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24226"/>
  <mc:AlternateContent xmlns:mc="http://schemas.openxmlformats.org/markup-compatibility/2006">
    <mc:Choice Requires="x15">
      <x15ac:absPath xmlns:x15ac="http://schemas.microsoft.com/office/spreadsheetml/2010/11/ac" url="/Users/andrewpowlen/Desktop/"/>
    </mc:Choice>
  </mc:AlternateContent>
  <xr:revisionPtr revIDLastSave="0" documentId="13_ncr:1_{0C48990F-4D29-8745-91F2-0EB59F2F2B49}" xr6:coauthVersionLast="47" xr6:coauthVersionMax="47" xr10:uidLastSave="{00000000-0000-0000-0000-000000000000}"/>
  <bookViews>
    <workbookView xWindow="-51200" yWindow="-13700" windowWidth="51200" windowHeight="28300" xr2:uid="{00000000-000D-0000-FFFF-FFFF00000000}"/>
  </bookViews>
  <sheets>
    <sheet name="Help" sheetId="2" r:id="rId1"/>
    <sheet name="APTA Employee Census" sheetId="1" r:id="rId2"/>
    <sheet name="Reference Page" sheetId="3" state="veryHidden" r:id="rId3"/>
    <sheet name="Maui Template" sheetId="4" state="hidden" r:id="rId4"/>
    <sheet name="Lookups" sheetId="5" state="veryHidden" r:id="rId5"/>
  </sheets>
  <definedNames>
    <definedName name="_xlnm._FilterDatabase" localSheetId="1" hidden="1">'APTA Employee Census'!$A$6:$M$59</definedName>
    <definedName name="Class">'Reference Page'!$T$2:$T$6</definedName>
    <definedName name="employees">'Reference Page'!$J$2:INDEX('Reference Page'!$J$2:$J$206,COUNTIF('Reference Page'!$J$2:$J$206,"?*"))</definedName>
    <definedName name="faq">'Reference Page'!$AI$2:$AI$6</definedName>
    <definedName name="Gender">'Reference Page'!$R$2:$R$3</definedName>
    <definedName name="headers">Lookups!$G$2:INDEX(Lookups!$G$2:$G$28,COUNTIF(Lookups!$G$2:$G$28,"?*"))</definedName>
    <definedName name="here">'APTA Employee Census'!#REF!</definedName>
    <definedName name="payroll">'Reference Page'!$AC$2:$AC$12</definedName>
    <definedName name="Relationship">'Reference Page'!$U$2:$U$4</definedName>
    <definedName name="Status">'Reference Page'!$Q$2:$Q$3</definedName>
    <definedName name="Tier">'Reference Page'!$S$2:$S$6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01" i="4" l="1"/>
  <c r="A501" i="4"/>
  <c r="B500" i="4"/>
  <c r="A500" i="4"/>
  <c r="B499" i="4"/>
  <c r="A499" i="4"/>
  <c r="B498" i="4"/>
  <c r="A498" i="4"/>
  <c r="N497" i="4"/>
  <c r="M497" i="4"/>
  <c r="L497" i="4"/>
  <c r="K497" i="4"/>
  <c r="J497" i="4"/>
  <c r="I497" i="4"/>
  <c r="H497" i="4"/>
  <c r="G497" i="4"/>
  <c r="F497" i="4"/>
  <c r="E497" i="4"/>
  <c r="O497" i="4" s="1"/>
  <c r="D497" i="4"/>
  <c r="C497" i="4"/>
  <c r="B497" i="4"/>
  <c r="A497" i="4"/>
  <c r="N496" i="4"/>
  <c r="M496" i="4"/>
  <c r="L496" i="4"/>
  <c r="K496" i="4"/>
  <c r="J496" i="4"/>
  <c r="I496" i="4"/>
  <c r="H496" i="4"/>
  <c r="G496" i="4"/>
  <c r="F496" i="4"/>
  <c r="E496" i="4"/>
  <c r="O496" i="4" s="1"/>
  <c r="D496" i="4"/>
  <c r="C496" i="4"/>
  <c r="B496" i="4"/>
  <c r="A496" i="4"/>
  <c r="N495" i="4"/>
  <c r="M495" i="4"/>
  <c r="L495" i="4"/>
  <c r="K495" i="4"/>
  <c r="J495" i="4"/>
  <c r="I495" i="4"/>
  <c r="H495" i="4"/>
  <c r="G495" i="4"/>
  <c r="F495" i="4"/>
  <c r="E495" i="4"/>
  <c r="O495" i="4" s="1"/>
  <c r="D495" i="4"/>
  <c r="C495" i="4"/>
  <c r="B495" i="4"/>
  <c r="A495" i="4"/>
  <c r="N494" i="4"/>
  <c r="M494" i="4"/>
  <c r="L494" i="4"/>
  <c r="K494" i="4"/>
  <c r="J494" i="4"/>
  <c r="I494" i="4"/>
  <c r="H494" i="4"/>
  <c r="G494" i="4"/>
  <c r="F494" i="4"/>
  <c r="E494" i="4"/>
  <c r="O494" i="4" s="1"/>
  <c r="D494" i="4"/>
  <c r="C494" i="4"/>
  <c r="B494" i="4"/>
  <c r="A494" i="4"/>
  <c r="N493" i="4"/>
  <c r="M493" i="4"/>
  <c r="L493" i="4"/>
  <c r="K493" i="4"/>
  <c r="J493" i="4"/>
  <c r="I493" i="4"/>
  <c r="H493" i="4"/>
  <c r="G493" i="4"/>
  <c r="F493" i="4"/>
  <c r="E493" i="4"/>
  <c r="O493" i="4" s="1"/>
  <c r="D493" i="4"/>
  <c r="C493" i="4"/>
  <c r="B493" i="4"/>
  <c r="A493" i="4"/>
  <c r="N492" i="4"/>
  <c r="M492" i="4"/>
  <c r="L492" i="4"/>
  <c r="K492" i="4"/>
  <c r="J492" i="4"/>
  <c r="I492" i="4"/>
  <c r="H492" i="4"/>
  <c r="G492" i="4"/>
  <c r="F492" i="4"/>
  <c r="E492" i="4"/>
  <c r="O492" i="4" s="1"/>
  <c r="D492" i="4"/>
  <c r="C492" i="4"/>
  <c r="B492" i="4"/>
  <c r="A492" i="4"/>
  <c r="N491" i="4"/>
  <c r="M491" i="4"/>
  <c r="L491" i="4"/>
  <c r="K491" i="4"/>
  <c r="J491" i="4"/>
  <c r="I491" i="4"/>
  <c r="H491" i="4"/>
  <c r="G491" i="4"/>
  <c r="F491" i="4"/>
  <c r="E491" i="4"/>
  <c r="O491" i="4" s="1"/>
  <c r="D491" i="4"/>
  <c r="C491" i="4"/>
  <c r="B491" i="4"/>
  <c r="A491" i="4"/>
  <c r="N490" i="4"/>
  <c r="M490" i="4"/>
  <c r="L490" i="4"/>
  <c r="K490" i="4"/>
  <c r="J490" i="4"/>
  <c r="I490" i="4"/>
  <c r="H490" i="4"/>
  <c r="G490" i="4"/>
  <c r="F490" i="4"/>
  <c r="E490" i="4"/>
  <c r="O490" i="4" s="1"/>
  <c r="D490" i="4"/>
  <c r="C490" i="4"/>
  <c r="B490" i="4"/>
  <c r="A490" i="4"/>
  <c r="N489" i="4"/>
  <c r="M489" i="4"/>
  <c r="L489" i="4"/>
  <c r="K489" i="4"/>
  <c r="J489" i="4"/>
  <c r="I489" i="4"/>
  <c r="H489" i="4"/>
  <c r="G489" i="4"/>
  <c r="F489" i="4"/>
  <c r="E489" i="4"/>
  <c r="O489" i="4" s="1"/>
  <c r="D489" i="4"/>
  <c r="C489" i="4"/>
  <c r="B489" i="4"/>
  <c r="A489" i="4"/>
  <c r="N488" i="4"/>
  <c r="M488" i="4"/>
  <c r="L488" i="4"/>
  <c r="K488" i="4"/>
  <c r="J488" i="4"/>
  <c r="I488" i="4"/>
  <c r="H488" i="4"/>
  <c r="G488" i="4"/>
  <c r="F488" i="4"/>
  <c r="E488" i="4"/>
  <c r="O488" i="4" s="1"/>
  <c r="D488" i="4"/>
  <c r="C488" i="4"/>
  <c r="B488" i="4"/>
  <c r="A488" i="4"/>
  <c r="N487" i="4"/>
  <c r="M487" i="4"/>
  <c r="L487" i="4"/>
  <c r="K487" i="4"/>
  <c r="J487" i="4"/>
  <c r="I487" i="4"/>
  <c r="H487" i="4"/>
  <c r="G487" i="4"/>
  <c r="F487" i="4"/>
  <c r="E487" i="4"/>
  <c r="O487" i="4" s="1"/>
  <c r="D487" i="4"/>
  <c r="C487" i="4"/>
  <c r="B487" i="4"/>
  <c r="A487" i="4"/>
  <c r="N486" i="4"/>
  <c r="M486" i="4"/>
  <c r="L486" i="4"/>
  <c r="K486" i="4"/>
  <c r="J486" i="4"/>
  <c r="I486" i="4"/>
  <c r="H486" i="4"/>
  <c r="G486" i="4"/>
  <c r="F486" i="4"/>
  <c r="E486" i="4"/>
  <c r="O486" i="4" s="1"/>
  <c r="D486" i="4"/>
  <c r="C486" i="4"/>
  <c r="B486" i="4"/>
  <c r="A486" i="4"/>
  <c r="N485" i="4"/>
  <c r="M485" i="4"/>
  <c r="L485" i="4"/>
  <c r="K485" i="4"/>
  <c r="J485" i="4"/>
  <c r="I485" i="4"/>
  <c r="H485" i="4"/>
  <c r="G485" i="4"/>
  <c r="F485" i="4"/>
  <c r="E485" i="4"/>
  <c r="O485" i="4" s="1"/>
  <c r="D485" i="4"/>
  <c r="C485" i="4"/>
  <c r="B485" i="4"/>
  <c r="A485" i="4"/>
  <c r="N484" i="4"/>
  <c r="M484" i="4"/>
  <c r="L484" i="4"/>
  <c r="K484" i="4"/>
  <c r="J484" i="4"/>
  <c r="I484" i="4"/>
  <c r="H484" i="4"/>
  <c r="G484" i="4"/>
  <c r="F484" i="4"/>
  <c r="E484" i="4"/>
  <c r="O484" i="4" s="1"/>
  <c r="D484" i="4"/>
  <c r="C484" i="4"/>
  <c r="B484" i="4"/>
  <c r="A484" i="4"/>
  <c r="N483" i="4"/>
  <c r="M483" i="4"/>
  <c r="L483" i="4"/>
  <c r="K483" i="4"/>
  <c r="J483" i="4"/>
  <c r="I483" i="4"/>
  <c r="H483" i="4"/>
  <c r="G483" i="4"/>
  <c r="F483" i="4"/>
  <c r="E483" i="4"/>
  <c r="O483" i="4" s="1"/>
  <c r="D483" i="4"/>
  <c r="C483" i="4"/>
  <c r="B483" i="4"/>
  <c r="A483" i="4"/>
  <c r="N482" i="4"/>
  <c r="M482" i="4"/>
  <c r="L482" i="4"/>
  <c r="K482" i="4"/>
  <c r="J482" i="4"/>
  <c r="I482" i="4"/>
  <c r="H482" i="4"/>
  <c r="G482" i="4"/>
  <c r="F482" i="4"/>
  <c r="E482" i="4"/>
  <c r="O482" i="4" s="1"/>
  <c r="D482" i="4"/>
  <c r="C482" i="4"/>
  <c r="B482" i="4"/>
  <c r="A482" i="4"/>
  <c r="N481" i="4"/>
  <c r="M481" i="4"/>
  <c r="L481" i="4"/>
  <c r="K481" i="4"/>
  <c r="J481" i="4"/>
  <c r="I481" i="4"/>
  <c r="H481" i="4"/>
  <c r="G481" i="4"/>
  <c r="F481" i="4"/>
  <c r="E481" i="4"/>
  <c r="O481" i="4" s="1"/>
  <c r="D481" i="4"/>
  <c r="C481" i="4"/>
  <c r="B481" i="4"/>
  <c r="A481" i="4"/>
  <c r="N480" i="4"/>
  <c r="M480" i="4"/>
  <c r="L480" i="4"/>
  <c r="K480" i="4"/>
  <c r="J480" i="4"/>
  <c r="I480" i="4"/>
  <c r="H480" i="4"/>
  <c r="G480" i="4"/>
  <c r="F480" i="4"/>
  <c r="E480" i="4"/>
  <c r="O480" i="4" s="1"/>
  <c r="D480" i="4"/>
  <c r="C480" i="4"/>
  <c r="B480" i="4"/>
  <c r="A480" i="4"/>
  <c r="N479" i="4"/>
  <c r="M479" i="4"/>
  <c r="L479" i="4"/>
  <c r="K479" i="4"/>
  <c r="J479" i="4"/>
  <c r="I479" i="4"/>
  <c r="H479" i="4"/>
  <c r="G479" i="4"/>
  <c r="F479" i="4"/>
  <c r="E479" i="4"/>
  <c r="O479" i="4" s="1"/>
  <c r="D479" i="4"/>
  <c r="C479" i="4"/>
  <c r="B479" i="4"/>
  <c r="A479" i="4"/>
  <c r="N478" i="4"/>
  <c r="M478" i="4"/>
  <c r="L478" i="4"/>
  <c r="K478" i="4"/>
  <c r="J478" i="4"/>
  <c r="I478" i="4"/>
  <c r="H478" i="4"/>
  <c r="G478" i="4"/>
  <c r="F478" i="4"/>
  <c r="E478" i="4"/>
  <c r="O478" i="4" s="1"/>
  <c r="D478" i="4"/>
  <c r="C478" i="4"/>
  <c r="B478" i="4"/>
  <c r="A478" i="4"/>
  <c r="N477" i="4"/>
  <c r="M477" i="4"/>
  <c r="L477" i="4"/>
  <c r="K477" i="4"/>
  <c r="J477" i="4"/>
  <c r="I477" i="4"/>
  <c r="H477" i="4"/>
  <c r="G477" i="4"/>
  <c r="F477" i="4"/>
  <c r="E477" i="4"/>
  <c r="O477" i="4" s="1"/>
  <c r="D477" i="4"/>
  <c r="C477" i="4"/>
  <c r="B477" i="4"/>
  <c r="A477" i="4"/>
  <c r="N476" i="4"/>
  <c r="M476" i="4"/>
  <c r="L476" i="4"/>
  <c r="K476" i="4"/>
  <c r="J476" i="4"/>
  <c r="I476" i="4"/>
  <c r="H476" i="4"/>
  <c r="G476" i="4"/>
  <c r="F476" i="4"/>
  <c r="E476" i="4"/>
  <c r="O476" i="4" s="1"/>
  <c r="D476" i="4"/>
  <c r="C476" i="4"/>
  <c r="B476" i="4"/>
  <c r="A476" i="4"/>
  <c r="N475" i="4"/>
  <c r="M475" i="4"/>
  <c r="L475" i="4"/>
  <c r="K475" i="4"/>
  <c r="J475" i="4"/>
  <c r="I475" i="4"/>
  <c r="H475" i="4"/>
  <c r="G475" i="4"/>
  <c r="F475" i="4"/>
  <c r="E475" i="4"/>
  <c r="O475" i="4" s="1"/>
  <c r="D475" i="4"/>
  <c r="C475" i="4"/>
  <c r="B475" i="4"/>
  <c r="A475" i="4"/>
  <c r="N474" i="4"/>
  <c r="M474" i="4"/>
  <c r="L474" i="4"/>
  <c r="K474" i="4"/>
  <c r="J474" i="4"/>
  <c r="I474" i="4"/>
  <c r="H474" i="4"/>
  <c r="G474" i="4"/>
  <c r="F474" i="4"/>
  <c r="E474" i="4"/>
  <c r="O474" i="4" s="1"/>
  <c r="D474" i="4"/>
  <c r="C474" i="4"/>
  <c r="B474" i="4"/>
  <c r="A474" i="4"/>
  <c r="N473" i="4"/>
  <c r="M473" i="4"/>
  <c r="L473" i="4"/>
  <c r="K473" i="4"/>
  <c r="J473" i="4"/>
  <c r="I473" i="4"/>
  <c r="H473" i="4"/>
  <c r="G473" i="4"/>
  <c r="F473" i="4"/>
  <c r="E473" i="4"/>
  <c r="O473" i="4" s="1"/>
  <c r="D473" i="4"/>
  <c r="C473" i="4"/>
  <c r="B473" i="4"/>
  <c r="A473" i="4"/>
  <c r="N472" i="4"/>
  <c r="M472" i="4"/>
  <c r="L472" i="4"/>
  <c r="K472" i="4"/>
  <c r="J472" i="4"/>
  <c r="I472" i="4"/>
  <c r="H472" i="4"/>
  <c r="G472" i="4"/>
  <c r="F472" i="4"/>
  <c r="E472" i="4"/>
  <c r="O472" i="4" s="1"/>
  <c r="D472" i="4"/>
  <c r="C472" i="4"/>
  <c r="B472" i="4"/>
  <c r="A472" i="4"/>
  <c r="N471" i="4"/>
  <c r="M471" i="4"/>
  <c r="L471" i="4"/>
  <c r="K471" i="4"/>
  <c r="J471" i="4"/>
  <c r="I471" i="4"/>
  <c r="H471" i="4"/>
  <c r="G471" i="4"/>
  <c r="F471" i="4"/>
  <c r="E471" i="4"/>
  <c r="O471" i="4" s="1"/>
  <c r="D471" i="4"/>
  <c r="C471" i="4"/>
  <c r="B471" i="4"/>
  <c r="A471" i="4"/>
  <c r="N470" i="4"/>
  <c r="M470" i="4"/>
  <c r="L470" i="4"/>
  <c r="K470" i="4"/>
  <c r="J470" i="4"/>
  <c r="I470" i="4"/>
  <c r="H470" i="4"/>
  <c r="G470" i="4"/>
  <c r="F470" i="4"/>
  <c r="E470" i="4"/>
  <c r="O470" i="4" s="1"/>
  <c r="D470" i="4"/>
  <c r="C470" i="4"/>
  <c r="B470" i="4"/>
  <c r="A470" i="4"/>
  <c r="N469" i="4"/>
  <c r="M469" i="4"/>
  <c r="L469" i="4"/>
  <c r="K469" i="4"/>
  <c r="J469" i="4"/>
  <c r="I469" i="4"/>
  <c r="H469" i="4"/>
  <c r="G469" i="4"/>
  <c r="F469" i="4"/>
  <c r="E469" i="4"/>
  <c r="O469" i="4" s="1"/>
  <c r="D469" i="4"/>
  <c r="C469" i="4"/>
  <c r="B469" i="4"/>
  <c r="A469" i="4"/>
  <c r="N468" i="4"/>
  <c r="M468" i="4"/>
  <c r="L468" i="4"/>
  <c r="K468" i="4"/>
  <c r="J468" i="4"/>
  <c r="I468" i="4"/>
  <c r="H468" i="4"/>
  <c r="G468" i="4"/>
  <c r="F468" i="4"/>
  <c r="E468" i="4"/>
  <c r="O468" i="4" s="1"/>
  <c r="D468" i="4"/>
  <c r="C468" i="4"/>
  <c r="B468" i="4"/>
  <c r="A468" i="4"/>
  <c r="N467" i="4"/>
  <c r="M467" i="4"/>
  <c r="L467" i="4"/>
  <c r="K467" i="4"/>
  <c r="J467" i="4"/>
  <c r="I467" i="4"/>
  <c r="H467" i="4"/>
  <c r="G467" i="4"/>
  <c r="F467" i="4"/>
  <c r="E467" i="4"/>
  <c r="O467" i="4" s="1"/>
  <c r="D467" i="4"/>
  <c r="C467" i="4"/>
  <c r="B467" i="4"/>
  <c r="A467" i="4"/>
  <c r="N466" i="4"/>
  <c r="M466" i="4"/>
  <c r="L466" i="4"/>
  <c r="K466" i="4"/>
  <c r="J466" i="4"/>
  <c r="I466" i="4"/>
  <c r="H466" i="4"/>
  <c r="G466" i="4"/>
  <c r="F466" i="4"/>
  <c r="E466" i="4"/>
  <c r="O466" i="4" s="1"/>
  <c r="D466" i="4"/>
  <c r="C466" i="4"/>
  <c r="B466" i="4"/>
  <c r="A466" i="4"/>
  <c r="N465" i="4"/>
  <c r="M465" i="4"/>
  <c r="L465" i="4"/>
  <c r="K465" i="4"/>
  <c r="J465" i="4"/>
  <c r="I465" i="4"/>
  <c r="H465" i="4"/>
  <c r="G465" i="4"/>
  <c r="F465" i="4"/>
  <c r="E465" i="4"/>
  <c r="O465" i="4" s="1"/>
  <c r="D465" i="4"/>
  <c r="C465" i="4"/>
  <c r="B465" i="4"/>
  <c r="A465" i="4"/>
  <c r="N464" i="4"/>
  <c r="M464" i="4"/>
  <c r="L464" i="4"/>
  <c r="K464" i="4"/>
  <c r="J464" i="4"/>
  <c r="I464" i="4"/>
  <c r="H464" i="4"/>
  <c r="G464" i="4"/>
  <c r="F464" i="4"/>
  <c r="E464" i="4"/>
  <c r="O464" i="4" s="1"/>
  <c r="D464" i="4"/>
  <c r="C464" i="4"/>
  <c r="B464" i="4"/>
  <c r="A464" i="4"/>
  <c r="N463" i="4"/>
  <c r="M463" i="4"/>
  <c r="L463" i="4"/>
  <c r="K463" i="4"/>
  <c r="J463" i="4"/>
  <c r="I463" i="4"/>
  <c r="H463" i="4"/>
  <c r="G463" i="4"/>
  <c r="F463" i="4"/>
  <c r="E463" i="4"/>
  <c r="O463" i="4" s="1"/>
  <c r="D463" i="4"/>
  <c r="C463" i="4"/>
  <c r="B463" i="4"/>
  <c r="A463" i="4"/>
  <c r="N462" i="4"/>
  <c r="M462" i="4"/>
  <c r="L462" i="4"/>
  <c r="K462" i="4"/>
  <c r="J462" i="4"/>
  <c r="I462" i="4"/>
  <c r="H462" i="4"/>
  <c r="G462" i="4"/>
  <c r="F462" i="4"/>
  <c r="E462" i="4"/>
  <c r="O462" i="4" s="1"/>
  <c r="D462" i="4"/>
  <c r="C462" i="4"/>
  <c r="B462" i="4"/>
  <c r="A462" i="4"/>
  <c r="N461" i="4"/>
  <c r="M461" i="4"/>
  <c r="L461" i="4"/>
  <c r="K461" i="4"/>
  <c r="J461" i="4"/>
  <c r="I461" i="4"/>
  <c r="H461" i="4"/>
  <c r="G461" i="4"/>
  <c r="F461" i="4"/>
  <c r="E461" i="4"/>
  <c r="O461" i="4" s="1"/>
  <c r="D461" i="4"/>
  <c r="C461" i="4"/>
  <c r="B461" i="4"/>
  <c r="A461" i="4"/>
  <c r="N460" i="4"/>
  <c r="M460" i="4"/>
  <c r="L460" i="4"/>
  <c r="K460" i="4"/>
  <c r="J460" i="4"/>
  <c r="I460" i="4"/>
  <c r="H460" i="4"/>
  <c r="G460" i="4"/>
  <c r="F460" i="4"/>
  <c r="E460" i="4"/>
  <c r="O460" i="4" s="1"/>
  <c r="D460" i="4"/>
  <c r="C460" i="4"/>
  <c r="B460" i="4"/>
  <c r="A460" i="4"/>
  <c r="N459" i="4"/>
  <c r="M459" i="4"/>
  <c r="L459" i="4"/>
  <c r="K459" i="4"/>
  <c r="J459" i="4"/>
  <c r="I459" i="4"/>
  <c r="H459" i="4"/>
  <c r="G459" i="4"/>
  <c r="F459" i="4"/>
  <c r="E459" i="4"/>
  <c r="O459" i="4" s="1"/>
  <c r="D459" i="4"/>
  <c r="C459" i="4"/>
  <c r="B459" i="4"/>
  <c r="A459" i="4"/>
  <c r="N458" i="4"/>
  <c r="M458" i="4"/>
  <c r="L458" i="4"/>
  <c r="K458" i="4"/>
  <c r="J458" i="4"/>
  <c r="I458" i="4"/>
  <c r="H458" i="4"/>
  <c r="G458" i="4"/>
  <c r="F458" i="4"/>
  <c r="E458" i="4"/>
  <c r="O458" i="4" s="1"/>
  <c r="D458" i="4"/>
  <c r="C458" i="4"/>
  <c r="B458" i="4"/>
  <c r="A458" i="4"/>
  <c r="N457" i="4"/>
  <c r="M457" i="4"/>
  <c r="L457" i="4"/>
  <c r="K457" i="4"/>
  <c r="J457" i="4"/>
  <c r="I457" i="4"/>
  <c r="H457" i="4"/>
  <c r="G457" i="4"/>
  <c r="F457" i="4"/>
  <c r="E457" i="4"/>
  <c r="O457" i="4" s="1"/>
  <c r="D457" i="4"/>
  <c r="C457" i="4"/>
  <c r="B457" i="4"/>
  <c r="A457" i="4"/>
  <c r="N456" i="4"/>
  <c r="M456" i="4"/>
  <c r="L456" i="4"/>
  <c r="K456" i="4"/>
  <c r="J456" i="4"/>
  <c r="I456" i="4"/>
  <c r="H456" i="4"/>
  <c r="G456" i="4"/>
  <c r="F456" i="4"/>
  <c r="E456" i="4"/>
  <c r="O456" i="4" s="1"/>
  <c r="D456" i="4"/>
  <c r="C456" i="4"/>
  <c r="B456" i="4"/>
  <c r="A456" i="4"/>
  <c r="N455" i="4"/>
  <c r="M455" i="4"/>
  <c r="L455" i="4"/>
  <c r="K455" i="4"/>
  <c r="J455" i="4"/>
  <c r="I455" i="4"/>
  <c r="H455" i="4"/>
  <c r="G455" i="4"/>
  <c r="F455" i="4"/>
  <c r="E455" i="4"/>
  <c r="O455" i="4" s="1"/>
  <c r="D455" i="4"/>
  <c r="C455" i="4"/>
  <c r="B455" i="4"/>
  <c r="A455" i="4"/>
  <c r="N454" i="4"/>
  <c r="M454" i="4"/>
  <c r="L454" i="4"/>
  <c r="K454" i="4"/>
  <c r="J454" i="4"/>
  <c r="I454" i="4"/>
  <c r="H454" i="4"/>
  <c r="G454" i="4"/>
  <c r="F454" i="4"/>
  <c r="E454" i="4"/>
  <c r="O454" i="4" s="1"/>
  <c r="D454" i="4"/>
  <c r="C454" i="4"/>
  <c r="B454" i="4"/>
  <c r="A454" i="4"/>
  <c r="N453" i="4"/>
  <c r="M453" i="4"/>
  <c r="L453" i="4"/>
  <c r="K453" i="4"/>
  <c r="J453" i="4"/>
  <c r="I453" i="4"/>
  <c r="H453" i="4"/>
  <c r="G453" i="4"/>
  <c r="F453" i="4"/>
  <c r="E453" i="4"/>
  <c r="O453" i="4" s="1"/>
  <c r="D453" i="4"/>
  <c r="C453" i="4"/>
  <c r="B453" i="4"/>
  <c r="A453" i="4"/>
  <c r="N452" i="4"/>
  <c r="M452" i="4"/>
  <c r="L452" i="4"/>
  <c r="K452" i="4"/>
  <c r="J452" i="4"/>
  <c r="I452" i="4"/>
  <c r="H452" i="4"/>
  <c r="G452" i="4"/>
  <c r="F452" i="4"/>
  <c r="E452" i="4"/>
  <c r="O452" i="4" s="1"/>
  <c r="D452" i="4"/>
  <c r="C452" i="4"/>
  <c r="B452" i="4"/>
  <c r="A452" i="4"/>
  <c r="N451" i="4"/>
  <c r="M451" i="4"/>
  <c r="L451" i="4"/>
  <c r="K451" i="4"/>
  <c r="J451" i="4"/>
  <c r="I451" i="4"/>
  <c r="H451" i="4"/>
  <c r="G451" i="4"/>
  <c r="F451" i="4"/>
  <c r="E451" i="4"/>
  <c r="O451" i="4" s="1"/>
  <c r="D451" i="4"/>
  <c r="C451" i="4"/>
  <c r="B451" i="4"/>
  <c r="A451" i="4"/>
  <c r="N450" i="4"/>
  <c r="M450" i="4"/>
  <c r="L450" i="4"/>
  <c r="K450" i="4"/>
  <c r="J450" i="4"/>
  <c r="I450" i="4"/>
  <c r="H450" i="4"/>
  <c r="G450" i="4"/>
  <c r="F450" i="4"/>
  <c r="E450" i="4"/>
  <c r="O450" i="4" s="1"/>
  <c r="D450" i="4"/>
  <c r="C450" i="4"/>
  <c r="B450" i="4"/>
  <c r="A450" i="4"/>
  <c r="N449" i="4"/>
  <c r="M449" i="4"/>
  <c r="L449" i="4"/>
  <c r="K449" i="4"/>
  <c r="J449" i="4"/>
  <c r="I449" i="4"/>
  <c r="H449" i="4"/>
  <c r="G449" i="4"/>
  <c r="F449" i="4"/>
  <c r="E449" i="4"/>
  <c r="O449" i="4" s="1"/>
  <c r="D449" i="4"/>
  <c r="C449" i="4"/>
  <c r="B449" i="4"/>
  <c r="A449" i="4"/>
  <c r="N448" i="4"/>
  <c r="M448" i="4"/>
  <c r="L448" i="4"/>
  <c r="K448" i="4"/>
  <c r="J448" i="4"/>
  <c r="I448" i="4"/>
  <c r="H448" i="4"/>
  <c r="G448" i="4"/>
  <c r="F448" i="4"/>
  <c r="E448" i="4"/>
  <c r="O448" i="4" s="1"/>
  <c r="D448" i="4"/>
  <c r="C448" i="4"/>
  <c r="B448" i="4"/>
  <c r="A448" i="4"/>
  <c r="N447" i="4"/>
  <c r="M447" i="4"/>
  <c r="L447" i="4"/>
  <c r="K447" i="4"/>
  <c r="J447" i="4"/>
  <c r="I447" i="4"/>
  <c r="H447" i="4"/>
  <c r="G447" i="4"/>
  <c r="F447" i="4"/>
  <c r="E447" i="4"/>
  <c r="O447" i="4" s="1"/>
  <c r="D447" i="4"/>
  <c r="C447" i="4"/>
  <c r="B447" i="4"/>
  <c r="A447" i="4"/>
  <c r="N446" i="4"/>
  <c r="M446" i="4"/>
  <c r="L446" i="4"/>
  <c r="K446" i="4"/>
  <c r="J446" i="4"/>
  <c r="I446" i="4"/>
  <c r="H446" i="4"/>
  <c r="G446" i="4"/>
  <c r="F446" i="4"/>
  <c r="E446" i="4"/>
  <c r="O446" i="4" s="1"/>
  <c r="D446" i="4"/>
  <c r="C446" i="4"/>
  <c r="B446" i="4"/>
  <c r="A446" i="4"/>
  <c r="N445" i="4"/>
  <c r="M445" i="4"/>
  <c r="L445" i="4"/>
  <c r="K445" i="4"/>
  <c r="J445" i="4"/>
  <c r="I445" i="4"/>
  <c r="H445" i="4"/>
  <c r="G445" i="4"/>
  <c r="F445" i="4"/>
  <c r="E445" i="4"/>
  <c r="O445" i="4" s="1"/>
  <c r="D445" i="4"/>
  <c r="C445" i="4"/>
  <c r="B445" i="4"/>
  <c r="A445" i="4"/>
  <c r="N444" i="4"/>
  <c r="M444" i="4"/>
  <c r="L444" i="4"/>
  <c r="K444" i="4"/>
  <c r="J444" i="4"/>
  <c r="I444" i="4"/>
  <c r="H444" i="4"/>
  <c r="G444" i="4"/>
  <c r="F444" i="4"/>
  <c r="E444" i="4"/>
  <c r="O444" i="4" s="1"/>
  <c r="D444" i="4"/>
  <c r="C444" i="4"/>
  <c r="B444" i="4"/>
  <c r="A444" i="4"/>
  <c r="N443" i="4"/>
  <c r="M443" i="4"/>
  <c r="L443" i="4"/>
  <c r="K443" i="4"/>
  <c r="J443" i="4"/>
  <c r="I443" i="4"/>
  <c r="H443" i="4"/>
  <c r="G443" i="4"/>
  <c r="F443" i="4"/>
  <c r="E443" i="4"/>
  <c r="O443" i="4" s="1"/>
  <c r="D443" i="4"/>
  <c r="C443" i="4"/>
  <c r="B443" i="4"/>
  <c r="A443" i="4"/>
  <c r="N442" i="4"/>
  <c r="M442" i="4"/>
  <c r="L442" i="4"/>
  <c r="K442" i="4"/>
  <c r="J442" i="4"/>
  <c r="I442" i="4"/>
  <c r="H442" i="4"/>
  <c r="G442" i="4"/>
  <c r="F442" i="4"/>
  <c r="E442" i="4"/>
  <c r="O442" i="4" s="1"/>
  <c r="D442" i="4"/>
  <c r="C442" i="4"/>
  <c r="B442" i="4"/>
  <c r="A442" i="4"/>
  <c r="N441" i="4"/>
  <c r="M441" i="4"/>
  <c r="L441" i="4"/>
  <c r="K441" i="4"/>
  <c r="J441" i="4"/>
  <c r="I441" i="4"/>
  <c r="H441" i="4"/>
  <c r="G441" i="4"/>
  <c r="F441" i="4"/>
  <c r="E441" i="4"/>
  <c r="O441" i="4" s="1"/>
  <c r="D441" i="4"/>
  <c r="C441" i="4"/>
  <c r="B441" i="4"/>
  <c r="A441" i="4"/>
  <c r="N440" i="4"/>
  <c r="M440" i="4"/>
  <c r="L440" i="4"/>
  <c r="K440" i="4"/>
  <c r="J440" i="4"/>
  <c r="I440" i="4"/>
  <c r="H440" i="4"/>
  <c r="G440" i="4"/>
  <c r="F440" i="4"/>
  <c r="E440" i="4"/>
  <c r="O440" i="4" s="1"/>
  <c r="D440" i="4"/>
  <c r="C440" i="4"/>
  <c r="B440" i="4"/>
  <c r="A440" i="4"/>
  <c r="N439" i="4"/>
  <c r="M439" i="4"/>
  <c r="L439" i="4"/>
  <c r="K439" i="4"/>
  <c r="J439" i="4"/>
  <c r="I439" i="4"/>
  <c r="H439" i="4"/>
  <c r="G439" i="4"/>
  <c r="F439" i="4"/>
  <c r="E439" i="4"/>
  <c r="O439" i="4" s="1"/>
  <c r="D439" i="4"/>
  <c r="C439" i="4"/>
  <c r="B439" i="4"/>
  <c r="A439" i="4"/>
  <c r="N438" i="4"/>
  <c r="M438" i="4"/>
  <c r="L438" i="4"/>
  <c r="K438" i="4"/>
  <c r="J438" i="4"/>
  <c r="I438" i="4"/>
  <c r="H438" i="4"/>
  <c r="G438" i="4"/>
  <c r="F438" i="4"/>
  <c r="E438" i="4"/>
  <c r="O438" i="4" s="1"/>
  <c r="D438" i="4"/>
  <c r="C438" i="4"/>
  <c r="B438" i="4"/>
  <c r="A438" i="4"/>
  <c r="N437" i="4"/>
  <c r="M437" i="4"/>
  <c r="L437" i="4"/>
  <c r="K437" i="4"/>
  <c r="J437" i="4"/>
  <c r="I437" i="4"/>
  <c r="H437" i="4"/>
  <c r="G437" i="4"/>
  <c r="F437" i="4"/>
  <c r="E437" i="4"/>
  <c r="O437" i="4" s="1"/>
  <c r="D437" i="4"/>
  <c r="C437" i="4"/>
  <c r="B437" i="4"/>
  <c r="A437" i="4"/>
  <c r="N436" i="4"/>
  <c r="M436" i="4"/>
  <c r="L436" i="4"/>
  <c r="K436" i="4"/>
  <c r="J436" i="4"/>
  <c r="I436" i="4"/>
  <c r="H436" i="4"/>
  <c r="G436" i="4"/>
  <c r="F436" i="4"/>
  <c r="E436" i="4"/>
  <c r="O436" i="4" s="1"/>
  <c r="D436" i="4"/>
  <c r="C436" i="4"/>
  <c r="B436" i="4"/>
  <c r="A436" i="4"/>
  <c r="N435" i="4"/>
  <c r="M435" i="4"/>
  <c r="L435" i="4"/>
  <c r="K435" i="4"/>
  <c r="J435" i="4"/>
  <c r="I435" i="4"/>
  <c r="H435" i="4"/>
  <c r="G435" i="4"/>
  <c r="F435" i="4"/>
  <c r="E435" i="4"/>
  <c r="O435" i="4" s="1"/>
  <c r="D435" i="4"/>
  <c r="C435" i="4"/>
  <c r="B435" i="4"/>
  <c r="A435" i="4"/>
  <c r="N434" i="4"/>
  <c r="M434" i="4"/>
  <c r="L434" i="4"/>
  <c r="K434" i="4"/>
  <c r="J434" i="4"/>
  <c r="I434" i="4"/>
  <c r="H434" i="4"/>
  <c r="G434" i="4"/>
  <c r="F434" i="4"/>
  <c r="E434" i="4"/>
  <c r="O434" i="4" s="1"/>
  <c r="D434" i="4"/>
  <c r="C434" i="4"/>
  <c r="B434" i="4"/>
  <c r="A434" i="4"/>
  <c r="N433" i="4"/>
  <c r="M433" i="4"/>
  <c r="L433" i="4"/>
  <c r="K433" i="4"/>
  <c r="J433" i="4"/>
  <c r="I433" i="4"/>
  <c r="H433" i="4"/>
  <c r="G433" i="4"/>
  <c r="F433" i="4"/>
  <c r="E433" i="4"/>
  <c r="O433" i="4" s="1"/>
  <c r="D433" i="4"/>
  <c r="C433" i="4"/>
  <c r="B433" i="4"/>
  <c r="A433" i="4"/>
  <c r="N432" i="4"/>
  <c r="M432" i="4"/>
  <c r="L432" i="4"/>
  <c r="K432" i="4"/>
  <c r="J432" i="4"/>
  <c r="I432" i="4"/>
  <c r="H432" i="4"/>
  <c r="G432" i="4"/>
  <c r="F432" i="4"/>
  <c r="E432" i="4"/>
  <c r="O432" i="4" s="1"/>
  <c r="D432" i="4"/>
  <c r="C432" i="4"/>
  <c r="B432" i="4"/>
  <c r="A432" i="4"/>
  <c r="N431" i="4"/>
  <c r="M431" i="4"/>
  <c r="L431" i="4"/>
  <c r="K431" i="4"/>
  <c r="J431" i="4"/>
  <c r="I431" i="4"/>
  <c r="H431" i="4"/>
  <c r="G431" i="4"/>
  <c r="F431" i="4"/>
  <c r="E431" i="4"/>
  <c r="O431" i="4" s="1"/>
  <c r="D431" i="4"/>
  <c r="C431" i="4"/>
  <c r="B431" i="4"/>
  <c r="A431" i="4"/>
  <c r="N430" i="4"/>
  <c r="M430" i="4"/>
  <c r="L430" i="4"/>
  <c r="K430" i="4"/>
  <c r="J430" i="4"/>
  <c r="I430" i="4"/>
  <c r="H430" i="4"/>
  <c r="G430" i="4"/>
  <c r="F430" i="4"/>
  <c r="E430" i="4"/>
  <c r="O430" i="4" s="1"/>
  <c r="D430" i="4"/>
  <c r="C430" i="4"/>
  <c r="B430" i="4"/>
  <c r="A430" i="4"/>
  <c r="N429" i="4"/>
  <c r="M429" i="4"/>
  <c r="L429" i="4"/>
  <c r="K429" i="4"/>
  <c r="J429" i="4"/>
  <c r="I429" i="4"/>
  <c r="H429" i="4"/>
  <c r="G429" i="4"/>
  <c r="F429" i="4"/>
  <c r="E429" i="4"/>
  <c r="O429" i="4" s="1"/>
  <c r="D429" i="4"/>
  <c r="C429" i="4"/>
  <c r="B429" i="4"/>
  <c r="A429" i="4"/>
  <c r="N428" i="4"/>
  <c r="M428" i="4"/>
  <c r="L428" i="4"/>
  <c r="K428" i="4"/>
  <c r="J428" i="4"/>
  <c r="I428" i="4"/>
  <c r="H428" i="4"/>
  <c r="G428" i="4"/>
  <c r="F428" i="4"/>
  <c r="E428" i="4"/>
  <c r="O428" i="4" s="1"/>
  <c r="D428" i="4"/>
  <c r="C428" i="4"/>
  <c r="B428" i="4"/>
  <c r="A428" i="4"/>
  <c r="N427" i="4"/>
  <c r="M427" i="4"/>
  <c r="L427" i="4"/>
  <c r="K427" i="4"/>
  <c r="J427" i="4"/>
  <c r="I427" i="4"/>
  <c r="H427" i="4"/>
  <c r="G427" i="4"/>
  <c r="F427" i="4"/>
  <c r="E427" i="4"/>
  <c r="O427" i="4" s="1"/>
  <c r="D427" i="4"/>
  <c r="C427" i="4"/>
  <c r="B427" i="4"/>
  <c r="A427" i="4"/>
  <c r="N426" i="4"/>
  <c r="M426" i="4"/>
  <c r="L426" i="4"/>
  <c r="K426" i="4"/>
  <c r="J426" i="4"/>
  <c r="I426" i="4"/>
  <c r="H426" i="4"/>
  <c r="G426" i="4"/>
  <c r="F426" i="4"/>
  <c r="E426" i="4"/>
  <c r="O426" i="4" s="1"/>
  <c r="D426" i="4"/>
  <c r="C426" i="4"/>
  <c r="B426" i="4"/>
  <c r="A426" i="4"/>
  <c r="N425" i="4"/>
  <c r="M425" i="4"/>
  <c r="L425" i="4"/>
  <c r="K425" i="4"/>
  <c r="J425" i="4"/>
  <c r="I425" i="4"/>
  <c r="H425" i="4"/>
  <c r="G425" i="4"/>
  <c r="F425" i="4"/>
  <c r="E425" i="4"/>
  <c r="O425" i="4" s="1"/>
  <c r="D425" i="4"/>
  <c r="C425" i="4"/>
  <c r="B425" i="4"/>
  <c r="A425" i="4"/>
  <c r="N424" i="4"/>
  <c r="M424" i="4"/>
  <c r="L424" i="4"/>
  <c r="K424" i="4"/>
  <c r="J424" i="4"/>
  <c r="I424" i="4"/>
  <c r="H424" i="4"/>
  <c r="G424" i="4"/>
  <c r="F424" i="4"/>
  <c r="E424" i="4"/>
  <c r="O424" i="4" s="1"/>
  <c r="D424" i="4"/>
  <c r="C424" i="4"/>
  <c r="B424" i="4"/>
  <c r="A424" i="4"/>
  <c r="N423" i="4"/>
  <c r="M423" i="4"/>
  <c r="L423" i="4"/>
  <c r="K423" i="4"/>
  <c r="J423" i="4"/>
  <c r="I423" i="4"/>
  <c r="H423" i="4"/>
  <c r="G423" i="4"/>
  <c r="F423" i="4"/>
  <c r="E423" i="4"/>
  <c r="O423" i="4" s="1"/>
  <c r="D423" i="4"/>
  <c r="C423" i="4"/>
  <c r="B423" i="4"/>
  <c r="A423" i="4"/>
  <c r="N422" i="4"/>
  <c r="M422" i="4"/>
  <c r="L422" i="4"/>
  <c r="K422" i="4"/>
  <c r="J422" i="4"/>
  <c r="I422" i="4"/>
  <c r="H422" i="4"/>
  <c r="G422" i="4"/>
  <c r="F422" i="4"/>
  <c r="E422" i="4"/>
  <c r="O422" i="4" s="1"/>
  <c r="D422" i="4"/>
  <c r="C422" i="4"/>
  <c r="B422" i="4"/>
  <c r="A422" i="4"/>
  <c r="N421" i="4"/>
  <c r="M421" i="4"/>
  <c r="L421" i="4"/>
  <c r="K421" i="4"/>
  <c r="J421" i="4"/>
  <c r="I421" i="4"/>
  <c r="H421" i="4"/>
  <c r="G421" i="4"/>
  <c r="F421" i="4"/>
  <c r="E421" i="4"/>
  <c r="O421" i="4" s="1"/>
  <c r="D421" i="4"/>
  <c r="C421" i="4"/>
  <c r="B421" i="4"/>
  <c r="A421" i="4"/>
  <c r="N420" i="4"/>
  <c r="M420" i="4"/>
  <c r="L420" i="4"/>
  <c r="K420" i="4"/>
  <c r="J420" i="4"/>
  <c r="I420" i="4"/>
  <c r="H420" i="4"/>
  <c r="G420" i="4"/>
  <c r="F420" i="4"/>
  <c r="E420" i="4"/>
  <c r="O420" i="4" s="1"/>
  <c r="D420" i="4"/>
  <c r="C420" i="4"/>
  <c r="B420" i="4"/>
  <c r="A420" i="4"/>
  <c r="N419" i="4"/>
  <c r="M419" i="4"/>
  <c r="L419" i="4"/>
  <c r="K419" i="4"/>
  <c r="J419" i="4"/>
  <c r="I419" i="4"/>
  <c r="H419" i="4"/>
  <c r="G419" i="4"/>
  <c r="F419" i="4"/>
  <c r="E419" i="4"/>
  <c r="O419" i="4" s="1"/>
  <c r="D419" i="4"/>
  <c r="C419" i="4"/>
  <c r="B419" i="4"/>
  <c r="A419" i="4"/>
  <c r="N418" i="4"/>
  <c r="M418" i="4"/>
  <c r="L418" i="4"/>
  <c r="K418" i="4"/>
  <c r="J418" i="4"/>
  <c r="I418" i="4"/>
  <c r="H418" i="4"/>
  <c r="G418" i="4"/>
  <c r="F418" i="4"/>
  <c r="E418" i="4"/>
  <c r="O418" i="4" s="1"/>
  <c r="D418" i="4"/>
  <c r="C418" i="4"/>
  <c r="B418" i="4"/>
  <c r="A418" i="4"/>
  <c r="N417" i="4"/>
  <c r="M417" i="4"/>
  <c r="L417" i="4"/>
  <c r="K417" i="4"/>
  <c r="J417" i="4"/>
  <c r="I417" i="4"/>
  <c r="H417" i="4"/>
  <c r="G417" i="4"/>
  <c r="F417" i="4"/>
  <c r="E417" i="4"/>
  <c r="O417" i="4" s="1"/>
  <c r="D417" i="4"/>
  <c r="C417" i="4"/>
  <c r="B417" i="4"/>
  <c r="A417" i="4"/>
  <c r="N416" i="4"/>
  <c r="M416" i="4"/>
  <c r="L416" i="4"/>
  <c r="K416" i="4"/>
  <c r="J416" i="4"/>
  <c r="I416" i="4"/>
  <c r="H416" i="4"/>
  <c r="G416" i="4"/>
  <c r="F416" i="4"/>
  <c r="E416" i="4"/>
  <c r="O416" i="4" s="1"/>
  <c r="D416" i="4"/>
  <c r="C416" i="4"/>
  <c r="B416" i="4"/>
  <c r="A416" i="4"/>
  <c r="N415" i="4"/>
  <c r="M415" i="4"/>
  <c r="L415" i="4"/>
  <c r="K415" i="4"/>
  <c r="J415" i="4"/>
  <c r="I415" i="4"/>
  <c r="H415" i="4"/>
  <c r="G415" i="4"/>
  <c r="F415" i="4"/>
  <c r="E415" i="4"/>
  <c r="O415" i="4" s="1"/>
  <c r="D415" i="4"/>
  <c r="C415" i="4"/>
  <c r="B415" i="4"/>
  <c r="A415" i="4"/>
  <c r="N414" i="4"/>
  <c r="M414" i="4"/>
  <c r="L414" i="4"/>
  <c r="K414" i="4"/>
  <c r="J414" i="4"/>
  <c r="I414" i="4"/>
  <c r="H414" i="4"/>
  <c r="G414" i="4"/>
  <c r="F414" i="4"/>
  <c r="E414" i="4"/>
  <c r="O414" i="4" s="1"/>
  <c r="D414" i="4"/>
  <c r="C414" i="4"/>
  <c r="B414" i="4"/>
  <c r="A414" i="4"/>
  <c r="N413" i="4"/>
  <c r="M413" i="4"/>
  <c r="L413" i="4"/>
  <c r="K413" i="4"/>
  <c r="J413" i="4"/>
  <c r="I413" i="4"/>
  <c r="H413" i="4"/>
  <c r="G413" i="4"/>
  <c r="F413" i="4"/>
  <c r="E413" i="4"/>
  <c r="O413" i="4" s="1"/>
  <c r="D413" i="4"/>
  <c r="C413" i="4"/>
  <c r="B413" i="4"/>
  <c r="A413" i="4"/>
  <c r="N412" i="4"/>
  <c r="M412" i="4"/>
  <c r="L412" i="4"/>
  <c r="K412" i="4"/>
  <c r="J412" i="4"/>
  <c r="I412" i="4"/>
  <c r="H412" i="4"/>
  <c r="G412" i="4"/>
  <c r="F412" i="4"/>
  <c r="E412" i="4"/>
  <c r="O412" i="4" s="1"/>
  <c r="D412" i="4"/>
  <c r="C412" i="4"/>
  <c r="B412" i="4"/>
  <c r="A412" i="4"/>
  <c r="N411" i="4"/>
  <c r="M411" i="4"/>
  <c r="L411" i="4"/>
  <c r="K411" i="4"/>
  <c r="J411" i="4"/>
  <c r="I411" i="4"/>
  <c r="H411" i="4"/>
  <c r="G411" i="4"/>
  <c r="F411" i="4"/>
  <c r="E411" i="4"/>
  <c r="O411" i="4" s="1"/>
  <c r="D411" i="4"/>
  <c r="C411" i="4"/>
  <c r="B411" i="4"/>
  <c r="A411" i="4"/>
  <c r="N410" i="4"/>
  <c r="M410" i="4"/>
  <c r="L410" i="4"/>
  <c r="K410" i="4"/>
  <c r="J410" i="4"/>
  <c r="I410" i="4"/>
  <c r="H410" i="4"/>
  <c r="G410" i="4"/>
  <c r="F410" i="4"/>
  <c r="E410" i="4"/>
  <c r="O410" i="4" s="1"/>
  <c r="D410" i="4"/>
  <c r="C410" i="4"/>
  <c r="B410" i="4"/>
  <c r="A410" i="4"/>
  <c r="N409" i="4"/>
  <c r="M409" i="4"/>
  <c r="L409" i="4"/>
  <c r="K409" i="4"/>
  <c r="J409" i="4"/>
  <c r="I409" i="4"/>
  <c r="H409" i="4"/>
  <c r="G409" i="4"/>
  <c r="F409" i="4"/>
  <c r="E409" i="4"/>
  <c r="O409" i="4" s="1"/>
  <c r="D409" i="4"/>
  <c r="C409" i="4"/>
  <c r="B409" i="4"/>
  <c r="A409" i="4"/>
  <c r="N408" i="4"/>
  <c r="M408" i="4"/>
  <c r="L408" i="4"/>
  <c r="K408" i="4"/>
  <c r="J408" i="4"/>
  <c r="I408" i="4"/>
  <c r="H408" i="4"/>
  <c r="G408" i="4"/>
  <c r="F408" i="4"/>
  <c r="E408" i="4"/>
  <c r="O408" i="4" s="1"/>
  <c r="D408" i="4"/>
  <c r="C408" i="4"/>
  <c r="B408" i="4"/>
  <c r="A408" i="4"/>
  <c r="N407" i="4"/>
  <c r="M407" i="4"/>
  <c r="L407" i="4"/>
  <c r="K407" i="4"/>
  <c r="J407" i="4"/>
  <c r="I407" i="4"/>
  <c r="H407" i="4"/>
  <c r="G407" i="4"/>
  <c r="F407" i="4"/>
  <c r="E407" i="4"/>
  <c r="O407" i="4" s="1"/>
  <c r="D407" i="4"/>
  <c r="C407" i="4"/>
  <c r="B407" i="4"/>
  <c r="A407" i="4"/>
  <c r="N406" i="4"/>
  <c r="M406" i="4"/>
  <c r="L406" i="4"/>
  <c r="K406" i="4"/>
  <c r="J406" i="4"/>
  <c r="I406" i="4"/>
  <c r="H406" i="4"/>
  <c r="G406" i="4"/>
  <c r="F406" i="4"/>
  <c r="E406" i="4"/>
  <c r="O406" i="4" s="1"/>
  <c r="D406" i="4"/>
  <c r="C406" i="4"/>
  <c r="B406" i="4"/>
  <c r="A406" i="4"/>
  <c r="N405" i="4"/>
  <c r="M405" i="4"/>
  <c r="L405" i="4"/>
  <c r="K405" i="4"/>
  <c r="J405" i="4"/>
  <c r="I405" i="4"/>
  <c r="H405" i="4"/>
  <c r="G405" i="4"/>
  <c r="F405" i="4"/>
  <c r="E405" i="4"/>
  <c r="O405" i="4" s="1"/>
  <c r="D405" i="4"/>
  <c r="C405" i="4"/>
  <c r="B405" i="4"/>
  <c r="A405" i="4"/>
  <c r="N404" i="4"/>
  <c r="M404" i="4"/>
  <c r="L404" i="4"/>
  <c r="K404" i="4"/>
  <c r="J404" i="4"/>
  <c r="I404" i="4"/>
  <c r="H404" i="4"/>
  <c r="G404" i="4"/>
  <c r="F404" i="4"/>
  <c r="E404" i="4"/>
  <c r="O404" i="4" s="1"/>
  <c r="D404" i="4"/>
  <c r="C404" i="4"/>
  <c r="B404" i="4"/>
  <c r="A404" i="4"/>
  <c r="N403" i="4"/>
  <c r="M403" i="4"/>
  <c r="L403" i="4"/>
  <c r="K403" i="4"/>
  <c r="J403" i="4"/>
  <c r="I403" i="4"/>
  <c r="H403" i="4"/>
  <c r="G403" i="4"/>
  <c r="F403" i="4"/>
  <c r="E403" i="4"/>
  <c r="O403" i="4" s="1"/>
  <c r="D403" i="4"/>
  <c r="C403" i="4"/>
  <c r="B403" i="4"/>
  <c r="A403" i="4"/>
  <c r="N402" i="4"/>
  <c r="M402" i="4"/>
  <c r="L402" i="4"/>
  <c r="K402" i="4"/>
  <c r="J402" i="4"/>
  <c r="I402" i="4"/>
  <c r="H402" i="4"/>
  <c r="G402" i="4"/>
  <c r="F402" i="4"/>
  <c r="E402" i="4"/>
  <c r="O402" i="4" s="1"/>
  <c r="D402" i="4"/>
  <c r="C402" i="4"/>
  <c r="B402" i="4"/>
  <c r="A402" i="4"/>
  <c r="N401" i="4"/>
  <c r="M401" i="4"/>
  <c r="L401" i="4"/>
  <c r="K401" i="4"/>
  <c r="J401" i="4"/>
  <c r="I401" i="4"/>
  <c r="H401" i="4"/>
  <c r="G401" i="4"/>
  <c r="F401" i="4"/>
  <c r="E401" i="4"/>
  <c r="O401" i="4" s="1"/>
  <c r="D401" i="4"/>
  <c r="C401" i="4"/>
  <c r="B401" i="4"/>
  <c r="A401" i="4"/>
  <c r="N400" i="4"/>
  <c r="M400" i="4"/>
  <c r="L400" i="4"/>
  <c r="K400" i="4"/>
  <c r="J400" i="4"/>
  <c r="I400" i="4"/>
  <c r="H400" i="4"/>
  <c r="G400" i="4"/>
  <c r="F400" i="4"/>
  <c r="E400" i="4"/>
  <c r="O400" i="4" s="1"/>
  <c r="D400" i="4"/>
  <c r="C400" i="4"/>
  <c r="B400" i="4"/>
  <c r="A400" i="4"/>
  <c r="N399" i="4"/>
  <c r="M399" i="4"/>
  <c r="L399" i="4"/>
  <c r="K399" i="4"/>
  <c r="J399" i="4"/>
  <c r="I399" i="4"/>
  <c r="H399" i="4"/>
  <c r="G399" i="4"/>
  <c r="F399" i="4"/>
  <c r="E399" i="4"/>
  <c r="O399" i="4" s="1"/>
  <c r="D399" i="4"/>
  <c r="C399" i="4"/>
  <c r="B399" i="4"/>
  <c r="A399" i="4"/>
  <c r="N398" i="4"/>
  <c r="M398" i="4"/>
  <c r="L398" i="4"/>
  <c r="K398" i="4"/>
  <c r="J398" i="4"/>
  <c r="I398" i="4"/>
  <c r="H398" i="4"/>
  <c r="G398" i="4"/>
  <c r="F398" i="4"/>
  <c r="E398" i="4"/>
  <c r="O398" i="4" s="1"/>
  <c r="D398" i="4"/>
  <c r="C398" i="4"/>
  <c r="B398" i="4"/>
  <c r="A398" i="4"/>
  <c r="N397" i="4"/>
  <c r="M397" i="4"/>
  <c r="L397" i="4"/>
  <c r="K397" i="4"/>
  <c r="J397" i="4"/>
  <c r="I397" i="4"/>
  <c r="H397" i="4"/>
  <c r="G397" i="4"/>
  <c r="F397" i="4"/>
  <c r="E397" i="4"/>
  <c r="O397" i="4" s="1"/>
  <c r="D397" i="4"/>
  <c r="C397" i="4"/>
  <c r="B397" i="4"/>
  <c r="A397" i="4"/>
  <c r="N396" i="4"/>
  <c r="M396" i="4"/>
  <c r="L396" i="4"/>
  <c r="K396" i="4"/>
  <c r="J396" i="4"/>
  <c r="I396" i="4"/>
  <c r="H396" i="4"/>
  <c r="G396" i="4"/>
  <c r="F396" i="4"/>
  <c r="E396" i="4"/>
  <c r="O396" i="4" s="1"/>
  <c r="D396" i="4"/>
  <c r="C396" i="4"/>
  <c r="B396" i="4"/>
  <c r="A396" i="4"/>
  <c r="N395" i="4"/>
  <c r="M395" i="4"/>
  <c r="L395" i="4"/>
  <c r="K395" i="4"/>
  <c r="J395" i="4"/>
  <c r="I395" i="4"/>
  <c r="H395" i="4"/>
  <c r="G395" i="4"/>
  <c r="F395" i="4"/>
  <c r="E395" i="4"/>
  <c r="O395" i="4" s="1"/>
  <c r="D395" i="4"/>
  <c r="C395" i="4"/>
  <c r="B395" i="4"/>
  <c r="A395" i="4"/>
  <c r="N394" i="4"/>
  <c r="M394" i="4"/>
  <c r="L394" i="4"/>
  <c r="K394" i="4"/>
  <c r="J394" i="4"/>
  <c r="I394" i="4"/>
  <c r="H394" i="4"/>
  <c r="G394" i="4"/>
  <c r="F394" i="4"/>
  <c r="E394" i="4"/>
  <c r="O394" i="4" s="1"/>
  <c r="D394" i="4"/>
  <c r="C394" i="4"/>
  <c r="B394" i="4"/>
  <c r="A394" i="4"/>
  <c r="N393" i="4"/>
  <c r="M393" i="4"/>
  <c r="L393" i="4"/>
  <c r="K393" i="4"/>
  <c r="J393" i="4"/>
  <c r="I393" i="4"/>
  <c r="H393" i="4"/>
  <c r="G393" i="4"/>
  <c r="F393" i="4"/>
  <c r="E393" i="4"/>
  <c r="O393" i="4" s="1"/>
  <c r="D393" i="4"/>
  <c r="C393" i="4"/>
  <c r="B393" i="4"/>
  <c r="A393" i="4"/>
  <c r="N392" i="4"/>
  <c r="M392" i="4"/>
  <c r="L392" i="4"/>
  <c r="K392" i="4"/>
  <c r="J392" i="4"/>
  <c r="I392" i="4"/>
  <c r="H392" i="4"/>
  <c r="G392" i="4"/>
  <c r="F392" i="4"/>
  <c r="E392" i="4"/>
  <c r="O392" i="4" s="1"/>
  <c r="D392" i="4"/>
  <c r="C392" i="4"/>
  <c r="B392" i="4"/>
  <c r="A392" i="4"/>
  <c r="N391" i="4"/>
  <c r="M391" i="4"/>
  <c r="L391" i="4"/>
  <c r="K391" i="4"/>
  <c r="J391" i="4"/>
  <c r="I391" i="4"/>
  <c r="H391" i="4"/>
  <c r="G391" i="4"/>
  <c r="F391" i="4"/>
  <c r="E391" i="4"/>
  <c r="O391" i="4" s="1"/>
  <c r="D391" i="4"/>
  <c r="C391" i="4"/>
  <c r="B391" i="4"/>
  <c r="A391" i="4"/>
  <c r="N390" i="4"/>
  <c r="M390" i="4"/>
  <c r="L390" i="4"/>
  <c r="K390" i="4"/>
  <c r="J390" i="4"/>
  <c r="I390" i="4"/>
  <c r="H390" i="4"/>
  <c r="G390" i="4"/>
  <c r="F390" i="4"/>
  <c r="E390" i="4"/>
  <c r="O390" i="4" s="1"/>
  <c r="D390" i="4"/>
  <c r="C390" i="4"/>
  <c r="B390" i="4"/>
  <c r="A390" i="4"/>
  <c r="N389" i="4"/>
  <c r="M389" i="4"/>
  <c r="L389" i="4"/>
  <c r="K389" i="4"/>
  <c r="J389" i="4"/>
  <c r="I389" i="4"/>
  <c r="H389" i="4"/>
  <c r="G389" i="4"/>
  <c r="F389" i="4"/>
  <c r="E389" i="4"/>
  <c r="O389" i="4" s="1"/>
  <c r="D389" i="4"/>
  <c r="C389" i="4"/>
  <c r="B389" i="4"/>
  <c r="A389" i="4"/>
  <c r="N388" i="4"/>
  <c r="M388" i="4"/>
  <c r="L388" i="4"/>
  <c r="K388" i="4"/>
  <c r="J388" i="4"/>
  <c r="I388" i="4"/>
  <c r="H388" i="4"/>
  <c r="G388" i="4"/>
  <c r="F388" i="4"/>
  <c r="E388" i="4"/>
  <c r="O388" i="4" s="1"/>
  <c r="D388" i="4"/>
  <c r="C388" i="4"/>
  <c r="B388" i="4"/>
  <c r="A388" i="4"/>
  <c r="N387" i="4"/>
  <c r="M387" i="4"/>
  <c r="L387" i="4"/>
  <c r="K387" i="4"/>
  <c r="J387" i="4"/>
  <c r="I387" i="4"/>
  <c r="H387" i="4"/>
  <c r="G387" i="4"/>
  <c r="F387" i="4"/>
  <c r="E387" i="4"/>
  <c r="O387" i="4" s="1"/>
  <c r="D387" i="4"/>
  <c r="C387" i="4"/>
  <c r="B387" i="4"/>
  <c r="A387" i="4"/>
  <c r="N386" i="4"/>
  <c r="M386" i="4"/>
  <c r="L386" i="4"/>
  <c r="K386" i="4"/>
  <c r="J386" i="4"/>
  <c r="I386" i="4"/>
  <c r="H386" i="4"/>
  <c r="G386" i="4"/>
  <c r="F386" i="4"/>
  <c r="E386" i="4"/>
  <c r="O386" i="4" s="1"/>
  <c r="D386" i="4"/>
  <c r="C386" i="4"/>
  <c r="B386" i="4"/>
  <c r="A386" i="4"/>
  <c r="N385" i="4"/>
  <c r="M385" i="4"/>
  <c r="L385" i="4"/>
  <c r="K385" i="4"/>
  <c r="J385" i="4"/>
  <c r="I385" i="4"/>
  <c r="H385" i="4"/>
  <c r="G385" i="4"/>
  <c r="F385" i="4"/>
  <c r="E385" i="4"/>
  <c r="O385" i="4" s="1"/>
  <c r="D385" i="4"/>
  <c r="C385" i="4"/>
  <c r="B385" i="4"/>
  <c r="A385" i="4"/>
  <c r="N384" i="4"/>
  <c r="M384" i="4"/>
  <c r="L384" i="4"/>
  <c r="K384" i="4"/>
  <c r="J384" i="4"/>
  <c r="I384" i="4"/>
  <c r="H384" i="4"/>
  <c r="G384" i="4"/>
  <c r="F384" i="4"/>
  <c r="E384" i="4"/>
  <c r="O384" i="4" s="1"/>
  <c r="D384" i="4"/>
  <c r="C384" i="4"/>
  <c r="B384" i="4"/>
  <c r="A384" i="4"/>
  <c r="N383" i="4"/>
  <c r="M383" i="4"/>
  <c r="L383" i="4"/>
  <c r="K383" i="4"/>
  <c r="J383" i="4"/>
  <c r="I383" i="4"/>
  <c r="H383" i="4"/>
  <c r="G383" i="4"/>
  <c r="F383" i="4"/>
  <c r="E383" i="4"/>
  <c r="O383" i="4" s="1"/>
  <c r="D383" i="4"/>
  <c r="C383" i="4"/>
  <c r="B383" i="4"/>
  <c r="A383" i="4"/>
  <c r="N382" i="4"/>
  <c r="M382" i="4"/>
  <c r="L382" i="4"/>
  <c r="K382" i="4"/>
  <c r="J382" i="4"/>
  <c r="I382" i="4"/>
  <c r="H382" i="4"/>
  <c r="G382" i="4"/>
  <c r="F382" i="4"/>
  <c r="E382" i="4"/>
  <c r="O382" i="4" s="1"/>
  <c r="D382" i="4"/>
  <c r="C382" i="4"/>
  <c r="B382" i="4"/>
  <c r="A382" i="4"/>
  <c r="N381" i="4"/>
  <c r="M381" i="4"/>
  <c r="L381" i="4"/>
  <c r="K381" i="4"/>
  <c r="J381" i="4"/>
  <c r="I381" i="4"/>
  <c r="H381" i="4"/>
  <c r="G381" i="4"/>
  <c r="F381" i="4"/>
  <c r="E381" i="4"/>
  <c r="O381" i="4" s="1"/>
  <c r="D381" i="4"/>
  <c r="C381" i="4"/>
  <c r="B381" i="4"/>
  <c r="A381" i="4"/>
  <c r="N380" i="4"/>
  <c r="M380" i="4"/>
  <c r="L380" i="4"/>
  <c r="K380" i="4"/>
  <c r="J380" i="4"/>
  <c r="I380" i="4"/>
  <c r="H380" i="4"/>
  <c r="G380" i="4"/>
  <c r="F380" i="4"/>
  <c r="E380" i="4"/>
  <c r="O380" i="4" s="1"/>
  <c r="D380" i="4"/>
  <c r="C380" i="4"/>
  <c r="B380" i="4"/>
  <c r="A380" i="4"/>
  <c r="N379" i="4"/>
  <c r="M379" i="4"/>
  <c r="L379" i="4"/>
  <c r="K379" i="4"/>
  <c r="J379" i="4"/>
  <c r="I379" i="4"/>
  <c r="H379" i="4"/>
  <c r="G379" i="4"/>
  <c r="F379" i="4"/>
  <c r="E379" i="4"/>
  <c r="O379" i="4" s="1"/>
  <c r="D379" i="4"/>
  <c r="C379" i="4"/>
  <c r="B379" i="4"/>
  <c r="A379" i="4"/>
  <c r="N378" i="4"/>
  <c r="M378" i="4"/>
  <c r="L378" i="4"/>
  <c r="K378" i="4"/>
  <c r="J378" i="4"/>
  <c r="I378" i="4"/>
  <c r="H378" i="4"/>
  <c r="G378" i="4"/>
  <c r="F378" i="4"/>
  <c r="E378" i="4"/>
  <c r="O378" i="4" s="1"/>
  <c r="D378" i="4"/>
  <c r="C378" i="4"/>
  <c r="B378" i="4"/>
  <c r="A378" i="4"/>
  <c r="N377" i="4"/>
  <c r="M377" i="4"/>
  <c r="L377" i="4"/>
  <c r="K377" i="4"/>
  <c r="J377" i="4"/>
  <c r="I377" i="4"/>
  <c r="H377" i="4"/>
  <c r="G377" i="4"/>
  <c r="F377" i="4"/>
  <c r="E377" i="4"/>
  <c r="O377" i="4" s="1"/>
  <c r="D377" i="4"/>
  <c r="C377" i="4"/>
  <c r="B377" i="4"/>
  <c r="A377" i="4"/>
  <c r="N376" i="4"/>
  <c r="M376" i="4"/>
  <c r="L376" i="4"/>
  <c r="K376" i="4"/>
  <c r="J376" i="4"/>
  <c r="I376" i="4"/>
  <c r="H376" i="4"/>
  <c r="G376" i="4"/>
  <c r="F376" i="4"/>
  <c r="E376" i="4"/>
  <c r="O376" i="4" s="1"/>
  <c r="D376" i="4"/>
  <c r="C376" i="4"/>
  <c r="B376" i="4"/>
  <c r="A376" i="4"/>
  <c r="N375" i="4"/>
  <c r="M375" i="4"/>
  <c r="L375" i="4"/>
  <c r="K375" i="4"/>
  <c r="J375" i="4"/>
  <c r="I375" i="4"/>
  <c r="H375" i="4"/>
  <c r="G375" i="4"/>
  <c r="F375" i="4"/>
  <c r="E375" i="4"/>
  <c r="O375" i="4" s="1"/>
  <c r="D375" i="4"/>
  <c r="C375" i="4"/>
  <c r="B375" i="4"/>
  <c r="A375" i="4"/>
  <c r="N374" i="4"/>
  <c r="M374" i="4"/>
  <c r="L374" i="4"/>
  <c r="K374" i="4"/>
  <c r="J374" i="4"/>
  <c r="I374" i="4"/>
  <c r="H374" i="4"/>
  <c r="G374" i="4"/>
  <c r="F374" i="4"/>
  <c r="E374" i="4"/>
  <c r="O374" i="4" s="1"/>
  <c r="D374" i="4"/>
  <c r="C374" i="4"/>
  <c r="B374" i="4"/>
  <c r="A374" i="4"/>
  <c r="N373" i="4"/>
  <c r="M373" i="4"/>
  <c r="L373" i="4"/>
  <c r="K373" i="4"/>
  <c r="J373" i="4"/>
  <c r="I373" i="4"/>
  <c r="H373" i="4"/>
  <c r="G373" i="4"/>
  <c r="F373" i="4"/>
  <c r="E373" i="4"/>
  <c r="O373" i="4" s="1"/>
  <c r="D373" i="4"/>
  <c r="C373" i="4"/>
  <c r="B373" i="4"/>
  <c r="A373" i="4"/>
  <c r="N372" i="4"/>
  <c r="M372" i="4"/>
  <c r="L372" i="4"/>
  <c r="K372" i="4"/>
  <c r="J372" i="4"/>
  <c r="I372" i="4"/>
  <c r="H372" i="4"/>
  <c r="G372" i="4"/>
  <c r="F372" i="4"/>
  <c r="E372" i="4"/>
  <c r="O372" i="4" s="1"/>
  <c r="D372" i="4"/>
  <c r="C372" i="4"/>
  <c r="B372" i="4"/>
  <c r="A372" i="4"/>
  <c r="N371" i="4"/>
  <c r="M371" i="4"/>
  <c r="L371" i="4"/>
  <c r="K371" i="4"/>
  <c r="J371" i="4"/>
  <c r="I371" i="4"/>
  <c r="H371" i="4"/>
  <c r="G371" i="4"/>
  <c r="F371" i="4"/>
  <c r="E371" i="4"/>
  <c r="O371" i="4" s="1"/>
  <c r="D371" i="4"/>
  <c r="C371" i="4"/>
  <c r="B371" i="4"/>
  <c r="A371" i="4"/>
  <c r="N370" i="4"/>
  <c r="M370" i="4"/>
  <c r="L370" i="4"/>
  <c r="K370" i="4"/>
  <c r="J370" i="4"/>
  <c r="I370" i="4"/>
  <c r="H370" i="4"/>
  <c r="G370" i="4"/>
  <c r="F370" i="4"/>
  <c r="E370" i="4"/>
  <c r="O370" i="4" s="1"/>
  <c r="D370" i="4"/>
  <c r="C370" i="4"/>
  <c r="B370" i="4"/>
  <c r="A370" i="4"/>
  <c r="N369" i="4"/>
  <c r="M369" i="4"/>
  <c r="L369" i="4"/>
  <c r="K369" i="4"/>
  <c r="J369" i="4"/>
  <c r="I369" i="4"/>
  <c r="H369" i="4"/>
  <c r="G369" i="4"/>
  <c r="F369" i="4"/>
  <c r="E369" i="4"/>
  <c r="O369" i="4" s="1"/>
  <c r="D369" i="4"/>
  <c r="C369" i="4"/>
  <c r="B369" i="4"/>
  <c r="A369" i="4"/>
  <c r="N368" i="4"/>
  <c r="M368" i="4"/>
  <c r="L368" i="4"/>
  <c r="K368" i="4"/>
  <c r="J368" i="4"/>
  <c r="I368" i="4"/>
  <c r="H368" i="4"/>
  <c r="G368" i="4"/>
  <c r="F368" i="4"/>
  <c r="E368" i="4"/>
  <c r="O368" i="4" s="1"/>
  <c r="D368" i="4"/>
  <c r="C368" i="4"/>
  <c r="B368" i="4"/>
  <c r="A368" i="4"/>
  <c r="N367" i="4"/>
  <c r="M367" i="4"/>
  <c r="L367" i="4"/>
  <c r="K367" i="4"/>
  <c r="J367" i="4"/>
  <c r="I367" i="4"/>
  <c r="H367" i="4"/>
  <c r="G367" i="4"/>
  <c r="F367" i="4"/>
  <c r="E367" i="4"/>
  <c r="O367" i="4" s="1"/>
  <c r="D367" i="4"/>
  <c r="C367" i="4"/>
  <c r="B367" i="4"/>
  <c r="A367" i="4"/>
  <c r="N366" i="4"/>
  <c r="M366" i="4"/>
  <c r="L366" i="4"/>
  <c r="K366" i="4"/>
  <c r="J366" i="4"/>
  <c r="I366" i="4"/>
  <c r="H366" i="4"/>
  <c r="G366" i="4"/>
  <c r="F366" i="4"/>
  <c r="E366" i="4"/>
  <c r="O366" i="4" s="1"/>
  <c r="D366" i="4"/>
  <c r="C366" i="4"/>
  <c r="B366" i="4"/>
  <c r="A366" i="4"/>
  <c r="N365" i="4"/>
  <c r="M365" i="4"/>
  <c r="L365" i="4"/>
  <c r="K365" i="4"/>
  <c r="J365" i="4"/>
  <c r="I365" i="4"/>
  <c r="H365" i="4"/>
  <c r="G365" i="4"/>
  <c r="F365" i="4"/>
  <c r="E365" i="4"/>
  <c r="O365" i="4" s="1"/>
  <c r="D365" i="4"/>
  <c r="C365" i="4"/>
  <c r="B365" i="4"/>
  <c r="A365" i="4"/>
  <c r="N364" i="4"/>
  <c r="M364" i="4"/>
  <c r="L364" i="4"/>
  <c r="K364" i="4"/>
  <c r="J364" i="4"/>
  <c r="I364" i="4"/>
  <c r="H364" i="4"/>
  <c r="G364" i="4"/>
  <c r="F364" i="4"/>
  <c r="E364" i="4"/>
  <c r="O364" i="4" s="1"/>
  <c r="D364" i="4"/>
  <c r="C364" i="4"/>
  <c r="B364" i="4"/>
  <c r="A364" i="4"/>
  <c r="N363" i="4"/>
  <c r="M363" i="4"/>
  <c r="L363" i="4"/>
  <c r="K363" i="4"/>
  <c r="J363" i="4"/>
  <c r="I363" i="4"/>
  <c r="H363" i="4"/>
  <c r="G363" i="4"/>
  <c r="F363" i="4"/>
  <c r="E363" i="4"/>
  <c r="O363" i="4" s="1"/>
  <c r="D363" i="4"/>
  <c r="C363" i="4"/>
  <c r="B363" i="4"/>
  <c r="A363" i="4"/>
  <c r="N362" i="4"/>
  <c r="M362" i="4"/>
  <c r="L362" i="4"/>
  <c r="K362" i="4"/>
  <c r="J362" i="4"/>
  <c r="I362" i="4"/>
  <c r="H362" i="4"/>
  <c r="G362" i="4"/>
  <c r="F362" i="4"/>
  <c r="E362" i="4"/>
  <c r="O362" i="4" s="1"/>
  <c r="D362" i="4"/>
  <c r="C362" i="4"/>
  <c r="B362" i="4"/>
  <c r="A362" i="4"/>
  <c r="N361" i="4"/>
  <c r="M361" i="4"/>
  <c r="L361" i="4"/>
  <c r="K361" i="4"/>
  <c r="J361" i="4"/>
  <c r="I361" i="4"/>
  <c r="H361" i="4"/>
  <c r="G361" i="4"/>
  <c r="F361" i="4"/>
  <c r="E361" i="4"/>
  <c r="O361" i="4" s="1"/>
  <c r="D361" i="4"/>
  <c r="C361" i="4"/>
  <c r="B361" i="4"/>
  <c r="A361" i="4"/>
  <c r="N360" i="4"/>
  <c r="M360" i="4"/>
  <c r="L360" i="4"/>
  <c r="K360" i="4"/>
  <c r="J360" i="4"/>
  <c r="I360" i="4"/>
  <c r="H360" i="4"/>
  <c r="G360" i="4"/>
  <c r="F360" i="4"/>
  <c r="E360" i="4"/>
  <c r="O360" i="4" s="1"/>
  <c r="D360" i="4"/>
  <c r="C360" i="4"/>
  <c r="B360" i="4"/>
  <c r="A360" i="4"/>
  <c r="N359" i="4"/>
  <c r="M359" i="4"/>
  <c r="L359" i="4"/>
  <c r="K359" i="4"/>
  <c r="J359" i="4"/>
  <c r="I359" i="4"/>
  <c r="H359" i="4"/>
  <c r="G359" i="4"/>
  <c r="F359" i="4"/>
  <c r="E359" i="4"/>
  <c r="O359" i="4" s="1"/>
  <c r="D359" i="4"/>
  <c r="C359" i="4"/>
  <c r="B359" i="4"/>
  <c r="A359" i="4"/>
  <c r="N358" i="4"/>
  <c r="M358" i="4"/>
  <c r="L358" i="4"/>
  <c r="K358" i="4"/>
  <c r="J358" i="4"/>
  <c r="I358" i="4"/>
  <c r="H358" i="4"/>
  <c r="G358" i="4"/>
  <c r="F358" i="4"/>
  <c r="E358" i="4"/>
  <c r="O358" i="4" s="1"/>
  <c r="D358" i="4"/>
  <c r="C358" i="4"/>
  <c r="B358" i="4"/>
  <c r="A358" i="4"/>
  <c r="N357" i="4"/>
  <c r="M357" i="4"/>
  <c r="L357" i="4"/>
  <c r="K357" i="4"/>
  <c r="J357" i="4"/>
  <c r="I357" i="4"/>
  <c r="H357" i="4"/>
  <c r="G357" i="4"/>
  <c r="F357" i="4"/>
  <c r="E357" i="4"/>
  <c r="O357" i="4" s="1"/>
  <c r="D357" i="4"/>
  <c r="C357" i="4"/>
  <c r="B357" i="4"/>
  <c r="A357" i="4"/>
  <c r="N356" i="4"/>
  <c r="M356" i="4"/>
  <c r="L356" i="4"/>
  <c r="K356" i="4"/>
  <c r="J356" i="4"/>
  <c r="I356" i="4"/>
  <c r="H356" i="4"/>
  <c r="G356" i="4"/>
  <c r="F356" i="4"/>
  <c r="E356" i="4"/>
  <c r="O356" i="4" s="1"/>
  <c r="D356" i="4"/>
  <c r="C356" i="4"/>
  <c r="B356" i="4"/>
  <c r="A356" i="4"/>
  <c r="N355" i="4"/>
  <c r="M355" i="4"/>
  <c r="L355" i="4"/>
  <c r="K355" i="4"/>
  <c r="J355" i="4"/>
  <c r="I355" i="4"/>
  <c r="H355" i="4"/>
  <c r="G355" i="4"/>
  <c r="F355" i="4"/>
  <c r="E355" i="4"/>
  <c r="O355" i="4" s="1"/>
  <c r="D355" i="4"/>
  <c r="C355" i="4"/>
  <c r="B355" i="4"/>
  <c r="A355" i="4"/>
  <c r="N354" i="4"/>
  <c r="M354" i="4"/>
  <c r="L354" i="4"/>
  <c r="K354" i="4"/>
  <c r="J354" i="4"/>
  <c r="I354" i="4"/>
  <c r="H354" i="4"/>
  <c r="G354" i="4"/>
  <c r="F354" i="4"/>
  <c r="E354" i="4"/>
  <c r="O354" i="4" s="1"/>
  <c r="D354" i="4"/>
  <c r="C354" i="4"/>
  <c r="B354" i="4"/>
  <c r="A354" i="4"/>
  <c r="N353" i="4"/>
  <c r="M353" i="4"/>
  <c r="L353" i="4"/>
  <c r="K353" i="4"/>
  <c r="J353" i="4"/>
  <c r="I353" i="4"/>
  <c r="H353" i="4"/>
  <c r="G353" i="4"/>
  <c r="F353" i="4"/>
  <c r="E353" i="4"/>
  <c r="O353" i="4" s="1"/>
  <c r="D353" i="4"/>
  <c r="C353" i="4"/>
  <c r="B353" i="4"/>
  <c r="A353" i="4"/>
  <c r="N352" i="4"/>
  <c r="M352" i="4"/>
  <c r="L352" i="4"/>
  <c r="K352" i="4"/>
  <c r="J352" i="4"/>
  <c r="I352" i="4"/>
  <c r="H352" i="4"/>
  <c r="G352" i="4"/>
  <c r="F352" i="4"/>
  <c r="E352" i="4"/>
  <c r="O352" i="4" s="1"/>
  <c r="D352" i="4"/>
  <c r="C352" i="4"/>
  <c r="B352" i="4"/>
  <c r="A352" i="4"/>
  <c r="N351" i="4"/>
  <c r="M351" i="4"/>
  <c r="L351" i="4"/>
  <c r="K351" i="4"/>
  <c r="J351" i="4"/>
  <c r="I351" i="4"/>
  <c r="H351" i="4"/>
  <c r="G351" i="4"/>
  <c r="F351" i="4"/>
  <c r="E351" i="4"/>
  <c r="O351" i="4" s="1"/>
  <c r="D351" i="4"/>
  <c r="C351" i="4"/>
  <c r="B351" i="4"/>
  <c r="A351" i="4"/>
  <c r="N350" i="4"/>
  <c r="M350" i="4"/>
  <c r="L350" i="4"/>
  <c r="K350" i="4"/>
  <c r="J350" i="4"/>
  <c r="I350" i="4"/>
  <c r="H350" i="4"/>
  <c r="G350" i="4"/>
  <c r="F350" i="4"/>
  <c r="E350" i="4"/>
  <c r="O350" i="4" s="1"/>
  <c r="D350" i="4"/>
  <c r="C350" i="4"/>
  <c r="B350" i="4"/>
  <c r="A350" i="4"/>
  <c r="N349" i="4"/>
  <c r="M349" i="4"/>
  <c r="L349" i="4"/>
  <c r="K349" i="4"/>
  <c r="J349" i="4"/>
  <c r="I349" i="4"/>
  <c r="H349" i="4"/>
  <c r="G349" i="4"/>
  <c r="F349" i="4"/>
  <c r="E349" i="4"/>
  <c r="O349" i="4" s="1"/>
  <c r="D349" i="4"/>
  <c r="C349" i="4"/>
  <c r="B349" i="4"/>
  <c r="A349" i="4"/>
  <c r="N348" i="4"/>
  <c r="M348" i="4"/>
  <c r="L348" i="4"/>
  <c r="K348" i="4"/>
  <c r="J348" i="4"/>
  <c r="I348" i="4"/>
  <c r="H348" i="4"/>
  <c r="G348" i="4"/>
  <c r="F348" i="4"/>
  <c r="E348" i="4"/>
  <c r="O348" i="4" s="1"/>
  <c r="D348" i="4"/>
  <c r="C348" i="4"/>
  <c r="B348" i="4"/>
  <c r="A348" i="4"/>
  <c r="N347" i="4"/>
  <c r="M347" i="4"/>
  <c r="L347" i="4"/>
  <c r="K347" i="4"/>
  <c r="J347" i="4"/>
  <c r="I347" i="4"/>
  <c r="H347" i="4"/>
  <c r="G347" i="4"/>
  <c r="F347" i="4"/>
  <c r="E347" i="4"/>
  <c r="O347" i="4" s="1"/>
  <c r="D347" i="4"/>
  <c r="C347" i="4"/>
  <c r="B347" i="4"/>
  <c r="A347" i="4"/>
  <c r="N346" i="4"/>
  <c r="M346" i="4"/>
  <c r="L346" i="4"/>
  <c r="K346" i="4"/>
  <c r="J346" i="4"/>
  <c r="I346" i="4"/>
  <c r="H346" i="4"/>
  <c r="G346" i="4"/>
  <c r="F346" i="4"/>
  <c r="E346" i="4"/>
  <c r="O346" i="4" s="1"/>
  <c r="D346" i="4"/>
  <c r="C346" i="4"/>
  <c r="B346" i="4"/>
  <c r="A346" i="4"/>
  <c r="N345" i="4"/>
  <c r="M345" i="4"/>
  <c r="L345" i="4"/>
  <c r="K345" i="4"/>
  <c r="J345" i="4"/>
  <c r="I345" i="4"/>
  <c r="H345" i="4"/>
  <c r="G345" i="4"/>
  <c r="F345" i="4"/>
  <c r="E345" i="4"/>
  <c r="O345" i="4" s="1"/>
  <c r="D345" i="4"/>
  <c r="C345" i="4"/>
  <c r="B345" i="4"/>
  <c r="A345" i="4"/>
  <c r="N344" i="4"/>
  <c r="M344" i="4"/>
  <c r="L344" i="4"/>
  <c r="K344" i="4"/>
  <c r="J344" i="4"/>
  <c r="I344" i="4"/>
  <c r="H344" i="4"/>
  <c r="G344" i="4"/>
  <c r="F344" i="4"/>
  <c r="E344" i="4"/>
  <c r="O344" i="4" s="1"/>
  <c r="D344" i="4"/>
  <c r="C344" i="4"/>
  <c r="B344" i="4"/>
  <c r="A344" i="4"/>
  <c r="N343" i="4"/>
  <c r="M343" i="4"/>
  <c r="L343" i="4"/>
  <c r="K343" i="4"/>
  <c r="J343" i="4"/>
  <c r="I343" i="4"/>
  <c r="H343" i="4"/>
  <c r="G343" i="4"/>
  <c r="F343" i="4"/>
  <c r="E343" i="4"/>
  <c r="O343" i="4" s="1"/>
  <c r="D343" i="4"/>
  <c r="C343" i="4"/>
  <c r="B343" i="4"/>
  <c r="A343" i="4"/>
  <c r="N342" i="4"/>
  <c r="M342" i="4"/>
  <c r="L342" i="4"/>
  <c r="K342" i="4"/>
  <c r="J342" i="4"/>
  <c r="I342" i="4"/>
  <c r="H342" i="4"/>
  <c r="G342" i="4"/>
  <c r="F342" i="4"/>
  <c r="E342" i="4"/>
  <c r="O342" i="4" s="1"/>
  <c r="D342" i="4"/>
  <c r="C342" i="4"/>
  <c r="B342" i="4"/>
  <c r="A342" i="4"/>
  <c r="N341" i="4"/>
  <c r="M341" i="4"/>
  <c r="L341" i="4"/>
  <c r="K341" i="4"/>
  <c r="J341" i="4"/>
  <c r="I341" i="4"/>
  <c r="H341" i="4"/>
  <c r="G341" i="4"/>
  <c r="F341" i="4"/>
  <c r="E341" i="4"/>
  <c r="O341" i="4" s="1"/>
  <c r="D341" i="4"/>
  <c r="C341" i="4"/>
  <c r="B341" i="4"/>
  <c r="A341" i="4"/>
  <c r="N340" i="4"/>
  <c r="M340" i="4"/>
  <c r="L340" i="4"/>
  <c r="K340" i="4"/>
  <c r="J340" i="4"/>
  <c r="I340" i="4"/>
  <c r="H340" i="4"/>
  <c r="G340" i="4"/>
  <c r="F340" i="4"/>
  <c r="E340" i="4"/>
  <c r="O340" i="4" s="1"/>
  <c r="D340" i="4"/>
  <c r="C340" i="4"/>
  <c r="B340" i="4"/>
  <c r="A340" i="4"/>
  <c r="N339" i="4"/>
  <c r="M339" i="4"/>
  <c r="L339" i="4"/>
  <c r="K339" i="4"/>
  <c r="J339" i="4"/>
  <c r="I339" i="4"/>
  <c r="H339" i="4"/>
  <c r="G339" i="4"/>
  <c r="F339" i="4"/>
  <c r="E339" i="4"/>
  <c r="O339" i="4" s="1"/>
  <c r="D339" i="4"/>
  <c r="C339" i="4"/>
  <c r="B339" i="4"/>
  <c r="A339" i="4"/>
  <c r="N338" i="4"/>
  <c r="M338" i="4"/>
  <c r="L338" i="4"/>
  <c r="K338" i="4"/>
  <c r="J338" i="4"/>
  <c r="I338" i="4"/>
  <c r="H338" i="4"/>
  <c r="G338" i="4"/>
  <c r="F338" i="4"/>
  <c r="E338" i="4"/>
  <c r="O338" i="4" s="1"/>
  <c r="D338" i="4"/>
  <c r="C338" i="4"/>
  <c r="B338" i="4"/>
  <c r="A338" i="4"/>
  <c r="N337" i="4"/>
  <c r="M337" i="4"/>
  <c r="L337" i="4"/>
  <c r="K337" i="4"/>
  <c r="J337" i="4"/>
  <c r="I337" i="4"/>
  <c r="H337" i="4"/>
  <c r="G337" i="4"/>
  <c r="F337" i="4"/>
  <c r="E337" i="4"/>
  <c r="O337" i="4" s="1"/>
  <c r="D337" i="4"/>
  <c r="C337" i="4"/>
  <c r="B337" i="4"/>
  <c r="A337" i="4"/>
  <c r="N336" i="4"/>
  <c r="M336" i="4"/>
  <c r="L336" i="4"/>
  <c r="K336" i="4"/>
  <c r="J336" i="4"/>
  <c r="I336" i="4"/>
  <c r="H336" i="4"/>
  <c r="G336" i="4"/>
  <c r="F336" i="4"/>
  <c r="E336" i="4"/>
  <c r="O336" i="4" s="1"/>
  <c r="D336" i="4"/>
  <c r="C336" i="4"/>
  <c r="B336" i="4"/>
  <c r="A336" i="4"/>
  <c r="N335" i="4"/>
  <c r="M335" i="4"/>
  <c r="L335" i="4"/>
  <c r="K335" i="4"/>
  <c r="J335" i="4"/>
  <c r="I335" i="4"/>
  <c r="H335" i="4"/>
  <c r="G335" i="4"/>
  <c r="F335" i="4"/>
  <c r="E335" i="4"/>
  <c r="O335" i="4" s="1"/>
  <c r="D335" i="4"/>
  <c r="C335" i="4"/>
  <c r="B335" i="4"/>
  <c r="A335" i="4"/>
  <c r="N334" i="4"/>
  <c r="M334" i="4"/>
  <c r="L334" i="4"/>
  <c r="K334" i="4"/>
  <c r="J334" i="4"/>
  <c r="I334" i="4"/>
  <c r="H334" i="4"/>
  <c r="G334" i="4"/>
  <c r="F334" i="4"/>
  <c r="E334" i="4"/>
  <c r="O334" i="4" s="1"/>
  <c r="D334" i="4"/>
  <c r="C334" i="4"/>
  <c r="B334" i="4"/>
  <c r="A334" i="4"/>
  <c r="N333" i="4"/>
  <c r="M333" i="4"/>
  <c r="L333" i="4"/>
  <c r="K333" i="4"/>
  <c r="J333" i="4"/>
  <c r="I333" i="4"/>
  <c r="H333" i="4"/>
  <c r="G333" i="4"/>
  <c r="F333" i="4"/>
  <c r="E333" i="4"/>
  <c r="O333" i="4" s="1"/>
  <c r="D333" i="4"/>
  <c r="C333" i="4"/>
  <c r="B333" i="4"/>
  <c r="A333" i="4"/>
  <c r="N332" i="4"/>
  <c r="M332" i="4"/>
  <c r="L332" i="4"/>
  <c r="K332" i="4"/>
  <c r="J332" i="4"/>
  <c r="I332" i="4"/>
  <c r="H332" i="4"/>
  <c r="G332" i="4"/>
  <c r="F332" i="4"/>
  <c r="E332" i="4"/>
  <c r="O332" i="4" s="1"/>
  <c r="D332" i="4"/>
  <c r="C332" i="4"/>
  <c r="B332" i="4"/>
  <c r="A332" i="4"/>
  <c r="N331" i="4"/>
  <c r="M331" i="4"/>
  <c r="L331" i="4"/>
  <c r="K331" i="4"/>
  <c r="J331" i="4"/>
  <c r="I331" i="4"/>
  <c r="H331" i="4"/>
  <c r="G331" i="4"/>
  <c r="F331" i="4"/>
  <c r="E331" i="4"/>
  <c r="O331" i="4" s="1"/>
  <c r="D331" i="4"/>
  <c r="C331" i="4"/>
  <c r="B331" i="4"/>
  <c r="A331" i="4"/>
  <c r="N330" i="4"/>
  <c r="M330" i="4"/>
  <c r="L330" i="4"/>
  <c r="K330" i="4"/>
  <c r="J330" i="4"/>
  <c r="I330" i="4"/>
  <c r="H330" i="4"/>
  <c r="G330" i="4"/>
  <c r="F330" i="4"/>
  <c r="E330" i="4"/>
  <c r="O330" i="4" s="1"/>
  <c r="D330" i="4"/>
  <c r="C330" i="4"/>
  <c r="B330" i="4"/>
  <c r="A330" i="4"/>
  <c r="N329" i="4"/>
  <c r="M329" i="4"/>
  <c r="L329" i="4"/>
  <c r="K329" i="4"/>
  <c r="J329" i="4"/>
  <c r="I329" i="4"/>
  <c r="H329" i="4"/>
  <c r="G329" i="4"/>
  <c r="F329" i="4"/>
  <c r="E329" i="4"/>
  <c r="O329" i="4" s="1"/>
  <c r="D329" i="4"/>
  <c r="C329" i="4"/>
  <c r="B329" i="4"/>
  <c r="A329" i="4"/>
  <c r="N328" i="4"/>
  <c r="M328" i="4"/>
  <c r="L328" i="4"/>
  <c r="K328" i="4"/>
  <c r="J328" i="4"/>
  <c r="I328" i="4"/>
  <c r="H328" i="4"/>
  <c r="G328" i="4"/>
  <c r="F328" i="4"/>
  <c r="E328" i="4"/>
  <c r="O328" i="4" s="1"/>
  <c r="D328" i="4"/>
  <c r="C328" i="4"/>
  <c r="B328" i="4"/>
  <c r="A328" i="4"/>
  <c r="N327" i="4"/>
  <c r="M327" i="4"/>
  <c r="L327" i="4"/>
  <c r="K327" i="4"/>
  <c r="J327" i="4"/>
  <c r="I327" i="4"/>
  <c r="H327" i="4"/>
  <c r="G327" i="4"/>
  <c r="F327" i="4"/>
  <c r="E327" i="4"/>
  <c r="O327" i="4" s="1"/>
  <c r="D327" i="4"/>
  <c r="C327" i="4"/>
  <c r="B327" i="4"/>
  <c r="A327" i="4"/>
  <c r="N326" i="4"/>
  <c r="M326" i="4"/>
  <c r="L326" i="4"/>
  <c r="K326" i="4"/>
  <c r="J326" i="4"/>
  <c r="I326" i="4"/>
  <c r="H326" i="4"/>
  <c r="G326" i="4"/>
  <c r="F326" i="4"/>
  <c r="E326" i="4"/>
  <c r="O326" i="4" s="1"/>
  <c r="D326" i="4"/>
  <c r="C326" i="4"/>
  <c r="B326" i="4"/>
  <c r="A326" i="4"/>
  <c r="N325" i="4"/>
  <c r="M325" i="4"/>
  <c r="L325" i="4"/>
  <c r="K325" i="4"/>
  <c r="J325" i="4"/>
  <c r="I325" i="4"/>
  <c r="H325" i="4"/>
  <c r="G325" i="4"/>
  <c r="F325" i="4"/>
  <c r="E325" i="4"/>
  <c r="O325" i="4" s="1"/>
  <c r="D325" i="4"/>
  <c r="C325" i="4"/>
  <c r="B325" i="4"/>
  <c r="A325" i="4"/>
  <c r="N324" i="4"/>
  <c r="M324" i="4"/>
  <c r="L324" i="4"/>
  <c r="K324" i="4"/>
  <c r="J324" i="4"/>
  <c r="I324" i="4"/>
  <c r="H324" i="4"/>
  <c r="G324" i="4"/>
  <c r="F324" i="4"/>
  <c r="E324" i="4"/>
  <c r="O324" i="4" s="1"/>
  <c r="D324" i="4"/>
  <c r="C324" i="4"/>
  <c r="B324" i="4"/>
  <c r="A324" i="4"/>
  <c r="N323" i="4"/>
  <c r="M323" i="4"/>
  <c r="L323" i="4"/>
  <c r="K323" i="4"/>
  <c r="J323" i="4"/>
  <c r="I323" i="4"/>
  <c r="H323" i="4"/>
  <c r="G323" i="4"/>
  <c r="F323" i="4"/>
  <c r="E323" i="4"/>
  <c r="O323" i="4" s="1"/>
  <c r="D323" i="4"/>
  <c r="C323" i="4"/>
  <c r="B323" i="4"/>
  <c r="A323" i="4"/>
  <c r="N322" i="4"/>
  <c r="M322" i="4"/>
  <c r="L322" i="4"/>
  <c r="K322" i="4"/>
  <c r="J322" i="4"/>
  <c r="I322" i="4"/>
  <c r="H322" i="4"/>
  <c r="G322" i="4"/>
  <c r="F322" i="4"/>
  <c r="E322" i="4"/>
  <c r="O322" i="4" s="1"/>
  <c r="D322" i="4"/>
  <c r="C322" i="4"/>
  <c r="B322" i="4"/>
  <c r="A322" i="4"/>
  <c r="N321" i="4"/>
  <c r="M321" i="4"/>
  <c r="L321" i="4"/>
  <c r="K321" i="4"/>
  <c r="J321" i="4"/>
  <c r="I321" i="4"/>
  <c r="H321" i="4"/>
  <c r="G321" i="4"/>
  <c r="F321" i="4"/>
  <c r="E321" i="4"/>
  <c r="O321" i="4" s="1"/>
  <c r="D321" i="4"/>
  <c r="C321" i="4"/>
  <c r="B321" i="4"/>
  <c r="A321" i="4"/>
  <c r="N320" i="4"/>
  <c r="M320" i="4"/>
  <c r="L320" i="4"/>
  <c r="K320" i="4"/>
  <c r="J320" i="4"/>
  <c r="I320" i="4"/>
  <c r="H320" i="4"/>
  <c r="G320" i="4"/>
  <c r="F320" i="4"/>
  <c r="E320" i="4"/>
  <c r="O320" i="4" s="1"/>
  <c r="D320" i="4"/>
  <c r="C320" i="4"/>
  <c r="B320" i="4"/>
  <c r="A320" i="4"/>
  <c r="N319" i="4"/>
  <c r="M319" i="4"/>
  <c r="L319" i="4"/>
  <c r="K319" i="4"/>
  <c r="J319" i="4"/>
  <c r="I319" i="4"/>
  <c r="H319" i="4"/>
  <c r="G319" i="4"/>
  <c r="F319" i="4"/>
  <c r="E319" i="4"/>
  <c r="O319" i="4" s="1"/>
  <c r="D319" i="4"/>
  <c r="C319" i="4"/>
  <c r="B319" i="4"/>
  <c r="A319" i="4"/>
  <c r="N318" i="4"/>
  <c r="M318" i="4"/>
  <c r="L318" i="4"/>
  <c r="K318" i="4"/>
  <c r="J318" i="4"/>
  <c r="I318" i="4"/>
  <c r="H318" i="4"/>
  <c r="G318" i="4"/>
  <c r="F318" i="4"/>
  <c r="E318" i="4"/>
  <c r="O318" i="4" s="1"/>
  <c r="D318" i="4"/>
  <c r="C318" i="4"/>
  <c r="B318" i="4"/>
  <c r="A318" i="4"/>
  <c r="N317" i="4"/>
  <c r="M317" i="4"/>
  <c r="L317" i="4"/>
  <c r="K317" i="4"/>
  <c r="J317" i="4"/>
  <c r="I317" i="4"/>
  <c r="H317" i="4"/>
  <c r="G317" i="4"/>
  <c r="F317" i="4"/>
  <c r="E317" i="4"/>
  <c r="O317" i="4" s="1"/>
  <c r="D317" i="4"/>
  <c r="C317" i="4"/>
  <c r="B317" i="4"/>
  <c r="A317" i="4"/>
  <c r="N316" i="4"/>
  <c r="M316" i="4"/>
  <c r="L316" i="4"/>
  <c r="K316" i="4"/>
  <c r="J316" i="4"/>
  <c r="I316" i="4"/>
  <c r="H316" i="4"/>
  <c r="G316" i="4"/>
  <c r="F316" i="4"/>
  <c r="E316" i="4"/>
  <c r="O316" i="4" s="1"/>
  <c r="D316" i="4"/>
  <c r="C316" i="4"/>
  <c r="B316" i="4"/>
  <c r="A316" i="4"/>
  <c r="N315" i="4"/>
  <c r="M315" i="4"/>
  <c r="L315" i="4"/>
  <c r="K315" i="4"/>
  <c r="J315" i="4"/>
  <c r="I315" i="4"/>
  <c r="H315" i="4"/>
  <c r="G315" i="4"/>
  <c r="F315" i="4"/>
  <c r="E315" i="4"/>
  <c r="O315" i="4" s="1"/>
  <c r="D315" i="4"/>
  <c r="C315" i="4"/>
  <c r="B315" i="4"/>
  <c r="A315" i="4"/>
  <c r="N314" i="4"/>
  <c r="M314" i="4"/>
  <c r="L314" i="4"/>
  <c r="K314" i="4"/>
  <c r="J314" i="4"/>
  <c r="I314" i="4"/>
  <c r="H314" i="4"/>
  <c r="G314" i="4"/>
  <c r="F314" i="4"/>
  <c r="E314" i="4"/>
  <c r="O314" i="4" s="1"/>
  <c r="D314" i="4"/>
  <c r="C314" i="4"/>
  <c r="B314" i="4"/>
  <c r="A314" i="4"/>
  <c r="N313" i="4"/>
  <c r="M313" i="4"/>
  <c r="L313" i="4"/>
  <c r="K313" i="4"/>
  <c r="J313" i="4"/>
  <c r="I313" i="4"/>
  <c r="H313" i="4"/>
  <c r="G313" i="4"/>
  <c r="F313" i="4"/>
  <c r="E313" i="4"/>
  <c r="O313" i="4" s="1"/>
  <c r="D313" i="4"/>
  <c r="C313" i="4"/>
  <c r="B313" i="4"/>
  <c r="A313" i="4"/>
  <c r="N312" i="4"/>
  <c r="M312" i="4"/>
  <c r="L312" i="4"/>
  <c r="K312" i="4"/>
  <c r="J312" i="4"/>
  <c r="I312" i="4"/>
  <c r="H312" i="4"/>
  <c r="G312" i="4"/>
  <c r="F312" i="4"/>
  <c r="E312" i="4"/>
  <c r="O312" i="4" s="1"/>
  <c r="D312" i="4"/>
  <c r="C312" i="4"/>
  <c r="B312" i="4"/>
  <c r="A312" i="4"/>
  <c r="N311" i="4"/>
  <c r="M311" i="4"/>
  <c r="L311" i="4"/>
  <c r="K311" i="4"/>
  <c r="J311" i="4"/>
  <c r="I311" i="4"/>
  <c r="H311" i="4"/>
  <c r="G311" i="4"/>
  <c r="F311" i="4"/>
  <c r="E311" i="4"/>
  <c r="O311" i="4" s="1"/>
  <c r="D311" i="4"/>
  <c r="C311" i="4"/>
  <c r="B311" i="4"/>
  <c r="A311" i="4"/>
  <c r="N310" i="4"/>
  <c r="M310" i="4"/>
  <c r="L310" i="4"/>
  <c r="K310" i="4"/>
  <c r="J310" i="4"/>
  <c r="I310" i="4"/>
  <c r="H310" i="4"/>
  <c r="G310" i="4"/>
  <c r="F310" i="4"/>
  <c r="E310" i="4"/>
  <c r="O310" i="4" s="1"/>
  <c r="D310" i="4"/>
  <c r="C310" i="4"/>
  <c r="B310" i="4"/>
  <c r="A310" i="4"/>
  <c r="N309" i="4"/>
  <c r="M309" i="4"/>
  <c r="L309" i="4"/>
  <c r="K309" i="4"/>
  <c r="J309" i="4"/>
  <c r="I309" i="4"/>
  <c r="H309" i="4"/>
  <c r="G309" i="4"/>
  <c r="F309" i="4"/>
  <c r="E309" i="4"/>
  <c r="O309" i="4" s="1"/>
  <c r="D309" i="4"/>
  <c r="C309" i="4"/>
  <c r="B309" i="4"/>
  <c r="A309" i="4"/>
  <c r="N308" i="4"/>
  <c r="M308" i="4"/>
  <c r="L308" i="4"/>
  <c r="K308" i="4"/>
  <c r="J308" i="4"/>
  <c r="I308" i="4"/>
  <c r="H308" i="4"/>
  <c r="G308" i="4"/>
  <c r="F308" i="4"/>
  <c r="E308" i="4"/>
  <c r="O308" i="4" s="1"/>
  <c r="D308" i="4"/>
  <c r="C308" i="4"/>
  <c r="B308" i="4"/>
  <c r="A308" i="4"/>
  <c r="N307" i="4"/>
  <c r="M307" i="4"/>
  <c r="L307" i="4"/>
  <c r="K307" i="4"/>
  <c r="J307" i="4"/>
  <c r="I307" i="4"/>
  <c r="H307" i="4"/>
  <c r="G307" i="4"/>
  <c r="F307" i="4"/>
  <c r="E307" i="4"/>
  <c r="O307" i="4" s="1"/>
  <c r="D307" i="4"/>
  <c r="C307" i="4"/>
  <c r="B307" i="4"/>
  <c r="A307" i="4"/>
  <c r="N306" i="4"/>
  <c r="M306" i="4"/>
  <c r="L306" i="4"/>
  <c r="K306" i="4"/>
  <c r="J306" i="4"/>
  <c r="I306" i="4"/>
  <c r="H306" i="4"/>
  <c r="G306" i="4"/>
  <c r="F306" i="4"/>
  <c r="E306" i="4"/>
  <c r="O306" i="4" s="1"/>
  <c r="D306" i="4"/>
  <c r="C306" i="4"/>
  <c r="B306" i="4"/>
  <c r="A306" i="4"/>
  <c r="N305" i="4"/>
  <c r="M305" i="4"/>
  <c r="L305" i="4"/>
  <c r="K305" i="4"/>
  <c r="J305" i="4"/>
  <c r="I305" i="4"/>
  <c r="H305" i="4"/>
  <c r="G305" i="4"/>
  <c r="F305" i="4"/>
  <c r="E305" i="4"/>
  <c r="O305" i="4" s="1"/>
  <c r="D305" i="4"/>
  <c r="C305" i="4"/>
  <c r="B305" i="4"/>
  <c r="A305" i="4"/>
  <c r="N304" i="4"/>
  <c r="M304" i="4"/>
  <c r="L304" i="4"/>
  <c r="K304" i="4"/>
  <c r="J304" i="4"/>
  <c r="I304" i="4"/>
  <c r="H304" i="4"/>
  <c r="G304" i="4"/>
  <c r="F304" i="4"/>
  <c r="E304" i="4"/>
  <c r="O304" i="4" s="1"/>
  <c r="D304" i="4"/>
  <c r="C304" i="4"/>
  <c r="B304" i="4"/>
  <c r="A304" i="4"/>
  <c r="N303" i="4"/>
  <c r="M303" i="4"/>
  <c r="L303" i="4"/>
  <c r="K303" i="4"/>
  <c r="J303" i="4"/>
  <c r="I303" i="4"/>
  <c r="H303" i="4"/>
  <c r="G303" i="4"/>
  <c r="F303" i="4"/>
  <c r="E303" i="4"/>
  <c r="O303" i="4" s="1"/>
  <c r="D303" i="4"/>
  <c r="C303" i="4"/>
  <c r="B303" i="4"/>
  <c r="A303" i="4"/>
  <c r="N302" i="4"/>
  <c r="M302" i="4"/>
  <c r="L302" i="4"/>
  <c r="K302" i="4"/>
  <c r="J302" i="4"/>
  <c r="I302" i="4"/>
  <c r="H302" i="4"/>
  <c r="G302" i="4"/>
  <c r="F302" i="4"/>
  <c r="E302" i="4"/>
  <c r="O302" i="4" s="1"/>
  <c r="D302" i="4"/>
  <c r="C302" i="4"/>
  <c r="B302" i="4"/>
  <c r="A302" i="4"/>
  <c r="N301" i="4"/>
  <c r="M301" i="4"/>
  <c r="L301" i="4"/>
  <c r="K301" i="4"/>
  <c r="J301" i="4"/>
  <c r="I301" i="4"/>
  <c r="H301" i="4"/>
  <c r="G301" i="4"/>
  <c r="F301" i="4"/>
  <c r="E301" i="4"/>
  <c r="O301" i="4" s="1"/>
  <c r="D301" i="4"/>
  <c r="C301" i="4"/>
  <c r="B301" i="4"/>
  <c r="A301" i="4"/>
  <c r="N300" i="4"/>
  <c r="M300" i="4"/>
  <c r="L300" i="4"/>
  <c r="K300" i="4"/>
  <c r="J300" i="4"/>
  <c r="I300" i="4"/>
  <c r="H300" i="4"/>
  <c r="G300" i="4"/>
  <c r="F300" i="4"/>
  <c r="E300" i="4"/>
  <c r="O300" i="4" s="1"/>
  <c r="D300" i="4"/>
  <c r="C300" i="4"/>
  <c r="B300" i="4"/>
  <c r="A300" i="4"/>
  <c r="N299" i="4"/>
  <c r="M299" i="4"/>
  <c r="L299" i="4"/>
  <c r="K299" i="4"/>
  <c r="J299" i="4"/>
  <c r="I299" i="4"/>
  <c r="H299" i="4"/>
  <c r="G299" i="4"/>
  <c r="F299" i="4"/>
  <c r="E299" i="4"/>
  <c r="O299" i="4" s="1"/>
  <c r="D299" i="4"/>
  <c r="C299" i="4"/>
  <c r="B299" i="4"/>
  <c r="A299" i="4"/>
  <c r="N298" i="4"/>
  <c r="M298" i="4"/>
  <c r="L298" i="4"/>
  <c r="K298" i="4"/>
  <c r="J298" i="4"/>
  <c r="I298" i="4"/>
  <c r="H298" i="4"/>
  <c r="G298" i="4"/>
  <c r="F298" i="4"/>
  <c r="E298" i="4"/>
  <c r="O298" i="4" s="1"/>
  <c r="D298" i="4"/>
  <c r="C298" i="4"/>
  <c r="B298" i="4"/>
  <c r="A298" i="4"/>
  <c r="N297" i="4"/>
  <c r="M297" i="4"/>
  <c r="L297" i="4"/>
  <c r="K297" i="4"/>
  <c r="J297" i="4"/>
  <c r="I297" i="4"/>
  <c r="H297" i="4"/>
  <c r="G297" i="4"/>
  <c r="F297" i="4"/>
  <c r="E297" i="4"/>
  <c r="O297" i="4" s="1"/>
  <c r="D297" i="4"/>
  <c r="C297" i="4"/>
  <c r="B297" i="4"/>
  <c r="A297" i="4"/>
  <c r="N296" i="4"/>
  <c r="M296" i="4"/>
  <c r="L296" i="4"/>
  <c r="K296" i="4"/>
  <c r="J296" i="4"/>
  <c r="I296" i="4"/>
  <c r="H296" i="4"/>
  <c r="G296" i="4"/>
  <c r="F296" i="4"/>
  <c r="E296" i="4"/>
  <c r="O296" i="4" s="1"/>
  <c r="D296" i="4"/>
  <c r="C296" i="4"/>
  <c r="B296" i="4"/>
  <c r="A296" i="4"/>
  <c r="N295" i="4"/>
  <c r="M295" i="4"/>
  <c r="L295" i="4"/>
  <c r="K295" i="4"/>
  <c r="J295" i="4"/>
  <c r="I295" i="4"/>
  <c r="H295" i="4"/>
  <c r="G295" i="4"/>
  <c r="F295" i="4"/>
  <c r="E295" i="4"/>
  <c r="O295" i="4" s="1"/>
  <c r="D295" i="4"/>
  <c r="C295" i="4"/>
  <c r="B295" i="4"/>
  <c r="A295" i="4"/>
  <c r="N294" i="4"/>
  <c r="M294" i="4"/>
  <c r="L294" i="4"/>
  <c r="K294" i="4"/>
  <c r="J294" i="4"/>
  <c r="I294" i="4"/>
  <c r="H294" i="4"/>
  <c r="G294" i="4"/>
  <c r="F294" i="4"/>
  <c r="E294" i="4"/>
  <c r="O294" i="4" s="1"/>
  <c r="D294" i="4"/>
  <c r="C294" i="4"/>
  <c r="B294" i="4"/>
  <c r="A294" i="4"/>
  <c r="N293" i="4"/>
  <c r="M293" i="4"/>
  <c r="L293" i="4"/>
  <c r="K293" i="4"/>
  <c r="J293" i="4"/>
  <c r="I293" i="4"/>
  <c r="H293" i="4"/>
  <c r="G293" i="4"/>
  <c r="F293" i="4"/>
  <c r="E293" i="4"/>
  <c r="O293" i="4" s="1"/>
  <c r="D293" i="4"/>
  <c r="C293" i="4"/>
  <c r="B293" i="4"/>
  <c r="A293" i="4"/>
  <c r="N292" i="4"/>
  <c r="M292" i="4"/>
  <c r="L292" i="4"/>
  <c r="K292" i="4"/>
  <c r="J292" i="4"/>
  <c r="I292" i="4"/>
  <c r="H292" i="4"/>
  <c r="G292" i="4"/>
  <c r="F292" i="4"/>
  <c r="E292" i="4"/>
  <c r="O292" i="4" s="1"/>
  <c r="D292" i="4"/>
  <c r="C292" i="4"/>
  <c r="B292" i="4"/>
  <c r="A292" i="4"/>
  <c r="N291" i="4"/>
  <c r="M291" i="4"/>
  <c r="L291" i="4"/>
  <c r="K291" i="4"/>
  <c r="J291" i="4"/>
  <c r="I291" i="4"/>
  <c r="H291" i="4"/>
  <c r="G291" i="4"/>
  <c r="F291" i="4"/>
  <c r="E291" i="4"/>
  <c r="O291" i="4" s="1"/>
  <c r="D291" i="4"/>
  <c r="C291" i="4"/>
  <c r="B291" i="4"/>
  <c r="A291" i="4"/>
  <c r="N290" i="4"/>
  <c r="M290" i="4"/>
  <c r="L290" i="4"/>
  <c r="K290" i="4"/>
  <c r="J290" i="4"/>
  <c r="I290" i="4"/>
  <c r="H290" i="4"/>
  <c r="G290" i="4"/>
  <c r="F290" i="4"/>
  <c r="E290" i="4"/>
  <c r="O290" i="4" s="1"/>
  <c r="D290" i="4"/>
  <c r="C290" i="4"/>
  <c r="B290" i="4"/>
  <c r="A290" i="4"/>
  <c r="N289" i="4"/>
  <c r="M289" i="4"/>
  <c r="L289" i="4"/>
  <c r="K289" i="4"/>
  <c r="J289" i="4"/>
  <c r="I289" i="4"/>
  <c r="H289" i="4"/>
  <c r="G289" i="4"/>
  <c r="F289" i="4"/>
  <c r="E289" i="4"/>
  <c r="O289" i="4" s="1"/>
  <c r="D289" i="4"/>
  <c r="C289" i="4"/>
  <c r="B289" i="4"/>
  <c r="A289" i="4"/>
  <c r="N288" i="4"/>
  <c r="M288" i="4"/>
  <c r="L288" i="4"/>
  <c r="K288" i="4"/>
  <c r="J288" i="4"/>
  <c r="I288" i="4"/>
  <c r="H288" i="4"/>
  <c r="G288" i="4"/>
  <c r="F288" i="4"/>
  <c r="E288" i="4"/>
  <c r="O288" i="4" s="1"/>
  <c r="D288" i="4"/>
  <c r="C288" i="4"/>
  <c r="B288" i="4"/>
  <c r="A288" i="4"/>
  <c r="N287" i="4"/>
  <c r="M287" i="4"/>
  <c r="L287" i="4"/>
  <c r="K287" i="4"/>
  <c r="J287" i="4"/>
  <c r="I287" i="4"/>
  <c r="H287" i="4"/>
  <c r="G287" i="4"/>
  <c r="F287" i="4"/>
  <c r="E287" i="4"/>
  <c r="O287" i="4" s="1"/>
  <c r="D287" i="4"/>
  <c r="C287" i="4"/>
  <c r="B287" i="4"/>
  <c r="A287" i="4"/>
  <c r="N286" i="4"/>
  <c r="M286" i="4"/>
  <c r="L286" i="4"/>
  <c r="K286" i="4"/>
  <c r="J286" i="4"/>
  <c r="I286" i="4"/>
  <c r="H286" i="4"/>
  <c r="G286" i="4"/>
  <c r="F286" i="4"/>
  <c r="E286" i="4"/>
  <c r="O286" i="4" s="1"/>
  <c r="D286" i="4"/>
  <c r="C286" i="4"/>
  <c r="B286" i="4"/>
  <c r="A286" i="4"/>
  <c r="N285" i="4"/>
  <c r="M285" i="4"/>
  <c r="L285" i="4"/>
  <c r="K285" i="4"/>
  <c r="J285" i="4"/>
  <c r="I285" i="4"/>
  <c r="H285" i="4"/>
  <c r="G285" i="4"/>
  <c r="F285" i="4"/>
  <c r="E285" i="4"/>
  <c r="O285" i="4" s="1"/>
  <c r="D285" i="4"/>
  <c r="C285" i="4"/>
  <c r="B285" i="4"/>
  <c r="A285" i="4"/>
  <c r="N284" i="4"/>
  <c r="M284" i="4"/>
  <c r="L284" i="4"/>
  <c r="K284" i="4"/>
  <c r="J284" i="4"/>
  <c r="I284" i="4"/>
  <c r="H284" i="4"/>
  <c r="G284" i="4"/>
  <c r="F284" i="4"/>
  <c r="E284" i="4"/>
  <c r="O284" i="4" s="1"/>
  <c r="D284" i="4"/>
  <c r="C284" i="4"/>
  <c r="B284" i="4"/>
  <c r="A284" i="4"/>
  <c r="N283" i="4"/>
  <c r="M283" i="4"/>
  <c r="L283" i="4"/>
  <c r="K283" i="4"/>
  <c r="J283" i="4"/>
  <c r="I283" i="4"/>
  <c r="H283" i="4"/>
  <c r="G283" i="4"/>
  <c r="F283" i="4"/>
  <c r="E283" i="4"/>
  <c r="O283" i="4" s="1"/>
  <c r="D283" i="4"/>
  <c r="C283" i="4"/>
  <c r="B283" i="4"/>
  <c r="A283" i="4"/>
  <c r="N282" i="4"/>
  <c r="M282" i="4"/>
  <c r="L282" i="4"/>
  <c r="K282" i="4"/>
  <c r="J282" i="4"/>
  <c r="I282" i="4"/>
  <c r="H282" i="4"/>
  <c r="G282" i="4"/>
  <c r="F282" i="4"/>
  <c r="E282" i="4"/>
  <c r="O282" i="4" s="1"/>
  <c r="D282" i="4"/>
  <c r="C282" i="4"/>
  <c r="B282" i="4"/>
  <c r="A282" i="4"/>
  <c r="N281" i="4"/>
  <c r="M281" i="4"/>
  <c r="L281" i="4"/>
  <c r="K281" i="4"/>
  <c r="J281" i="4"/>
  <c r="I281" i="4"/>
  <c r="H281" i="4"/>
  <c r="G281" i="4"/>
  <c r="F281" i="4"/>
  <c r="E281" i="4"/>
  <c r="O281" i="4" s="1"/>
  <c r="D281" i="4"/>
  <c r="C281" i="4"/>
  <c r="B281" i="4"/>
  <c r="A281" i="4"/>
  <c r="N280" i="4"/>
  <c r="M280" i="4"/>
  <c r="L280" i="4"/>
  <c r="K280" i="4"/>
  <c r="J280" i="4"/>
  <c r="I280" i="4"/>
  <c r="H280" i="4"/>
  <c r="G280" i="4"/>
  <c r="F280" i="4"/>
  <c r="E280" i="4"/>
  <c r="O280" i="4" s="1"/>
  <c r="D280" i="4"/>
  <c r="C280" i="4"/>
  <c r="B280" i="4"/>
  <c r="A280" i="4"/>
  <c r="N279" i="4"/>
  <c r="M279" i="4"/>
  <c r="L279" i="4"/>
  <c r="K279" i="4"/>
  <c r="J279" i="4"/>
  <c r="I279" i="4"/>
  <c r="H279" i="4"/>
  <c r="G279" i="4"/>
  <c r="F279" i="4"/>
  <c r="E279" i="4"/>
  <c r="O279" i="4" s="1"/>
  <c r="D279" i="4"/>
  <c r="C279" i="4"/>
  <c r="B279" i="4"/>
  <c r="A279" i="4"/>
  <c r="N278" i="4"/>
  <c r="M278" i="4"/>
  <c r="L278" i="4"/>
  <c r="K278" i="4"/>
  <c r="J278" i="4"/>
  <c r="I278" i="4"/>
  <c r="H278" i="4"/>
  <c r="G278" i="4"/>
  <c r="F278" i="4"/>
  <c r="E278" i="4"/>
  <c r="O278" i="4" s="1"/>
  <c r="D278" i="4"/>
  <c r="C278" i="4"/>
  <c r="B278" i="4"/>
  <c r="A278" i="4"/>
  <c r="N277" i="4"/>
  <c r="M277" i="4"/>
  <c r="L277" i="4"/>
  <c r="K277" i="4"/>
  <c r="J277" i="4"/>
  <c r="I277" i="4"/>
  <c r="H277" i="4"/>
  <c r="G277" i="4"/>
  <c r="F277" i="4"/>
  <c r="E277" i="4"/>
  <c r="O277" i="4" s="1"/>
  <c r="D277" i="4"/>
  <c r="C277" i="4"/>
  <c r="B277" i="4"/>
  <c r="A277" i="4"/>
  <c r="N276" i="4"/>
  <c r="M276" i="4"/>
  <c r="L276" i="4"/>
  <c r="K276" i="4"/>
  <c r="J276" i="4"/>
  <c r="I276" i="4"/>
  <c r="H276" i="4"/>
  <c r="G276" i="4"/>
  <c r="F276" i="4"/>
  <c r="E276" i="4"/>
  <c r="O276" i="4" s="1"/>
  <c r="D276" i="4"/>
  <c r="C276" i="4"/>
  <c r="B276" i="4"/>
  <c r="A276" i="4"/>
  <c r="N275" i="4"/>
  <c r="M275" i="4"/>
  <c r="L275" i="4"/>
  <c r="K275" i="4"/>
  <c r="J275" i="4"/>
  <c r="I275" i="4"/>
  <c r="H275" i="4"/>
  <c r="G275" i="4"/>
  <c r="F275" i="4"/>
  <c r="E275" i="4"/>
  <c r="O275" i="4" s="1"/>
  <c r="D275" i="4"/>
  <c r="C275" i="4"/>
  <c r="B275" i="4"/>
  <c r="A275" i="4"/>
  <c r="N274" i="4"/>
  <c r="M274" i="4"/>
  <c r="L274" i="4"/>
  <c r="K274" i="4"/>
  <c r="J274" i="4"/>
  <c r="I274" i="4"/>
  <c r="H274" i="4"/>
  <c r="G274" i="4"/>
  <c r="F274" i="4"/>
  <c r="E274" i="4"/>
  <c r="O274" i="4" s="1"/>
  <c r="D274" i="4"/>
  <c r="C274" i="4"/>
  <c r="B274" i="4"/>
  <c r="A274" i="4"/>
  <c r="N273" i="4"/>
  <c r="M273" i="4"/>
  <c r="L273" i="4"/>
  <c r="K273" i="4"/>
  <c r="J273" i="4"/>
  <c r="I273" i="4"/>
  <c r="H273" i="4"/>
  <c r="G273" i="4"/>
  <c r="F273" i="4"/>
  <c r="E273" i="4"/>
  <c r="O273" i="4" s="1"/>
  <c r="D273" i="4"/>
  <c r="C273" i="4"/>
  <c r="B273" i="4"/>
  <c r="A273" i="4"/>
  <c r="N272" i="4"/>
  <c r="M272" i="4"/>
  <c r="L272" i="4"/>
  <c r="K272" i="4"/>
  <c r="J272" i="4"/>
  <c r="I272" i="4"/>
  <c r="H272" i="4"/>
  <c r="G272" i="4"/>
  <c r="F272" i="4"/>
  <c r="E272" i="4"/>
  <c r="O272" i="4" s="1"/>
  <c r="D272" i="4"/>
  <c r="C272" i="4"/>
  <c r="B272" i="4"/>
  <c r="A272" i="4"/>
  <c r="N271" i="4"/>
  <c r="M271" i="4"/>
  <c r="L271" i="4"/>
  <c r="K271" i="4"/>
  <c r="J271" i="4"/>
  <c r="I271" i="4"/>
  <c r="H271" i="4"/>
  <c r="G271" i="4"/>
  <c r="F271" i="4"/>
  <c r="E271" i="4"/>
  <c r="O271" i="4" s="1"/>
  <c r="D271" i="4"/>
  <c r="C271" i="4"/>
  <c r="B271" i="4"/>
  <c r="A271" i="4"/>
  <c r="N270" i="4"/>
  <c r="M270" i="4"/>
  <c r="L270" i="4"/>
  <c r="K270" i="4"/>
  <c r="J270" i="4"/>
  <c r="I270" i="4"/>
  <c r="H270" i="4"/>
  <c r="G270" i="4"/>
  <c r="F270" i="4"/>
  <c r="E270" i="4"/>
  <c r="O270" i="4" s="1"/>
  <c r="D270" i="4"/>
  <c r="C270" i="4"/>
  <c r="B270" i="4"/>
  <c r="A270" i="4"/>
  <c r="N269" i="4"/>
  <c r="M269" i="4"/>
  <c r="L269" i="4"/>
  <c r="K269" i="4"/>
  <c r="J269" i="4"/>
  <c r="I269" i="4"/>
  <c r="H269" i="4"/>
  <c r="G269" i="4"/>
  <c r="F269" i="4"/>
  <c r="E269" i="4"/>
  <c r="O269" i="4" s="1"/>
  <c r="D269" i="4"/>
  <c r="C269" i="4"/>
  <c r="B269" i="4"/>
  <c r="A269" i="4"/>
  <c r="N268" i="4"/>
  <c r="M268" i="4"/>
  <c r="L268" i="4"/>
  <c r="K268" i="4"/>
  <c r="J268" i="4"/>
  <c r="I268" i="4"/>
  <c r="H268" i="4"/>
  <c r="G268" i="4"/>
  <c r="F268" i="4"/>
  <c r="E268" i="4"/>
  <c r="O268" i="4" s="1"/>
  <c r="D268" i="4"/>
  <c r="C268" i="4"/>
  <c r="B268" i="4"/>
  <c r="A268" i="4"/>
  <c r="N267" i="4"/>
  <c r="M267" i="4"/>
  <c r="L267" i="4"/>
  <c r="K267" i="4"/>
  <c r="J267" i="4"/>
  <c r="I267" i="4"/>
  <c r="H267" i="4"/>
  <c r="G267" i="4"/>
  <c r="F267" i="4"/>
  <c r="E267" i="4"/>
  <c r="O267" i="4" s="1"/>
  <c r="D267" i="4"/>
  <c r="C267" i="4"/>
  <c r="B267" i="4"/>
  <c r="A267" i="4"/>
  <c r="N266" i="4"/>
  <c r="M266" i="4"/>
  <c r="L266" i="4"/>
  <c r="K266" i="4"/>
  <c r="J266" i="4"/>
  <c r="I266" i="4"/>
  <c r="H266" i="4"/>
  <c r="G266" i="4"/>
  <c r="F266" i="4"/>
  <c r="E266" i="4"/>
  <c r="O266" i="4" s="1"/>
  <c r="D266" i="4"/>
  <c r="C266" i="4"/>
  <c r="B266" i="4"/>
  <c r="A266" i="4"/>
  <c r="N265" i="4"/>
  <c r="M265" i="4"/>
  <c r="L265" i="4"/>
  <c r="K265" i="4"/>
  <c r="J265" i="4"/>
  <c r="I265" i="4"/>
  <c r="H265" i="4"/>
  <c r="G265" i="4"/>
  <c r="F265" i="4"/>
  <c r="E265" i="4"/>
  <c r="O265" i="4" s="1"/>
  <c r="D265" i="4"/>
  <c r="C265" i="4"/>
  <c r="B265" i="4"/>
  <c r="A265" i="4"/>
  <c r="N264" i="4"/>
  <c r="M264" i="4"/>
  <c r="L264" i="4"/>
  <c r="K264" i="4"/>
  <c r="J264" i="4"/>
  <c r="I264" i="4"/>
  <c r="H264" i="4"/>
  <c r="G264" i="4"/>
  <c r="F264" i="4"/>
  <c r="E264" i="4"/>
  <c r="O264" i="4" s="1"/>
  <c r="D264" i="4"/>
  <c r="C264" i="4"/>
  <c r="B264" i="4"/>
  <c r="A264" i="4"/>
  <c r="N263" i="4"/>
  <c r="M263" i="4"/>
  <c r="L263" i="4"/>
  <c r="K263" i="4"/>
  <c r="J263" i="4"/>
  <c r="I263" i="4"/>
  <c r="H263" i="4"/>
  <c r="G263" i="4"/>
  <c r="F263" i="4"/>
  <c r="E263" i="4"/>
  <c r="O263" i="4" s="1"/>
  <c r="D263" i="4"/>
  <c r="C263" i="4"/>
  <c r="B263" i="4"/>
  <c r="A263" i="4"/>
  <c r="N262" i="4"/>
  <c r="M262" i="4"/>
  <c r="L262" i="4"/>
  <c r="K262" i="4"/>
  <c r="J262" i="4"/>
  <c r="I262" i="4"/>
  <c r="H262" i="4"/>
  <c r="G262" i="4"/>
  <c r="F262" i="4"/>
  <c r="E262" i="4"/>
  <c r="O262" i="4" s="1"/>
  <c r="D262" i="4"/>
  <c r="C262" i="4"/>
  <c r="B262" i="4"/>
  <c r="A262" i="4"/>
  <c r="N261" i="4"/>
  <c r="M261" i="4"/>
  <c r="L261" i="4"/>
  <c r="K261" i="4"/>
  <c r="J261" i="4"/>
  <c r="I261" i="4"/>
  <c r="H261" i="4"/>
  <c r="G261" i="4"/>
  <c r="F261" i="4"/>
  <c r="E261" i="4"/>
  <c r="O261" i="4" s="1"/>
  <c r="D261" i="4"/>
  <c r="C261" i="4"/>
  <c r="B261" i="4"/>
  <c r="A261" i="4"/>
  <c r="N260" i="4"/>
  <c r="M260" i="4"/>
  <c r="L260" i="4"/>
  <c r="K260" i="4"/>
  <c r="J260" i="4"/>
  <c r="I260" i="4"/>
  <c r="H260" i="4"/>
  <c r="G260" i="4"/>
  <c r="F260" i="4"/>
  <c r="E260" i="4"/>
  <c r="O260" i="4" s="1"/>
  <c r="D260" i="4"/>
  <c r="C260" i="4"/>
  <c r="B260" i="4"/>
  <c r="A260" i="4"/>
  <c r="N259" i="4"/>
  <c r="M259" i="4"/>
  <c r="L259" i="4"/>
  <c r="K259" i="4"/>
  <c r="J259" i="4"/>
  <c r="I259" i="4"/>
  <c r="H259" i="4"/>
  <c r="G259" i="4"/>
  <c r="F259" i="4"/>
  <c r="E259" i="4"/>
  <c r="O259" i="4" s="1"/>
  <c r="D259" i="4"/>
  <c r="C259" i="4"/>
  <c r="B259" i="4"/>
  <c r="A259" i="4"/>
  <c r="N258" i="4"/>
  <c r="M258" i="4"/>
  <c r="L258" i="4"/>
  <c r="K258" i="4"/>
  <c r="J258" i="4"/>
  <c r="I258" i="4"/>
  <c r="H258" i="4"/>
  <c r="G258" i="4"/>
  <c r="F258" i="4"/>
  <c r="E258" i="4"/>
  <c r="O258" i="4" s="1"/>
  <c r="D258" i="4"/>
  <c r="C258" i="4"/>
  <c r="B258" i="4"/>
  <c r="A258" i="4"/>
  <c r="N257" i="4"/>
  <c r="M257" i="4"/>
  <c r="L257" i="4"/>
  <c r="K257" i="4"/>
  <c r="J257" i="4"/>
  <c r="I257" i="4"/>
  <c r="H257" i="4"/>
  <c r="G257" i="4"/>
  <c r="F257" i="4"/>
  <c r="E257" i="4"/>
  <c r="O257" i="4" s="1"/>
  <c r="D257" i="4"/>
  <c r="C257" i="4"/>
  <c r="B257" i="4"/>
  <c r="A257" i="4"/>
  <c r="N256" i="4"/>
  <c r="M256" i="4"/>
  <c r="L256" i="4"/>
  <c r="K256" i="4"/>
  <c r="J256" i="4"/>
  <c r="I256" i="4"/>
  <c r="H256" i="4"/>
  <c r="G256" i="4"/>
  <c r="F256" i="4"/>
  <c r="E256" i="4"/>
  <c r="O256" i="4" s="1"/>
  <c r="D256" i="4"/>
  <c r="C256" i="4"/>
  <c r="B256" i="4"/>
  <c r="A256" i="4"/>
  <c r="N255" i="4"/>
  <c r="M255" i="4"/>
  <c r="L255" i="4"/>
  <c r="K255" i="4"/>
  <c r="J255" i="4"/>
  <c r="I255" i="4"/>
  <c r="H255" i="4"/>
  <c r="G255" i="4"/>
  <c r="F255" i="4"/>
  <c r="E255" i="4"/>
  <c r="O255" i="4" s="1"/>
  <c r="D255" i="4"/>
  <c r="C255" i="4"/>
  <c r="B255" i="4"/>
  <c r="A255" i="4"/>
  <c r="N254" i="4"/>
  <c r="M254" i="4"/>
  <c r="L254" i="4"/>
  <c r="K254" i="4"/>
  <c r="J254" i="4"/>
  <c r="I254" i="4"/>
  <c r="H254" i="4"/>
  <c r="G254" i="4"/>
  <c r="F254" i="4"/>
  <c r="E254" i="4"/>
  <c r="O254" i="4" s="1"/>
  <c r="D254" i="4"/>
  <c r="C254" i="4"/>
  <c r="B254" i="4"/>
  <c r="A254" i="4"/>
  <c r="N253" i="4"/>
  <c r="M253" i="4"/>
  <c r="L253" i="4"/>
  <c r="K253" i="4"/>
  <c r="J253" i="4"/>
  <c r="I253" i="4"/>
  <c r="H253" i="4"/>
  <c r="G253" i="4"/>
  <c r="F253" i="4"/>
  <c r="E253" i="4"/>
  <c r="O253" i="4" s="1"/>
  <c r="D253" i="4"/>
  <c r="C253" i="4"/>
  <c r="B253" i="4"/>
  <c r="A253" i="4"/>
  <c r="N252" i="4"/>
  <c r="M252" i="4"/>
  <c r="L252" i="4"/>
  <c r="K252" i="4"/>
  <c r="J252" i="4"/>
  <c r="I252" i="4"/>
  <c r="H252" i="4"/>
  <c r="G252" i="4"/>
  <c r="F252" i="4"/>
  <c r="E252" i="4"/>
  <c r="O252" i="4" s="1"/>
  <c r="D252" i="4"/>
  <c r="C252" i="4"/>
  <c r="B252" i="4"/>
  <c r="A252" i="4"/>
  <c r="N251" i="4"/>
  <c r="M251" i="4"/>
  <c r="L251" i="4"/>
  <c r="K251" i="4"/>
  <c r="J251" i="4"/>
  <c r="I251" i="4"/>
  <c r="H251" i="4"/>
  <c r="G251" i="4"/>
  <c r="F251" i="4"/>
  <c r="E251" i="4"/>
  <c r="O251" i="4" s="1"/>
  <c r="D251" i="4"/>
  <c r="C251" i="4"/>
  <c r="B251" i="4"/>
  <c r="A251" i="4"/>
  <c r="N250" i="4"/>
  <c r="M250" i="4"/>
  <c r="L250" i="4"/>
  <c r="K250" i="4"/>
  <c r="J250" i="4"/>
  <c r="I250" i="4"/>
  <c r="H250" i="4"/>
  <c r="G250" i="4"/>
  <c r="F250" i="4"/>
  <c r="E250" i="4"/>
  <c r="O250" i="4" s="1"/>
  <c r="D250" i="4"/>
  <c r="C250" i="4"/>
  <c r="B250" i="4"/>
  <c r="A250" i="4"/>
  <c r="N249" i="4"/>
  <c r="M249" i="4"/>
  <c r="L249" i="4"/>
  <c r="K249" i="4"/>
  <c r="J249" i="4"/>
  <c r="I249" i="4"/>
  <c r="H249" i="4"/>
  <c r="G249" i="4"/>
  <c r="F249" i="4"/>
  <c r="E249" i="4"/>
  <c r="O249" i="4" s="1"/>
  <c r="D249" i="4"/>
  <c r="C249" i="4"/>
  <c r="B249" i="4"/>
  <c r="A249" i="4"/>
  <c r="N248" i="4"/>
  <c r="M248" i="4"/>
  <c r="L248" i="4"/>
  <c r="K248" i="4"/>
  <c r="J248" i="4"/>
  <c r="I248" i="4"/>
  <c r="H248" i="4"/>
  <c r="G248" i="4"/>
  <c r="F248" i="4"/>
  <c r="E248" i="4"/>
  <c r="O248" i="4" s="1"/>
  <c r="D248" i="4"/>
  <c r="C248" i="4"/>
  <c r="B248" i="4"/>
  <c r="A248" i="4"/>
  <c r="N247" i="4"/>
  <c r="M247" i="4"/>
  <c r="L247" i="4"/>
  <c r="K247" i="4"/>
  <c r="J247" i="4"/>
  <c r="I247" i="4"/>
  <c r="H247" i="4"/>
  <c r="G247" i="4"/>
  <c r="F247" i="4"/>
  <c r="E247" i="4"/>
  <c r="O247" i="4" s="1"/>
  <c r="D247" i="4"/>
  <c r="C247" i="4"/>
  <c r="B247" i="4"/>
  <c r="A247" i="4"/>
  <c r="N246" i="4"/>
  <c r="M246" i="4"/>
  <c r="L246" i="4"/>
  <c r="K246" i="4"/>
  <c r="J246" i="4"/>
  <c r="I246" i="4"/>
  <c r="H246" i="4"/>
  <c r="G246" i="4"/>
  <c r="F246" i="4"/>
  <c r="E246" i="4"/>
  <c r="O246" i="4" s="1"/>
  <c r="D246" i="4"/>
  <c r="C246" i="4"/>
  <c r="B246" i="4"/>
  <c r="A246" i="4"/>
  <c r="N245" i="4"/>
  <c r="M245" i="4"/>
  <c r="L245" i="4"/>
  <c r="K245" i="4"/>
  <c r="J245" i="4"/>
  <c r="I245" i="4"/>
  <c r="H245" i="4"/>
  <c r="G245" i="4"/>
  <c r="F245" i="4"/>
  <c r="E245" i="4"/>
  <c r="O245" i="4" s="1"/>
  <c r="D245" i="4"/>
  <c r="C245" i="4"/>
  <c r="B245" i="4"/>
  <c r="A245" i="4"/>
  <c r="N244" i="4"/>
  <c r="M244" i="4"/>
  <c r="L244" i="4"/>
  <c r="K244" i="4"/>
  <c r="J244" i="4"/>
  <c r="I244" i="4"/>
  <c r="H244" i="4"/>
  <c r="G244" i="4"/>
  <c r="F244" i="4"/>
  <c r="E244" i="4"/>
  <c r="O244" i="4" s="1"/>
  <c r="D244" i="4"/>
  <c r="C244" i="4"/>
  <c r="B244" i="4"/>
  <c r="A244" i="4"/>
  <c r="N243" i="4"/>
  <c r="M243" i="4"/>
  <c r="L243" i="4"/>
  <c r="K243" i="4"/>
  <c r="J243" i="4"/>
  <c r="I243" i="4"/>
  <c r="H243" i="4"/>
  <c r="G243" i="4"/>
  <c r="F243" i="4"/>
  <c r="E243" i="4"/>
  <c r="O243" i="4" s="1"/>
  <c r="D243" i="4"/>
  <c r="C243" i="4"/>
  <c r="B243" i="4"/>
  <c r="A243" i="4"/>
  <c r="N242" i="4"/>
  <c r="M242" i="4"/>
  <c r="L242" i="4"/>
  <c r="K242" i="4"/>
  <c r="J242" i="4"/>
  <c r="I242" i="4"/>
  <c r="H242" i="4"/>
  <c r="G242" i="4"/>
  <c r="F242" i="4"/>
  <c r="E242" i="4"/>
  <c r="O242" i="4" s="1"/>
  <c r="D242" i="4"/>
  <c r="C242" i="4"/>
  <c r="B242" i="4"/>
  <c r="A242" i="4"/>
  <c r="N241" i="4"/>
  <c r="M241" i="4"/>
  <c r="L241" i="4"/>
  <c r="K241" i="4"/>
  <c r="J241" i="4"/>
  <c r="I241" i="4"/>
  <c r="H241" i="4"/>
  <c r="G241" i="4"/>
  <c r="F241" i="4"/>
  <c r="E241" i="4"/>
  <c r="O241" i="4" s="1"/>
  <c r="D241" i="4"/>
  <c r="C241" i="4"/>
  <c r="B241" i="4"/>
  <c r="A241" i="4"/>
  <c r="N240" i="4"/>
  <c r="M240" i="4"/>
  <c r="L240" i="4"/>
  <c r="K240" i="4"/>
  <c r="J240" i="4"/>
  <c r="I240" i="4"/>
  <c r="H240" i="4"/>
  <c r="G240" i="4"/>
  <c r="F240" i="4"/>
  <c r="E240" i="4"/>
  <c r="O240" i="4" s="1"/>
  <c r="D240" i="4"/>
  <c r="C240" i="4"/>
  <c r="B240" i="4"/>
  <c r="A240" i="4"/>
  <c r="N239" i="4"/>
  <c r="M239" i="4"/>
  <c r="L239" i="4"/>
  <c r="K239" i="4"/>
  <c r="J239" i="4"/>
  <c r="I239" i="4"/>
  <c r="H239" i="4"/>
  <c r="G239" i="4"/>
  <c r="F239" i="4"/>
  <c r="E239" i="4"/>
  <c r="O239" i="4" s="1"/>
  <c r="D239" i="4"/>
  <c r="C239" i="4"/>
  <c r="B239" i="4"/>
  <c r="A239" i="4"/>
  <c r="N238" i="4"/>
  <c r="M238" i="4"/>
  <c r="L238" i="4"/>
  <c r="K238" i="4"/>
  <c r="J238" i="4"/>
  <c r="I238" i="4"/>
  <c r="H238" i="4"/>
  <c r="G238" i="4"/>
  <c r="F238" i="4"/>
  <c r="E238" i="4"/>
  <c r="O238" i="4" s="1"/>
  <c r="D238" i="4"/>
  <c r="C238" i="4"/>
  <c r="B238" i="4"/>
  <c r="A238" i="4"/>
  <c r="N237" i="4"/>
  <c r="M237" i="4"/>
  <c r="L237" i="4"/>
  <c r="K237" i="4"/>
  <c r="J237" i="4"/>
  <c r="I237" i="4"/>
  <c r="H237" i="4"/>
  <c r="G237" i="4"/>
  <c r="F237" i="4"/>
  <c r="E237" i="4"/>
  <c r="O237" i="4" s="1"/>
  <c r="D237" i="4"/>
  <c r="C237" i="4"/>
  <c r="B237" i="4"/>
  <c r="A237" i="4"/>
  <c r="N236" i="4"/>
  <c r="M236" i="4"/>
  <c r="L236" i="4"/>
  <c r="K236" i="4"/>
  <c r="J236" i="4"/>
  <c r="I236" i="4"/>
  <c r="H236" i="4"/>
  <c r="G236" i="4"/>
  <c r="F236" i="4"/>
  <c r="E236" i="4"/>
  <c r="O236" i="4" s="1"/>
  <c r="D236" i="4"/>
  <c r="C236" i="4"/>
  <c r="B236" i="4"/>
  <c r="A236" i="4"/>
  <c r="N235" i="4"/>
  <c r="M235" i="4"/>
  <c r="L235" i="4"/>
  <c r="K235" i="4"/>
  <c r="J235" i="4"/>
  <c r="I235" i="4"/>
  <c r="H235" i="4"/>
  <c r="G235" i="4"/>
  <c r="F235" i="4"/>
  <c r="E235" i="4"/>
  <c r="O235" i="4" s="1"/>
  <c r="D235" i="4"/>
  <c r="C235" i="4"/>
  <c r="B235" i="4"/>
  <c r="A235" i="4"/>
  <c r="N234" i="4"/>
  <c r="M234" i="4"/>
  <c r="L234" i="4"/>
  <c r="K234" i="4"/>
  <c r="J234" i="4"/>
  <c r="I234" i="4"/>
  <c r="H234" i="4"/>
  <c r="G234" i="4"/>
  <c r="F234" i="4"/>
  <c r="E234" i="4"/>
  <c r="O234" i="4" s="1"/>
  <c r="D234" i="4"/>
  <c r="C234" i="4"/>
  <c r="B234" i="4"/>
  <c r="A234" i="4"/>
  <c r="N233" i="4"/>
  <c r="M233" i="4"/>
  <c r="L233" i="4"/>
  <c r="K233" i="4"/>
  <c r="J233" i="4"/>
  <c r="I233" i="4"/>
  <c r="H233" i="4"/>
  <c r="G233" i="4"/>
  <c r="F233" i="4"/>
  <c r="E233" i="4"/>
  <c r="O233" i="4" s="1"/>
  <c r="D233" i="4"/>
  <c r="C233" i="4"/>
  <c r="B233" i="4"/>
  <c r="A233" i="4"/>
  <c r="N232" i="4"/>
  <c r="M232" i="4"/>
  <c r="L232" i="4"/>
  <c r="K232" i="4"/>
  <c r="J232" i="4"/>
  <c r="I232" i="4"/>
  <c r="H232" i="4"/>
  <c r="G232" i="4"/>
  <c r="F232" i="4"/>
  <c r="E232" i="4"/>
  <c r="O232" i="4" s="1"/>
  <c r="D232" i="4"/>
  <c r="C232" i="4"/>
  <c r="B232" i="4"/>
  <c r="A232" i="4"/>
  <c r="N231" i="4"/>
  <c r="M231" i="4"/>
  <c r="L231" i="4"/>
  <c r="K231" i="4"/>
  <c r="J231" i="4"/>
  <c r="I231" i="4"/>
  <c r="H231" i="4"/>
  <c r="G231" i="4"/>
  <c r="F231" i="4"/>
  <c r="E231" i="4"/>
  <c r="O231" i="4" s="1"/>
  <c r="D231" i="4"/>
  <c r="C231" i="4"/>
  <c r="B231" i="4"/>
  <c r="A231" i="4"/>
  <c r="N230" i="4"/>
  <c r="M230" i="4"/>
  <c r="L230" i="4"/>
  <c r="K230" i="4"/>
  <c r="J230" i="4"/>
  <c r="I230" i="4"/>
  <c r="H230" i="4"/>
  <c r="G230" i="4"/>
  <c r="F230" i="4"/>
  <c r="E230" i="4"/>
  <c r="O230" i="4" s="1"/>
  <c r="D230" i="4"/>
  <c r="C230" i="4"/>
  <c r="B230" i="4"/>
  <c r="A230" i="4"/>
  <c r="N229" i="4"/>
  <c r="M229" i="4"/>
  <c r="L229" i="4"/>
  <c r="K229" i="4"/>
  <c r="J229" i="4"/>
  <c r="I229" i="4"/>
  <c r="H229" i="4"/>
  <c r="G229" i="4"/>
  <c r="F229" i="4"/>
  <c r="E229" i="4"/>
  <c r="O229" i="4" s="1"/>
  <c r="D229" i="4"/>
  <c r="C229" i="4"/>
  <c r="B229" i="4"/>
  <c r="A229" i="4"/>
  <c r="N228" i="4"/>
  <c r="M228" i="4"/>
  <c r="L228" i="4"/>
  <c r="K228" i="4"/>
  <c r="J228" i="4"/>
  <c r="I228" i="4"/>
  <c r="H228" i="4"/>
  <c r="G228" i="4"/>
  <c r="F228" i="4"/>
  <c r="E228" i="4"/>
  <c r="O228" i="4" s="1"/>
  <c r="D228" i="4"/>
  <c r="C228" i="4"/>
  <c r="B228" i="4"/>
  <c r="A228" i="4"/>
  <c r="N227" i="4"/>
  <c r="M227" i="4"/>
  <c r="L227" i="4"/>
  <c r="K227" i="4"/>
  <c r="J227" i="4"/>
  <c r="I227" i="4"/>
  <c r="H227" i="4"/>
  <c r="G227" i="4"/>
  <c r="F227" i="4"/>
  <c r="E227" i="4"/>
  <c r="O227" i="4" s="1"/>
  <c r="D227" i="4"/>
  <c r="C227" i="4"/>
  <c r="B227" i="4"/>
  <c r="A227" i="4"/>
  <c r="N226" i="4"/>
  <c r="M226" i="4"/>
  <c r="L226" i="4"/>
  <c r="K226" i="4"/>
  <c r="J226" i="4"/>
  <c r="I226" i="4"/>
  <c r="H226" i="4"/>
  <c r="G226" i="4"/>
  <c r="F226" i="4"/>
  <c r="E226" i="4"/>
  <c r="O226" i="4" s="1"/>
  <c r="D226" i="4"/>
  <c r="C226" i="4"/>
  <c r="B226" i="4"/>
  <c r="A226" i="4"/>
  <c r="N225" i="4"/>
  <c r="M225" i="4"/>
  <c r="L225" i="4"/>
  <c r="K225" i="4"/>
  <c r="J225" i="4"/>
  <c r="I225" i="4"/>
  <c r="H225" i="4"/>
  <c r="G225" i="4"/>
  <c r="F225" i="4"/>
  <c r="E225" i="4"/>
  <c r="O225" i="4" s="1"/>
  <c r="D225" i="4"/>
  <c r="C225" i="4"/>
  <c r="B225" i="4"/>
  <c r="A225" i="4"/>
  <c r="N224" i="4"/>
  <c r="M224" i="4"/>
  <c r="L224" i="4"/>
  <c r="K224" i="4"/>
  <c r="J224" i="4"/>
  <c r="I224" i="4"/>
  <c r="H224" i="4"/>
  <c r="G224" i="4"/>
  <c r="F224" i="4"/>
  <c r="E224" i="4"/>
  <c r="O224" i="4" s="1"/>
  <c r="D224" i="4"/>
  <c r="C224" i="4"/>
  <c r="B224" i="4"/>
  <c r="A224" i="4"/>
  <c r="N223" i="4"/>
  <c r="M223" i="4"/>
  <c r="L223" i="4"/>
  <c r="K223" i="4"/>
  <c r="J223" i="4"/>
  <c r="I223" i="4"/>
  <c r="H223" i="4"/>
  <c r="G223" i="4"/>
  <c r="F223" i="4"/>
  <c r="E223" i="4"/>
  <c r="O223" i="4" s="1"/>
  <c r="D223" i="4"/>
  <c r="C223" i="4"/>
  <c r="B223" i="4"/>
  <c r="A223" i="4"/>
  <c r="N222" i="4"/>
  <c r="M222" i="4"/>
  <c r="L222" i="4"/>
  <c r="K222" i="4"/>
  <c r="J222" i="4"/>
  <c r="I222" i="4"/>
  <c r="H222" i="4"/>
  <c r="G222" i="4"/>
  <c r="F222" i="4"/>
  <c r="E222" i="4"/>
  <c r="O222" i="4" s="1"/>
  <c r="D222" i="4"/>
  <c r="C222" i="4"/>
  <c r="B222" i="4"/>
  <c r="A222" i="4"/>
  <c r="N221" i="4"/>
  <c r="M221" i="4"/>
  <c r="L221" i="4"/>
  <c r="K221" i="4"/>
  <c r="J221" i="4"/>
  <c r="I221" i="4"/>
  <c r="H221" i="4"/>
  <c r="G221" i="4"/>
  <c r="F221" i="4"/>
  <c r="E221" i="4"/>
  <c r="O221" i="4" s="1"/>
  <c r="D221" i="4"/>
  <c r="C221" i="4"/>
  <c r="B221" i="4"/>
  <c r="A221" i="4"/>
  <c r="N220" i="4"/>
  <c r="M220" i="4"/>
  <c r="L220" i="4"/>
  <c r="K220" i="4"/>
  <c r="J220" i="4"/>
  <c r="I220" i="4"/>
  <c r="H220" i="4"/>
  <c r="G220" i="4"/>
  <c r="F220" i="4"/>
  <c r="E220" i="4"/>
  <c r="O220" i="4" s="1"/>
  <c r="D220" i="4"/>
  <c r="C220" i="4"/>
  <c r="B220" i="4"/>
  <c r="A220" i="4"/>
  <c r="N219" i="4"/>
  <c r="M219" i="4"/>
  <c r="L219" i="4"/>
  <c r="K219" i="4"/>
  <c r="J219" i="4"/>
  <c r="I219" i="4"/>
  <c r="H219" i="4"/>
  <c r="G219" i="4"/>
  <c r="F219" i="4"/>
  <c r="E219" i="4"/>
  <c r="O219" i="4" s="1"/>
  <c r="D219" i="4"/>
  <c r="C219" i="4"/>
  <c r="B219" i="4"/>
  <c r="A219" i="4"/>
  <c r="N218" i="4"/>
  <c r="M218" i="4"/>
  <c r="L218" i="4"/>
  <c r="K218" i="4"/>
  <c r="J218" i="4"/>
  <c r="I218" i="4"/>
  <c r="H218" i="4"/>
  <c r="G218" i="4"/>
  <c r="F218" i="4"/>
  <c r="E218" i="4"/>
  <c r="O218" i="4" s="1"/>
  <c r="D218" i="4"/>
  <c r="C218" i="4"/>
  <c r="B218" i="4"/>
  <c r="A218" i="4"/>
  <c r="N217" i="4"/>
  <c r="M217" i="4"/>
  <c r="L217" i="4"/>
  <c r="K217" i="4"/>
  <c r="J217" i="4"/>
  <c r="I217" i="4"/>
  <c r="H217" i="4"/>
  <c r="G217" i="4"/>
  <c r="F217" i="4"/>
  <c r="E217" i="4"/>
  <c r="O217" i="4" s="1"/>
  <c r="D217" i="4"/>
  <c r="C217" i="4"/>
  <c r="B217" i="4"/>
  <c r="A217" i="4"/>
  <c r="N216" i="4"/>
  <c r="M216" i="4"/>
  <c r="L216" i="4"/>
  <c r="K216" i="4"/>
  <c r="J216" i="4"/>
  <c r="I216" i="4"/>
  <c r="H216" i="4"/>
  <c r="G216" i="4"/>
  <c r="F216" i="4"/>
  <c r="E216" i="4"/>
  <c r="O216" i="4" s="1"/>
  <c r="D216" i="4"/>
  <c r="C216" i="4"/>
  <c r="B216" i="4"/>
  <c r="A216" i="4"/>
  <c r="N215" i="4"/>
  <c r="M215" i="4"/>
  <c r="L215" i="4"/>
  <c r="K215" i="4"/>
  <c r="J215" i="4"/>
  <c r="I215" i="4"/>
  <c r="H215" i="4"/>
  <c r="G215" i="4"/>
  <c r="F215" i="4"/>
  <c r="E215" i="4"/>
  <c r="O215" i="4" s="1"/>
  <c r="D215" i="4"/>
  <c r="C215" i="4"/>
  <c r="B215" i="4"/>
  <c r="A215" i="4"/>
  <c r="N214" i="4"/>
  <c r="M214" i="4"/>
  <c r="L214" i="4"/>
  <c r="K214" i="4"/>
  <c r="J214" i="4"/>
  <c r="I214" i="4"/>
  <c r="H214" i="4"/>
  <c r="G214" i="4"/>
  <c r="F214" i="4"/>
  <c r="E214" i="4"/>
  <c r="O214" i="4" s="1"/>
  <c r="D214" i="4"/>
  <c r="C214" i="4"/>
  <c r="B214" i="4"/>
  <c r="A214" i="4"/>
  <c r="N213" i="4"/>
  <c r="M213" i="4"/>
  <c r="L213" i="4"/>
  <c r="K213" i="4"/>
  <c r="J213" i="4"/>
  <c r="I213" i="4"/>
  <c r="H213" i="4"/>
  <c r="G213" i="4"/>
  <c r="F213" i="4"/>
  <c r="E213" i="4"/>
  <c r="O213" i="4" s="1"/>
  <c r="D213" i="4"/>
  <c r="C213" i="4"/>
  <c r="B213" i="4"/>
  <c r="A213" i="4"/>
  <c r="N212" i="4"/>
  <c r="M212" i="4"/>
  <c r="L212" i="4"/>
  <c r="K212" i="4"/>
  <c r="J212" i="4"/>
  <c r="I212" i="4"/>
  <c r="H212" i="4"/>
  <c r="G212" i="4"/>
  <c r="F212" i="4"/>
  <c r="E212" i="4"/>
  <c r="O212" i="4" s="1"/>
  <c r="D212" i="4"/>
  <c r="C212" i="4"/>
  <c r="B212" i="4"/>
  <c r="A212" i="4"/>
  <c r="N211" i="4"/>
  <c r="M211" i="4"/>
  <c r="L211" i="4"/>
  <c r="K211" i="4"/>
  <c r="J211" i="4"/>
  <c r="I211" i="4"/>
  <c r="H211" i="4"/>
  <c r="G211" i="4"/>
  <c r="F211" i="4"/>
  <c r="E211" i="4"/>
  <c r="O211" i="4" s="1"/>
  <c r="D211" i="4"/>
  <c r="C211" i="4"/>
  <c r="B211" i="4"/>
  <c r="A211" i="4"/>
  <c r="N210" i="4"/>
  <c r="M210" i="4"/>
  <c r="L210" i="4"/>
  <c r="K210" i="4"/>
  <c r="J210" i="4"/>
  <c r="I210" i="4"/>
  <c r="H210" i="4"/>
  <c r="G210" i="4"/>
  <c r="F210" i="4"/>
  <c r="E210" i="4"/>
  <c r="O210" i="4" s="1"/>
  <c r="D210" i="4"/>
  <c r="C210" i="4"/>
  <c r="B210" i="4"/>
  <c r="A210" i="4"/>
  <c r="N209" i="4"/>
  <c r="M209" i="4"/>
  <c r="L209" i="4"/>
  <c r="K209" i="4"/>
  <c r="J209" i="4"/>
  <c r="I209" i="4"/>
  <c r="H209" i="4"/>
  <c r="G209" i="4"/>
  <c r="F209" i="4"/>
  <c r="E209" i="4"/>
  <c r="O209" i="4" s="1"/>
  <c r="D209" i="4"/>
  <c r="C209" i="4"/>
  <c r="B209" i="4"/>
  <c r="A209" i="4"/>
  <c r="N208" i="4"/>
  <c r="M208" i="4"/>
  <c r="L208" i="4"/>
  <c r="K208" i="4"/>
  <c r="J208" i="4"/>
  <c r="I208" i="4"/>
  <c r="H208" i="4"/>
  <c r="G208" i="4"/>
  <c r="F208" i="4"/>
  <c r="E208" i="4"/>
  <c r="O208" i="4" s="1"/>
  <c r="D208" i="4"/>
  <c r="C208" i="4"/>
  <c r="B208" i="4"/>
  <c r="A208" i="4"/>
  <c r="N207" i="4"/>
  <c r="M207" i="4"/>
  <c r="L207" i="4"/>
  <c r="K207" i="4"/>
  <c r="J207" i="4"/>
  <c r="I207" i="4"/>
  <c r="H207" i="4"/>
  <c r="G207" i="4"/>
  <c r="F207" i="4"/>
  <c r="E207" i="4"/>
  <c r="O207" i="4" s="1"/>
  <c r="D207" i="4"/>
  <c r="C207" i="4"/>
  <c r="B207" i="4"/>
  <c r="A207" i="4"/>
  <c r="N206" i="4"/>
  <c r="M206" i="4"/>
  <c r="L206" i="4"/>
  <c r="K206" i="4"/>
  <c r="J206" i="4"/>
  <c r="I206" i="4"/>
  <c r="H206" i="4"/>
  <c r="G206" i="4"/>
  <c r="F206" i="4"/>
  <c r="E206" i="4"/>
  <c r="O206" i="4" s="1"/>
  <c r="D206" i="4"/>
  <c r="C206" i="4"/>
  <c r="B206" i="4"/>
  <c r="A206" i="4"/>
  <c r="N205" i="4"/>
  <c r="M205" i="4"/>
  <c r="L205" i="4"/>
  <c r="K205" i="4"/>
  <c r="J205" i="4"/>
  <c r="I205" i="4"/>
  <c r="H205" i="4"/>
  <c r="G205" i="4"/>
  <c r="F205" i="4"/>
  <c r="E205" i="4"/>
  <c r="O205" i="4" s="1"/>
  <c r="D205" i="4"/>
  <c r="C205" i="4"/>
  <c r="B205" i="4"/>
  <c r="A205" i="4"/>
  <c r="N204" i="4"/>
  <c r="M204" i="4"/>
  <c r="L204" i="4"/>
  <c r="K204" i="4"/>
  <c r="J204" i="4"/>
  <c r="I204" i="4"/>
  <c r="H204" i="4"/>
  <c r="G204" i="4"/>
  <c r="F204" i="4"/>
  <c r="E204" i="4"/>
  <c r="O204" i="4" s="1"/>
  <c r="D204" i="4"/>
  <c r="C204" i="4"/>
  <c r="B204" i="4"/>
  <c r="A204" i="4"/>
  <c r="N203" i="4"/>
  <c r="M203" i="4"/>
  <c r="L203" i="4"/>
  <c r="K203" i="4"/>
  <c r="J203" i="4"/>
  <c r="I203" i="4"/>
  <c r="H203" i="4"/>
  <c r="G203" i="4"/>
  <c r="F203" i="4"/>
  <c r="E203" i="4"/>
  <c r="O203" i="4" s="1"/>
  <c r="D203" i="4"/>
  <c r="C203" i="4"/>
  <c r="B203" i="4"/>
  <c r="A203" i="4"/>
  <c r="N202" i="4"/>
  <c r="M202" i="4"/>
  <c r="L202" i="4"/>
  <c r="K202" i="4"/>
  <c r="J202" i="4"/>
  <c r="I202" i="4"/>
  <c r="H202" i="4"/>
  <c r="G202" i="4"/>
  <c r="F202" i="4"/>
  <c r="E202" i="4"/>
  <c r="O202" i="4" s="1"/>
  <c r="D202" i="4"/>
  <c r="C202" i="4"/>
  <c r="B202" i="4"/>
  <c r="A202" i="4"/>
  <c r="N201" i="4"/>
  <c r="M201" i="4"/>
  <c r="L201" i="4"/>
  <c r="K201" i="4"/>
  <c r="J201" i="4"/>
  <c r="I201" i="4"/>
  <c r="H201" i="4"/>
  <c r="G201" i="4"/>
  <c r="F201" i="4"/>
  <c r="E201" i="4"/>
  <c r="O201" i="4" s="1"/>
  <c r="D201" i="4"/>
  <c r="C201" i="4"/>
  <c r="B201" i="4"/>
  <c r="A201" i="4"/>
  <c r="N200" i="4"/>
  <c r="M200" i="4"/>
  <c r="L200" i="4"/>
  <c r="K200" i="4"/>
  <c r="J200" i="4"/>
  <c r="I200" i="4"/>
  <c r="H200" i="4"/>
  <c r="G200" i="4"/>
  <c r="F200" i="4"/>
  <c r="E200" i="4"/>
  <c r="O200" i="4" s="1"/>
  <c r="D200" i="4"/>
  <c r="C200" i="4"/>
  <c r="B200" i="4"/>
  <c r="A200" i="4"/>
  <c r="N199" i="4"/>
  <c r="M199" i="4"/>
  <c r="L199" i="4"/>
  <c r="K199" i="4"/>
  <c r="J199" i="4"/>
  <c r="I199" i="4"/>
  <c r="H199" i="4"/>
  <c r="G199" i="4"/>
  <c r="F199" i="4"/>
  <c r="E199" i="4"/>
  <c r="O199" i="4" s="1"/>
  <c r="D199" i="4"/>
  <c r="C199" i="4"/>
  <c r="B199" i="4"/>
  <c r="A199" i="4"/>
  <c r="N198" i="4"/>
  <c r="M198" i="4"/>
  <c r="L198" i="4"/>
  <c r="K198" i="4"/>
  <c r="J198" i="4"/>
  <c r="I198" i="4"/>
  <c r="H198" i="4"/>
  <c r="G198" i="4"/>
  <c r="F198" i="4"/>
  <c r="E198" i="4"/>
  <c r="O198" i="4" s="1"/>
  <c r="D198" i="4"/>
  <c r="C198" i="4"/>
  <c r="B198" i="4"/>
  <c r="A198" i="4"/>
  <c r="N197" i="4"/>
  <c r="M197" i="4"/>
  <c r="L197" i="4"/>
  <c r="K197" i="4"/>
  <c r="J197" i="4"/>
  <c r="I197" i="4"/>
  <c r="H197" i="4"/>
  <c r="G197" i="4"/>
  <c r="F197" i="4"/>
  <c r="E197" i="4"/>
  <c r="O197" i="4" s="1"/>
  <c r="D197" i="4"/>
  <c r="C197" i="4"/>
  <c r="B197" i="4"/>
  <c r="A197" i="4"/>
  <c r="N196" i="4"/>
  <c r="M196" i="4"/>
  <c r="L196" i="4"/>
  <c r="K196" i="4"/>
  <c r="J196" i="4"/>
  <c r="I196" i="4"/>
  <c r="H196" i="4"/>
  <c r="G196" i="4"/>
  <c r="F196" i="4"/>
  <c r="E196" i="4"/>
  <c r="O196" i="4" s="1"/>
  <c r="D196" i="4"/>
  <c r="C196" i="4"/>
  <c r="B196" i="4"/>
  <c r="A196" i="4"/>
  <c r="N195" i="4"/>
  <c r="M195" i="4"/>
  <c r="L195" i="4"/>
  <c r="K195" i="4"/>
  <c r="J195" i="4"/>
  <c r="I195" i="4"/>
  <c r="H195" i="4"/>
  <c r="G195" i="4"/>
  <c r="F195" i="4"/>
  <c r="E195" i="4"/>
  <c r="O195" i="4" s="1"/>
  <c r="D195" i="4"/>
  <c r="C195" i="4"/>
  <c r="B195" i="4"/>
  <c r="A195" i="4"/>
  <c r="N194" i="4"/>
  <c r="M194" i="4"/>
  <c r="L194" i="4"/>
  <c r="K194" i="4"/>
  <c r="J194" i="4"/>
  <c r="I194" i="4"/>
  <c r="H194" i="4"/>
  <c r="G194" i="4"/>
  <c r="F194" i="4"/>
  <c r="E194" i="4"/>
  <c r="O194" i="4" s="1"/>
  <c r="D194" i="4"/>
  <c r="C194" i="4"/>
  <c r="B194" i="4"/>
  <c r="A194" i="4"/>
  <c r="N193" i="4"/>
  <c r="M193" i="4"/>
  <c r="L193" i="4"/>
  <c r="K193" i="4"/>
  <c r="J193" i="4"/>
  <c r="I193" i="4"/>
  <c r="H193" i="4"/>
  <c r="G193" i="4"/>
  <c r="F193" i="4"/>
  <c r="E193" i="4"/>
  <c r="O193" i="4" s="1"/>
  <c r="D193" i="4"/>
  <c r="C193" i="4"/>
  <c r="B193" i="4"/>
  <c r="A193" i="4"/>
  <c r="N192" i="4"/>
  <c r="M192" i="4"/>
  <c r="L192" i="4"/>
  <c r="K192" i="4"/>
  <c r="J192" i="4"/>
  <c r="I192" i="4"/>
  <c r="H192" i="4"/>
  <c r="G192" i="4"/>
  <c r="F192" i="4"/>
  <c r="E192" i="4"/>
  <c r="O192" i="4" s="1"/>
  <c r="D192" i="4"/>
  <c r="C192" i="4"/>
  <c r="B192" i="4"/>
  <c r="A192" i="4"/>
  <c r="N191" i="4"/>
  <c r="M191" i="4"/>
  <c r="L191" i="4"/>
  <c r="K191" i="4"/>
  <c r="J191" i="4"/>
  <c r="I191" i="4"/>
  <c r="H191" i="4"/>
  <c r="G191" i="4"/>
  <c r="F191" i="4"/>
  <c r="E191" i="4"/>
  <c r="O191" i="4" s="1"/>
  <c r="D191" i="4"/>
  <c r="C191" i="4"/>
  <c r="B191" i="4"/>
  <c r="A191" i="4"/>
  <c r="N190" i="4"/>
  <c r="M190" i="4"/>
  <c r="L190" i="4"/>
  <c r="K190" i="4"/>
  <c r="J190" i="4"/>
  <c r="I190" i="4"/>
  <c r="H190" i="4"/>
  <c r="G190" i="4"/>
  <c r="F190" i="4"/>
  <c r="E190" i="4"/>
  <c r="O190" i="4" s="1"/>
  <c r="D190" i="4"/>
  <c r="C190" i="4"/>
  <c r="B190" i="4"/>
  <c r="A190" i="4"/>
  <c r="N189" i="4"/>
  <c r="M189" i="4"/>
  <c r="L189" i="4"/>
  <c r="K189" i="4"/>
  <c r="J189" i="4"/>
  <c r="I189" i="4"/>
  <c r="H189" i="4"/>
  <c r="G189" i="4"/>
  <c r="F189" i="4"/>
  <c r="E189" i="4"/>
  <c r="O189" i="4" s="1"/>
  <c r="D189" i="4"/>
  <c r="C189" i="4"/>
  <c r="B189" i="4"/>
  <c r="A189" i="4"/>
  <c r="N188" i="4"/>
  <c r="M188" i="4"/>
  <c r="L188" i="4"/>
  <c r="K188" i="4"/>
  <c r="J188" i="4"/>
  <c r="I188" i="4"/>
  <c r="H188" i="4"/>
  <c r="G188" i="4"/>
  <c r="F188" i="4"/>
  <c r="E188" i="4"/>
  <c r="O188" i="4" s="1"/>
  <c r="D188" i="4"/>
  <c r="C188" i="4"/>
  <c r="B188" i="4"/>
  <c r="A188" i="4"/>
  <c r="N187" i="4"/>
  <c r="M187" i="4"/>
  <c r="L187" i="4"/>
  <c r="K187" i="4"/>
  <c r="J187" i="4"/>
  <c r="I187" i="4"/>
  <c r="H187" i="4"/>
  <c r="G187" i="4"/>
  <c r="F187" i="4"/>
  <c r="E187" i="4"/>
  <c r="O187" i="4" s="1"/>
  <c r="D187" i="4"/>
  <c r="C187" i="4"/>
  <c r="B187" i="4"/>
  <c r="A187" i="4"/>
  <c r="N186" i="4"/>
  <c r="M186" i="4"/>
  <c r="L186" i="4"/>
  <c r="K186" i="4"/>
  <c r="J186" i="4"/>
  <c r="I186" i="4"/>
  <c r="H186" i="4"/>
  <c r="G186" i="4"/>
  <c r="F186" i="4"/>
  <c r="E186" i="4"/>
  <c r="O186" i="4" s="1"/>
  <c r="D186" i="4"/>
  <c r="C186" i="4"/>
  <c r="B186" i="4"/>
  <c r="A186" i="4"/>
  <c r="N185" i="4"/>
  <c r="M185" i="4"/>
  <c r="L185" i="4"/>
  <c r="K185" i="4"/>
  <c r="J185" i="4"/>
  <c r="I185" i="4"/>
  <c r="H185" i="4"/>
  <c r="G185" i="4"/>
  <c r="F185" i="4"/>
  <c r="E185" i="4"/>
  <c r="O185" i="4" s="1"/>
  <c r="D185" i="4"/>
  <c r="C185" i="4"/>
  <c r="B185" i="4"/>
  <c r="A185" i="4"/>
  <c r="N184" i="4"/>
  <c r="M184" i="4"/>
  <c r="L184" i="4"/>
  <c r="K184" i="4"/>
  <c r="J184" i="4"/>
  <c r="I184" i="4"/>
  <c r="H184" i="4"/>
  <c r="G184" i="4"/>
  <c r="F184" i="4"/>
  <c r="E184" i="4"/>
  <c r="O184" i="4" s="1"/>
  <c r="D184" i="4"/>
  <c r="C184" i="4"/>
  <c r="B184" i="4"/>
  <c r="A184" i="4"/>
  <c r="N183" i="4"/>
  <c r="M183" i="4"/>
  <c r="L183" i="4"/>
  <c r="K183" i="4"/>
  <c r="J183" i="4"/>
  <c r="I183" i="4"/>
  <c r="H183" i="4"/>
  <c r="G183" i="4"/>
  <c r="F183" i="4"/>
  <c r="E183" i="4"/>
  <c r="O183" i="4" s="1"/>
  <c r="D183" i="4"/>
  <c r="C183" i="4"/>
  <c r="B183" i="4"/>
  <c r="A183" i="4"/>
  <c r="N182" i="4"/>
  <c r="M182" i="4"/>
  <c r="L182" i="4"/>
  <c r="K182" i="4"/>
  <c r="J182" i="4"/>
  <c r="I182" i="4"/>
  <c r="H182" i="4"/>
  <c r="G182" i="4"/>
  <c r="F182" i="4"/>
  <c r="E182" i="4"/>
  <c r="O182" i="4" s="1"/>
  <c r="D182" i="4"/>
  <c r="C182" i="4"/>
  <c r="B182" i="4"/>
  <c r="A182" i="4"/>
  <c r="N181" i="4"/>
  <c r="M181" i="4"/>
  <c r="L181" i="4"/>
  <c r="K181" i="4"/>
  <c r="J181" i="4"/>
  <c r="I181" i="4"/>
  <c r="H181" i="4"/>
  <c r="G181" i="4"/>
  <c r="F181" i="4"/>
  <c r="E181" i="4"/>
  <c r="O181" i="4" s="1"/>
  <c r="D181" i="4"/>
  <c r="C181" i="4"/>
  <c r="B181" i="4"/>
  <c r="A181" i="4"/>
  <c r="N180" i="4"/>
  <c r="M180" i="4"/>
  <c r="L180" i="4"/>
  <c r="K180" i="4"/>
  <c r="J180" i="4"/>
  <c r="I180" i="4"/>
  <c r="H180" i="4"/>
  <c r="G180" i="4"/>
  <c r="F180" i="4"/>
  <c r="E180" i="4"/>
  <c r="O180" i="4" s="1"/>
  <c r="D180" i="4"/>
  <c r="C180" i="4"/>
  <c r="B180" i="4"/>
  <c r="A180" i="4"/>
  <c r="N179" i="4"/>
  <c r="M179" i="4"/>
  <c r="L179" i="4"/>
  <c r="K179" i="4"/>
  <c r="J179" i="4"/>
  <c r="I179" i="4"/>
  <c r="H179" i="4"/>
  <c r="G179" i="4"/>
  <c r="F179" i="4"/>
  <c r="E179" i="4"/>
  <c r="O179" i="4" s="1"/>
  <c r="D179" i="4"/>
  <c r="C179" i="4"/>
  <c r="B179" i="4"/>
  <c r="A179" i="4"/>
  <c r="N178" i="4"/>
  <c r="M178" i="4"/>
  <c r="L178" i="4"/>
  <c r="K178" i="4"/>
  <c r="J178" i="4"/>
  <c r="I178" i="4"/>
  <c r="H178" i="4"/>
  <c r="G178" i="4"/>
  <c r="F178" i="4"/>
  <c r="E178" i="4"/>
  <c r="O178" i="4" s="1"/>
  <c r="D178" i="4"/>
  <c r="C178" i="4"/>
  <c r="B178" i="4"/>
  <c r="A178" i="4"/>
  <c r="N177" i="4"/>
  <c r="M177" i="4"/>
  <c r="L177" i="4"/>
  <c r="K177" i="4"/>
  <c r="J177" i="4"/>
  <c r="I177" i="4"/>
  <c r="H177" i="4"/>
  <c r="G177" i="4"/>
  <c r="F177" i="4"/>
  <c r="E177" i="4"/>
  <c r="O177" i="4" s="1"/>
  <c r="D177" i="4"/>
  <c r="C177" i="4"/>
  <c r="B177" i="4"/>
  <c r="A177" i="4"/>
  <c r="N176" i="4"/>
  <c r="M176" i="4"/>
  <c r="L176" i="4"/>
  <c r="K176" i="4"/>
  <c r="J176" i="4"/>
  <c r="I176" i="4"/>
  <c r="H176" i="4"/>
  <c r="G176" i="4"/>
  <c r="F176" i="4"/>
  <c r="E176" i="4"/>
  <c r="O176" i="4" s="1"/>
  <c r="D176" i="4"/>
  <c r="C176" i="4"/>
  <c r="B176" i="4"/>
  <c r="A176" i="4"/>
  <c r="N175" i="4"/>
  <c r="M175" i="4"/>
  <c r="L175" i="4"/>
  <c r="K175" i="4"/>
  <c r="J175" i="4"/>
  <c r="I175" i="4"/>
  <c r="H175" i="4"/>
  <c r="G175" i="4"/>
  <c r="F175" i="4"/>
  <c r="E175" i="4"/>
  <c r="O175" i="4" s="1"/>
  <c r="D175" i="4"/>
  <c r="C175" i="4"/>
  <c r="B175" i="4"/>
  <c r="A175" i="4"/>
  <c r="N174" i="4"/>
  <c r="M174" i="4"/>
  <c r="L174" i="4"/>
  <c r="K174" i="4"/>
  <c r="J174" i="4"/>
  <c r="I174" i="4"/>
  <c r="H174" i="4"/>
  <c r="G174" i="4"/>
  <c r="F174" i="4"/>
  <c r="E174" i="4"/>
  <c r="O174" i="4" s="1"/>
  <c r="D174" i="4"/>
  <c r="C174" i="4"/>
  <c r="B174" i="4"/>
  <c r="A174" i="4"/>
  <c r="N173" i="4"/>
  <c r="M173" i="4"/>
  <c r="L173" i="4"/>
  <c r="K173" i="4"/>
  <c r="J173" i="4"/>
  <c r="I173" i="4"/>
  <c r="H173" i="4"/>
  <c r="G173" i="4"/>
  <c r="F173" i="4"/>
  <c r="E173" i="4"/>
  <c r="O173" i="4" s="1"/>
  <c r="D173" i="4"/>
  <c r="C173" i="4"/>
  <c r="B173" i="4"/>
  <c r="A173" i="4"/>
  <c r="N172" i="4"/>
  <c r="M172" i="4"/>
  <c r="L172" i="4"/>
  <c r="K172" i="4"/>
  <c r="J172" i="4"/>
  <c r="I172" i="4"/>
  <c r="H172" i="4"/>
  <c r="G172" i="4"/>
  <c r="F172" i="4"/>
  <c r="E172" i="4"/>
  <c r="O172" i="4" s="1"/>
  <c r="D172" i="4"/>
  <c r="C172" i="4"/>
  <c r="B172" i="4"/>
  <c r="A172" i="4"/>
  <c r="N171" i="4"/>
  <c r="M171" i="4"/>
  <c r="L171" i="4"/>
  <c r="K171" i="4"/>
  <c r="J171" i="4"/>
  <c r="I171" i="4"/>
  <c r="H171" i="4"/>
  <c r="G171" i="4"/>
  <c r="F171" i="4"/>
  <c r="E171" i="4"/>
  <c r="O171" i="4" s="1"/>
  <c r="D171" i="4"/>
  <c r="C171" i="4"/>
  <c r="B171" i="4"/>
  <c r="A171" i="4"/>
  <c r="N170" i="4"/>
  <c r="M170" i="4"/>
  <c r="L170" i="4"/>
  <c r="K170" i="4"/>
  <c r="J170" i="4"/>
  <c r="I170" i="4"/>
  <c r="H170" i="4"/>
  <c r="G170" i="4"/>
  <c r="F170" i="4"/>
  <c r="E170" i="4"/>
  <c r="O170" i="4" s="1"/>
  <c r="D170" i="4"/>
  <c r="C170" i="4"/>
  <c r="B170" i="4"/>
  <c r="A170" i="4"/>
  <c r="N169" i="4"/>
  <c r="M169" i="4"/>
  <c r="L169" i="4"/>
  <c r="K169" i="4"/>
  <c r="J169" i="4"/>
  <c r="I169" i="4"/>
  <c r="H169" i="4"/>
  <c r="G169" i="4"/>
  <c r="F169" i="4"/>
  <c r="E169" i="4"/>
  <c r="O169" i="4" s="1"/>
  <c r="D169" i="4"/>
  <c r="C169" i="4"/>
  <c r="B169" i="4"/>
  <c r="A169" i="4"/>
  <c r="N168" i="4"/>
  <c r="M168" i="4"/>
  <c r="L168" i="4"/>
  <c r="K168" i="4"/>
  <c r="J168" i="4"/>
  <c r="I168" i="4"/>
  <c r="H168" i="4"/>
  <c r="G168" i="4"/>
  <c r="F168" i="4"/>
  <c r="E168" i="4"/>
  <c r="O168" i="4" s="1"/>
  <c r="D168" i="4"/>
  <c r="C168" i="4"/>
  <c r="B168" i="4"/>
  <c r="A168" i="4"/>
  <c r="N167" i="4"/>
  <c r="M167" i="4"/>
  <c r="L167" i="4"/>
  <c r="K167" i="4"/>
  <c r="J167" i="4"/>
  <c r="I167" i="4"/>
  <c r="H167" i="4"/>
  <c r="G167" i="4"/>
  <c r="F167" i="4"/>
  <c r="E167" i="4"/>
  <c r="O167" i="4" s="1"/>
  <c r="D167" i="4"/>
  <c r="C167" i="4"/>
  <c r="B167" i="4"/>
  <c r="A167" i="4"/>
  <c r="N166" i="4"/>
  <c r="M166" i="4"/>
  <c r="L166" i="4"/>
  <c r="K166" i="4"/>
  <c r="J166" i="4"/>
  <c r="I166" i="4"/>
  <c r="H166" i="4"/>
  <c r="G166" i="4"/>
  <c r="F166" i="4"/>
  <c r="E166" i="4"/>
  <c r="O166" i="4" s="1"/>
  <c r="D166" i="4"/>
  <c r="C166" i="4"/>
  <c r="B166" i="4"/>
  <c r="A166" i="4"/>
  <c r="N165" i="4"/>
  <c r="M165" i="4"/>
  <c r="L165" i="4"/>
  <c r="K165" i="4"/>
  <c r="J165" i="4"/>
  <c r="I165" i="4"/>
  <c r="H165" i="4"/>
  <c r="G165" i="4"/>
  <c r="F165" i="4"/>
  <c r="E165" i="4"/>
  <c r="O165" i="4" s="1"/>
  <c r="D165" i="4"/>
  <c r="C165" i="4"/>
  <c r="B165" i="4"/>
  <c r="A165" i="4"/>
  <c r="N164" i="4"/>
  <c r="M164" i="4"/>
  <c r="L164" i="4"/>
  <c r="K164" i="4"/>
  <c r="J164" i="4"/>
  <c r="I164" i="4"/>
  <c r="H164" i="4"/>
  <c r="G164" i="4"/>
  <c r="F164" i="4"/>
  <c r="E164" i="4"/>
  <c r="O164" i="4" s="1"/>
  <c r="D164" i="4"/>
  <c r="C164" i="4"/>
  <c r="B164" i="4"/>
  <c r="A164" i="4"/>
  <c r="N163" i="4"/>
  <c r="M163" i="4"/>
  <c r="L163" i="4"/>
  <c r="K163" i="4"/>
  <c r="J163" i="4"/>
  <c r="I163" i="4"/>
  <c r="H163" i="4"/>
  <c r="G163" i="4"/>
  <c r="F163" i="4"/>
  <c r="E163" i="4"/>
  <c r="O163" i="4" s="1"/>
  <c r="D163" i="4"/>
  <c r="C163" i="4"/>
  <c r="B163" i="4"/>
  <c r="A163" i="4"/>
  <c r="N162" i="4"/>
  <c r="M162" i="4"/>
  <c r="L162" i="4"/>
  <c r="K162" i="4"/>
  <c r="J162" i="4"/>
  <c r="I162" i="4"/>
  <c r="H162" i="4"/>
  <c r="G162" i="4"/>
  <c r="F162" i="4"/>
  <c r="E162" i="4"/>
  <c r="O162" i="4" s="1"/>
  <c r="D162" i="4"/>
  <c r="C162" i="4"/>
  <c r="B162" i="4"/>
  <c r="A162" i="4"/>
  <c r="N161" i="4"/>
  <c r="M161" i="4"/>
  <c r="L161" i="4"/>
  <c r="K161" i="4"/>
  <c r="J161" i="4"/>
  <c r="I161" i="4"/>
  <c r="H161" i="4"/>
  <c r="G161" i="4"/>
  <c r="F161" i="4"/>
  <c r="E161" i="4"/>
  <c r="O161" i="4" s="1"/>
  <c r="D161" i="4"/>
  <c r="C161" i="4"/>
  <c r="B161" i="4"/>
  <c r="A161" i="4"/>
  <c r="N160" i="4"/>
  <c r="M160" i="4"/>
  <c r="L160" i="4"/>
  <c r="K160" i="4"/>
  <c r="J160" i="4"/>
  <c r="I160" i="4"/>
  <c r="H160" i="4"/>
  <c r="G160" i="4"/>
  <c r="F160" i="4"/>
  <c r="E160" i="4"/>
  <c r="O160" i="4" s="1"/>
  <c r="D160" i="4"/>
  <c r="C160" i="4"/>
  <c r="B160" i="4"/>
  <c r="A160" i="4"/>
  <c r="N159" i="4"/>
  <c r="M159" i="4"/>
  <c r="L159" i="4"/>
  <c r="K159" i="4"/>
  <c r="J159" i="4"/>
  <c r="I159" i="4"/>
  <c r="H159" i="4"/>
  <c r="G159" i="4"/>
  <c r="F159" i="4"/>
  <c r="E159" i="4"/>
  <c r="O159" i="4" s="1"/>
  <c r="D159" i="4"/>
  <c r="C159" i="4"/>
  <c r="B159" i="4"/>
  <c r="A159" i="4"/>
  <c r="N158" i="4"/>
  <c r="M158" i="4"/>
  <c r="L158" i="4"/>
  <c r="K158" i="4"/>
  <c r="J158" i="4"/>
  <c r="I158" i="4"/>
  <c r="H158" i="4"/>
  <c r="G158" i="4"/>
  <c r="F158" i="4"/>
  <c r="E158" i="4"/>
  <c r="O158" i="4" s="1"/>
  <c r="D158" i="4"/>
  <c r="C158" i="4"/>
  <c r="B158" i="4"/>
  <c r="A158" i="4"/>
  <c r="N157" i="4"/>
  <c r="M157" i="4"/>
  <c r="L157" i="4"/>
  <c r="K157" i="4"/>
  <c r="J157" i="4"/>
  <c r="I157" i="4"/>
  <c r="H157" i="4"/>
  <c r="G157" i="4"/>
  <c r="F157" i="4"/>
  <c r="E157" i="4"/>
  <c r="O157" i="4" s="1"/>
  <c r="D157" i="4"/>
  <c r="C157" i="4"/>
  <c r="B157" i="4"/>
  <c r="A157" i="4"/>
  <c r="N156" i="4"/>
  <c r="M156" i="4"/>
  <c r="L156" i="4"/>
  <c r="K156" i="4"/>
  <c r="J156" i="4"/>
  <c r="I156" i="4"/>
  <c r="H156" i="4"/>
  <c r="G156" i="4"/>
  <c r="F156" i="4"/>
  <c r="E156" i="4"/>
  <c r="O156" i="4" s="1"/>
  <c r="D156" i="4"/>
  <c r="C156" i="4"/>
  <c r="B156" i="4"/>
  <c r="A156" i="4"/>
  <c r="N155" i="4"/>
  <c r="M155" i="4"/>
  <c r="L155" i="4"/>
  <c r="K155" i="4"/>
  <c r="J155" i="4"/>
  <c r="I155" i="4"/>
  <c r="H155" i="4"/>
  <c r="G155" i="4"/>
  <c r="F155" i="4"/>
  <c r="E155" i="4"/>
  <c r="O155" i="4" s="1"/>
  <c r="D155" i="4"/>
  <c r="C155" i="4"/>
  <c r="B155" i="4"/>
  <c r="A155" i="4"/>
  <c r="N154" i="4"/>
  <c r="M154" i="4"/>
  <c r="L154" i="4"/>
  <c r="K154" i="4"/>
  <c r="J154" i="4"/>
  <c r="I154" i="4"/>
  <c r="H154" i="4"/>
  <c r="G154" i="4"/>
  <c r="F154" i="4"/>
  <c r="E154" i="4"/>
  <c r="O154" i="4" s="1"/>
  <c r="D154" i="4"/>
  <c r="C154" i="4"/>
  <c r="B154" i="4"/>
  <c r="A154" i="4"/>
  <c r="N153" i="4"/>
  <c r="M153" i="4"/>
  <c r="L153" i="4"/>
  <c r="K153" i="4"/>
  <c r="J153" i="4"/>
  <c r="I153" i="4"/>
  <c r="H153" i="4"/>
  <c r="G153" i="4"/>
  <c r="F153" i="4"/>
  <c r="E153" i="4"/>
  <c r="O153" i="4" s="1"/>
  <c r="D153" i="4"/>
  <c r="C153" i="4"/>
  <c r="B153" i="4"/>
  <c r="A153" i="4"/>
  <c r="N152" i="4"/>
  <c r="M152" i="4"/>
  <c r="L152" i="4"/>
  <c r="K152" i="4"/>
  <c r="J152" i="4"/>
  <c r="I152" i="4"/>
  <c r="H152" i="4"/>
  <c r="G152" i="4"/>
  <c r="F152" i="4"/>
  <c r="E152" i="4"/>
  <c r="O152" i="4" s="1"/>
  <c r="D152" i="4"/>
  <c r="C152" i="4"/>
  <c r="B152" i="4"/>
  <c r="A152" i="4"/>
  <c r="N151" i="4"/>
  <c r="M151" i="4"/>
  <c r="L151" i="4"/>
  <c r="K151" i="4"/>
  <c r="J151" i="4"/>
  <c r="I151" i="4"/>
  <c r="H151" i="4"/>
  <c r="G151" i="4"/>
  <c r="F151" i="4"/>
  <c r="E151" i="4"/>
  <c r="O151" i="4" s="1"/>
  <c r="D151" i="4"/>
  <c r="C151" i="4"/>
  <c r="B151" i="4"/>
  <c r="A151" i="4"/>
  <c r="N150" i="4"/>
  <c r="M150" i="4"/>
  <c r="L150" i="4"/>
  <c r="K150" i="4"/>
  <c r="J150" i="4"/>
  <c r="I150" i="4"/>
  <c r="H150" i="4"/>
  <c r="G150" i="4"/>
  <c r="F150" i="4"/>
  <c r="E150" i="4"/>
  <c r="O150" i="4" s="1"/>
  <c r="D150" i="4"/>
  <c r="C150" i="4"/>
  <c r="B150" i="4"/>
  <c r="A150" i="4"/>
  <c r="N149" i="4"/>
  <c r="M149" i="4"/>
  <c r="L149" i="4"/>
  <c r="K149" i="4"/>
  <c r="J149" i="4"/>
  <c r="I149" i="4"/>
  <c r="H149" i="4"/>
  <c r="G149" i="4"/>
  <c r="F149" i="4"/>
  <c r="E149" i="4"/>
  <c r="O149" i="4" s="1"/>
  <c r="D149" i="4"/>
  <c r="C149" i="4"/>
  <c r="B149" i="4"/>
  <c r="A149" i="4"/>
  <c r="N148" i="4"/>
  <c r="M148" i="4"/>
  <c r="L148" i="4"/>
  <c r="K148" i="4"/>
  <c r="J148" i="4"/>
  <c r="I148" i="4"/>
  <c r="H148" i="4"/>
  <c r="G148" i="4"/>
  <c r="F148" i="4"/>
  <c r="E148" i="4"/>
  <c r="O148" i="4" s="1"/>
  <c r="D148" i="4"/>
  <c r="C148" i="4"/>
  <c r="B148" i="4"/>
  <c r="A148" i="4"/>
  <c r="N147" i="4"/>
  <c r="M147" i="4"/>
  <c r="L147" i="4"/>
  <c r="K147" i="4"/>
  <c r="J147" i="4"/>
  <c r="I147" i="4"/>
  <c r="H147" i="4"/>
  <c r="G147" i="4"/>
  <c r="F147" i="4"/>
  <c r="E147" i="4"/>
  <c r="O147" i="4" s="1"/>
  <c r="D147" i="4"/>
  <c r="C147" i="4"/>
  <c r="B147" i="4"/>
  <c r="A147" i="4"/>
  <c r="N146" i="4"/>
  <c r="M146" i="4"/>
  <c r="L146" i="4"/>
  <c r="K146" i="4"/>
  <c r="J146" i="4"/>
  <c r="I146" i="4"/>
  <c r="H146" i="4"/>
  <c r="G146" i="4"/>
  <c r="F146" i="4"/>
  <c r="E146" i="4"/>
  <c r="O146" i="4" s="1"/>
  <c r="D146" i="4"/>
  <c r="C146" i="4"/>
  <c r="B146" i="4"/>
  <c r="A146" i="4"/>
  <c r="N145" i="4"/>
  <c r="M145" i="4"/>
  <c r="L145" i="4"/>
  <c r="K145" i="4"/>
  <c r="J145" i="4"/>
  <c r="I145" i="4"/>
  <c r="H145" i="4"/>
  <c r="G145" i="4"/>
  <c r="F145" i="4"/>
  <c r="E145" i="4"/>
  <c r="O145" i="4" s="1"/>
  <c r="D145" i="4"/>
  <c r="C145" i="4"/>
  <c r="B145" i="4"/>
  <c r="A145" i="4"/>
  <c r="N144" i="4"/>
  <c r="M144" i="4"/>
  <c r="L144" i="4"/>
  <c r="K144" i="4"/>
  <c r="J144" i="4"/>
  <c r="I144" i="4"/>
  <c r="H144" i="4"/>
  <c r="G144" i="4"/>
  <c r="F144" i="4"/>
  <c r="E144" i="4"/>
  <c r="O144" i="4" s="1"/>
  <c r="D144" i="4"/>
  <c r="C144" i="4"/>
  <c r="B144" i="4"/>
  <c r="A144" i="4"/>
  <c r="N143" i="4"/>
  <c r="M143" i="4"/>
  <c r="L143" i="4"/>
  <c r="K143" i="4"/>
  <c r="J143" i="4"/>
  <c r="I143" i="4"/>
  <c r="H143" i="4"/>
  <c r="G143" i="4"/>
  <c r="F143" i="4"/>
  <c r="E143" i="4"/>
  <c r="O143" i="4" s="1"/>
  <c r="D143" i="4"/>
  <c r="C143" i="4"/>
  <c r="B143" i="4"/>
  <c r="A143" i="4"/>
  <c r="N142" i="4"/>
  <c r="M142" i="4"/>
  <c r="L142" i="4"/>
  <c r="K142" i="4"/>
  <c r="J142" i="4"/>
  <c r="I142" i="4"/>
  <c r="H142" i="4"/>
  <c r="G142" i="4"/>
  <c r="F142" i="4"/>
  <c r="E142" i="4"/>
  <c r="O142" i="4" s="1"/>
  <c r="D142" i="4"/>
  <c r="C142" i="4"/>
  <c r="B142" i="4"/>
  <c r="A142" i="4"/>
  <c r="N141" i="4"/>
  <c r="M141" i="4"/>
  <c r="L141" i="4"/>
  <c r="K141" i="4"/>
  <c r="J141" i="4"/>
  <c r="I141" i="4"/>
  <c r="H141" i="4"/>
  <c r="G141" i="4"/>
  <c r="F141" i="4"/>
  <c r="E141" i="4"/>
  <c r="O141" i="4" s="1"/>
  <c r="D141" i="4"/>
  <c r="C141" i="4"/>
  <c r="B141" i="4"/>
  <c r="A141" i="4"/>
  <c r="N140" i="4"/>
  <c r="M140" i="4"/>
  <c r="L140" i="4"/>
  <c r="K140" i="4"/>
  <c r="J140" i="4"/>
  <c r="I140" i="4"/>
  <c r="H140" i="4"/>
  <c r="G140" i="4"/>
  <c r="F140" i="4"/>
  <c r="E140" i="4"/>
  <c r="O140" i="4" s="1"/>
  <c r="D140" i="4"/>
  <c r="C140" i="4"/>
  <c r="B140" i="4"/>
  <c r="A140" i="4"/>
  <c r="N139" i="4"/>
  <c r="M139" i="4"/>
  <c r="L139" i="4"/>
  <c r="K139" i="4"/>
  <c r="J139" i="4"/>
  <c r="I139" i="4"/>
  <c r="H139" i="4"/>
  <c r="G139" i="4"/>
  <c r="F139" i="4"/>
  <c r="E139" i="4"/>
  <c r="O139" i="4" s="1"/>
  <c r="D139" i="4"/>
  <c r="C139" i="4"/>
  <c r="B139" i="4"/>
  <c r="A139" i="4"/>
  <c r="N138" i="4"/>
  <c r="M138" i="4"/>
  <c r="L138" i="4"/>
  <c r="K138" i="4"/>
  <c r="J138" i="4"/>
  <c r="I138" i="4"/>
  <c r="H138" i="4"/>
  <c r="G138" i="4"/>
  <c r="F138" i="4"/>
  <c r="E138" i="4"/>
  <c r="O138" i="4" s="1"/>
  <c r="D138" i="4"/>
  <c r="C138" i="4"/>
  <c r="B138" i="4"/>
  <c r="A138" i="4"/>
  <c r="N137" i="4"/>
  <c r="M137" i="4"/>
  <c r="L137" i="4"/>
  <c r="K137" i="4"/>
  <c r="J137" i="4"/>
  <c r="I137" i="4"/>
  <c r="H137" i="4"/>
  <c r="G137" i="4"/>
  <c r="F137" i="4"/>
  <c r="E137" i="4"/>
  <c r="O137" i="4" s="1"/>
  <c r="D137" i="4"/>
  <c r="C137" i="4"/>
  <c r="B137" i="4"/>
  <c r="A137" i="4"/>
  <c r="N136" i="4"/>
  <c r="M136" i="4"/>
  <c r="L136" i="4"/>
  <c r="K136" i="4"/>
  <c r="J136" i="4"/>
  <c r="I136" i="4"/>
  <c r="H136" i="4"/>
  <c r="G136" i="4"/>
  <c r="F136" i="4"/>
  <c r="E136" i="4"/>
  <c r="O136" i="4" s="1"/>
  <c r="D136" i="4"/>
  <c r="C136" i="4"/>
  <c r="B136" i="4"/>
  <c r="A136" i="4"/>
  <c r="N135" i="4"/>
  <c r="M135" i="4"/>
  <c r="L135" i="4"/>
  <c r="K135" i="4"/>
  <c r="J135" i="4"/>
  <c r="I135" i="4"/>
  <c r="H135" i="4"/>
  <c r="G135" i="4"/>
  <c r="F135" i="4"/>
  <c r="E135" i="4"/>
  <c r="O135" i="4" s="1"/>
  <c r="D135" i="4"/>
  <c r="C135" i="4"/>
  <c r="B135" i="4"/>
  <c r="A135" i="4"/>
  <c r="N134" i="4"/>
  <c r="M134" i="4"/>
  <c r="L134" i="4"/>
  <c r="K134" i="4"/>
  <c r="J134" i="4"/>
  <c r="I134" i="4"/>
  <c r="H134" i="4"/>
  <c r="G134" i="4"/>
  <c r="F134" i="4"/>
  <c r="E134" i="4"/>
  <c r="O134" i="4" s="1"/>
  <c r="D134" i="4"/>
  <c r="C134" i="4"/>
  <c r="B134" i="4"/>
  <c r="A134" i="4"/>
  <c r="N133" i="4"/>
  <c r="M133" i="4"/>
  <c r="L133" i="4"/>
  <c r="K133" i="4"/>
  <c r="J133" i="4"/>
  <c r="I133" i="4"/>
  <c r="H133" i="4"/>
  <c r="G133" i="4"/>
  <c r="F133" i="4"/>
  <c r="E133" i="4"/>
  <c r="O133" i="4" s="1"/>
  <c r="D133" i="4"/>
  <c r="C133" i="4"/>
  <c r="B133" i="4"/>
  <c r="A133" i="4"/>
  <c r="N132" i="4"/>
  <c r="M132" i="4"/>
  <c r="L132" i="4"/>
  <c r="K132" i="4"/>
  <c r="J132" i="4"/>
  <c r="I132" i="4"/>
  <c r="H132" i="4"/>
  <c r="G132" i="4"/>
  <c r="F132" i="4"/>
  <c r="E132" i="4"/>
  <c r="O132" i="4" s="1"/>
  <c r="D132" i="4"/>
  <c r="C132" i="4"/>
  <c r="B132" i="4"/>
  <c r="A132" i="4"/>
  <c r="N131" i="4"/>
  <c r="M131" i="4"/>
  <c r="L131" i="4"/>
  <c r="K131" i="4"/>
  <c r="J131" i="4"/>
  <c r="I131" i="4"/>
  <c r="H131" i="4"/>
  <c r="G131" i="4"/>
  <c r="F131" i="4"/>
  <c r="E131" i="4"/>
  <c r="O131" i="4" s="1"/>
  <c r="D131" i="4"/>
  <c r="C131" i="4"/>
  <c r="B131" i="4"/>
  <c r="A131" i="4"/>
  <c r="N130" i="4"/>
  <c r="M130" i="4"/>
  <c r="L130" i="4"/>
  <c r="K130" i="4"/>
  <c r="J130" i="4"/>
  <c r="I130" i="4"/>
  <c r="H130" i="4"/>
  <c r="G130" i="4"/>
  <c r="F130" i="4"/>
  <c r="E130" i="4"/>
  <c r="O130" i="4" s="1"/>
  <c r="D130" i="4"/>
  <c r="C130" i="4"/>
  <c r="B130" i="4"/>
  <c r="A130" i="4"/>
  <c r="N129" i="4"/>
  <c r="M129" i="4"/>
  <c r="L129" i="4"/>
  <c r="K129" i="4"/>
  <c r="J129" i="4"/>
  <c r="I129" i="4"/>
  <c r="H129" i="4"/>
  <c r="G129" i="4"/>
  <c r="F129" i="4"/>
  <c r="E129" i="4"/>
  <c r="O129" i="4" s="1"/>
  <c r="D129" i="4"/>
  <c r="C129" i="4"/>
  <c r="B129" i="4"/>
  <c r="A129" i="4"/>
  <c r="N128" i="4"/>
  <c r="M128" i="4"/>
  <c r="L128" i="4"/>
  <c r="K128" i="4"/>
  <c r="J128" i="4"/>
  <c r="I128" i="4"/>
  <c r="H128" i="4"/>
  <c r="G128" i="4"/>
  <c r="F128" i="4"/>
  <c r="E128" i="4"/>
  <c r="O128" i="4" s="1"/>
  <c r="D128" i="4"/>
  <c r="C128" i="4"/>
  <c r="B128" i="4"/>
  <c r="A128" i="4"/>
  <c r="N127" i="4"/>
  <c r="M127" i="4"/>
  <c r="L127" i="4"/>
  <c r="K127" i="4"/>
  <c r="J127" i="4"/>
  <c r="I127" i="4"/>
  <c r="H127" i="4"/>
  <c r="G127" i="4"/>
  <c r="F127" i="4"/>
  <c r="E127" i="4"/>
  <c r="O127" i="4" s="1"/>
  <c r="D127" i="4"/>
  <c r="C127" i="4"/>
  <c r="B127" i="4"/>
  <c r="A127" i="4"/>
  <c r="N126" i="4"/>
  <c r="M126" i="4"/>
  <c r="L126" i="4"/>
  <c r="K126" i="4"/>
  <c r="J126" i="4"/>
  <c r="I126" i="4"/>
  <c r="H126" i="4"/>
  <c r="G126" i="4"/>
  <c r="F126" i="4"/>
  <c r="E126" i="4"/>
  <c r="O126" i="4" s="1"/>
  <c r="D126" i="4"/>
  <c r="C126" i="4"/>
  <c r="B126" i="4"/>
  <c r="A126" i="4"/>
  <c r="N125" i="4"/>
  <c r="M125" i="4"/>
  <c r="L125" i="4"/>
  <c r="K125" i="4"/>
  <c r="J125" i="4"/>
  <c r="I125" i="4"/>
  <c r="H125" i="4"/>
  <c r="G125" i="4"/>
  <c r="F125" i="4"/>
  <c r="E125" i="4"/>
  <c r="O125" i="4" s="1"/>
  <c r="D125" i="4"/>
  <c r="C125" i="4"/>
  <c r="B125" i="4"/>
  <c r="A125" i="4"/>
  <c r="N124" i="4"/>
  <c r="M124" i="4"/>
  <c r="L124" i="4"/>
  <c r="K124" i="4"/>
  <c r="J124" i="4"/>
  <c r="I124" i="4"/>
  <c r="H124" i="4"/>
  <c r="G124" i="4"/>
  <c r="F124" i="4"/>
  <c r="E124" i="4"/>
  <c r="O124" i="4" s="1"/>
  <c r="D124" i="4"/>
  <c r="C124" i="4"/>
  <c r="B124" i="4"/>
  <c r="A124" i="4"/>
  <c r="N123" i="4"/>
  <c r="M123" i="4"/>
  <c r="L123" i="4"/>
  <c r="K123" i="4"/>
  <c r="J123" i="4"/>
  <c r="I123" i="4"/>
  <c r="H123" i="4"/>
  <c r="G123" i="4"/>
  <c r="F123" i="4"/>
  <c r="E123" i="4"/>
  <c r="O123" i="4" s="1"/>
  <c r="D123" i="4"/>
  <c r="C123" i="4"/>
  <c r="B123" i="4"/>
  <c r="A123" i="4"/>
  <c r="N122" i="4"/>
  <c r="M122" i="4"/>
  <c r="L122" i="4"/>
  <c r="K122" i="4"/>
  <c r="J122" i="4"/>
  <c r="I122" i="4"/>
  <c r="H122" i="4"/>
  <c r="G122" i="4"/>
  <c r="F122" i="4"/>
  <c r="E122" i="4"/>
  <c r="O122" i="4" s="1"/>
  <c r="D122" i="4"/>
  <c r="C122" i="4"/>
  <c r="B122" i="4"/>
  <c r="A122" i="4"/>
  <c r="N121" i="4"/>
  <c r="M121" i="4"/>
  <c r="L121" i="4"/>
  <c r="K121" i="4"/>
  <c r="J121" i="4"/>
  <c r="I121" i="4"/>
  <c r="H121" i="4"/>
  <c r="G121" i="4"/>
  <c r="F121" i="4"/>
  <c r="E121" i="4"/>
  <c r="O121" i="4" s="1"/>
  <c r="D121" i="4"/>
  <c r="C121" i="4"/>
  <c r="B121" i="4"/>
  <c r="A121" i="4"/>
  <c r="N120" i="4"/>
  <c r="M120" i="4"/>
  <c r="L120" i="4"/>
  <c r="K120" i="4"/>
  <c r="J120" i="4"/>
  <c r="I120" i="4"/>
  <c r="H120" i="4"/>
  <c r="G120" i="4"/>
  <c r="F120" i="4"/>
  <c r="E120" i="4"/>
  <c r="O120" i="4" s="1"/>
  <c r="D120" i="4"/>
  <c r="C120" i="4"/>
  <c r="B120" i="4"/>
  <c r="A120" i="4"/>
  <c r="N119" i="4"/>
  <c r="M119" i="4"/>
  <c r="L119" i="4"/>
  <c r="K119" i="4"/>
  <c r="J119" i="4"/>
  <c r="I119" i="4"/>
  <c r="H119" i="4"/>
  <c r="G119" i="4"/>
  <c r="F119" i="4"/>
  <c r="E119" i="4"/>
  <c r="O119" i="4" s="1"/>
  <c r="D119" i="4"/>
  <c r="C119" i="4"/>
  <c r="B119" i="4"/>
  <c r="A119" i="4"/>
  <c r="N118" i="4"/>
  <c r="M118" i="4"/>
  <c r="L118" i="4"/>
  <c r="K118" i="4"/>
  <c r="J118" i="4"/>
  <c r="I118" i="4"/>
  <c r="H118" i="4"/>
  <c r="G118" i="4"/>
  <c r="F118" i="4"/>
  <c r="E118" i="4"/>
  <c r="O118" i="4" s="1"/>
  <c r="D118" i="4"/>
  <c r="C118" i="4"/>
  <c r="B118" i="4"/>
  <c r="A118" i="4"/>
  <c r="N117" i="4"/>
  <c r="M117" i="4"/>
  <c r="L117" i="4"/>
  <c r="K117" i="4"/>
  <c r="J117" i="4"/>
  <c r="I117" i="4"/>
  <c r="H117" i="4"/>
  <c r="G117" i="4"/>
  <c r="F117" i="4"/>
  <c r="E117" i="4"/>
  <c r="O117" i="4" s="1"/>
  <c r="D117" i="4"/>
  <c r="C117" i="4"/>
  <c r="B117" i="4"/>
  <c r="A117" i="4"/>
  <c r="N116" i="4"/>
  <c r="M116" i="4"/>
  <c r="L116" i="4"/>
  <c r="K116" i="4"/>
  <c r="J116" i="4"/>
  <c r="I116" i="4"/>
  <c r="H116" i="4"/>
  <c r="G116" i="4"/>
  <c r="F116" i="4"/>
  <c r="E116" i="4"/>
  <c r="O116" i="4" s="1"/>
  <c r="D116" i="4"/>
  <c r="C116" i="4"/>
  <c r="B116" i="4"/>
  <c r="A116" i="4"/>
  <c r="N115" i="4"/>
  <c r="M115" i="4"/>
  <c r="L115" i="4"/>
  <c r="K115" i="4"/>
  <c r="J115" i="4"/>
  <c r="I115" i="4"/>
  <c r="H115" i="4"/>
  <c r="G115" i="4"/>
  <c r="F115" i="4"/>
  <c r="E115" i="4"/>
  <c r="O115" i="4" s="1"/>
  <c r="D115" i="4"/>
  <c r="C115" i="4"/>
  <c r="B115" i="4"/>
  <c r="A115" i="4"/>
  <c r="N114" i="4"/>
  <c r="M114" i="4"/>
  <c r="L114" i="4"/>
  <c r="K114" i="4"/>
  <c r="J114" i="4"/>
  <c r="I114" i="4"/>
  <c r="H114" i="4"/>
  <c r="G114" i="4"/>
  <c r="F114" i="4"/>
  <c r="E114" i="4"/>
  <c r="O114" i="4" s="1"/>
  <c r="D114" i="4"/>
  <c r="C114" i="4"/>
  <c r="B114" i="4"/>
  <c r="A114" i="4"/>
  <c r="N113" i="4"/>
  <c r="M113" i="4"/>
  <c r="L113" i="4"/>
  <c r="K113" i="4"/>
  <c r="J113" i="4"/>
  <c r="I113" i="4"/>
  <c r="H113" i="4"/>
  <c r="G113" i="4"/>
  <c r="F113" i="4"/>
  <c r="E113" i="4"/>
  <c r="O113" i="4" s="1"/>
  <c r="D113" i="4"/>
  <c r="C113" i="4"/>
  <c r="B113" i="4"/>
  <c r="A113" i="4"/>
  <c r="N112" i="4"/>
  <c r="M112" i="4"/>
  <c r="L112" i="4"/>
  <c r="K112" i="4"/>
  <c r="J112" i="4"/>
  <c r="I112" i="4"/>
  <c r="H112" i="4"/>
  <c r="G112" i="4"/>
  <c r="F112" i="4"/>
  <c r="E112" i="4"/>
  <c r="O112" i="4" s="1"/>
  <c r="D112" i="4"/>
  <c r="C112" i="4"/>
  <c r="B112" i="4"/>
  <c r="A112" i="4"/>
  <c r="N111" i="4"/>
  <c r="M111" i="4"/>
  <c r="L111" i="4"/>
  <c r="K111" i="4"/>
  <c r="J111" i="4"/>
  <c r="I111" i="4"/>
  <c r="H111" i="4"/>
  <c r="G111" i="4"/>
  <c r="F111" i="4"/>
  <c r="E111" i="4"/>
  <c r="O111" i="4" s="1"/>
  <c r="D111" i="4"/>
  <c r="C111" i="4"/>
  <c r="B111" i="4"/>
  <c r="A111" i="4"/>
  <c r="N110" i="4"/>
  <c r="M110" i="4"/>
  <c r="L110" i="4"/>
  <c r="K110" i="4"/>
  <c r="J110" i="4"/>
  <c r="I110" i="4"/>
  <c r="H110" i="4"/>
  <c r="G110" i="4"/>
  <c r="F110" i="4"/>
  <c r="E110" i="4"/>
  <c r="O110" i="4" s="1"/>
  <c r="D110" i="4"/>
  <c r="C110" i="4"/>
  <c r="B110" i="4"/>
  <c r="A110" i="4"/>
  <c r="N109" i="4"/>
  <c r="M109" i="4"/>
  <c r="L109" i="4"/>
  <c r="K109" i="4"/>
  <c r="J109" i="4"/>
  <c r="I109" i="4"/>
  <c r="H109" i="4"/>
  <c r="G109" i="4"/>
  <c r="F109" i="4"/>
  <c r="E109" i="4"/>
  <c r="O109" i="4" s="1"/>
  <c r="D109" i="4"/>
  <c r="C109" i="4"/>
  <c r="B109" i="4"/>
  <c r="A109" i="4"/>
  <c r="N108" i="4"/>
  <c r="M108" i="4"/>
  <c r="L108" i="4"/>
  <c r="K108" i="4"/>
  <c r="J108" i="4"/>
  <c r="I108" i="4"/>
  <c r="H108" i="4"/>
  <c r="G108" i="4"/>
  <c r="F108" i="4"/>
  <c r="E108" i="4"/>
  <c r="O108" i="4" s="1"/>
  <c r="D108" i="4"/>
  <c r="C108" i="4"/>
  <c r="B108" i="4"/>
  <c r="A108" i="4"/>
  <c r="N107" i="4"/>
  <c r="M107" i="4"/>
  <c r="L107" i="4"/>
  <c r="K107" i="4"/>
  <c r="J107" i="4"/>
  <c r="I107" i="4"/>
  <c r="H107" i="4"/>
  <c r="G107" i="4"/>
  <c r="F107" i="4"/>
  <c r="E107" i="4"/>
  <c r="O107" i="4" s="1"/>
  <c r="D107" i="4"/>
  <c r="C107" i="4"/>
  <c r="B107" i="4"/>
  <c r="A107" i="4"/>
  <c r="N106" i="4"/>
  <c r="M106" i="4"/>
  <c r="L106" i="4"/>
  <c r="K106" i="4"/>
  <c r="J106" i="4"/>
  <c r="I106" i="4"/>
  <c r="H106" i="4"/>
  <c r="G106" i="4"/>
  <c r="F106" i="4"/>
  <c r="E106" i="4"/>
  <c r="O106" i="4" s="1"/>
  <c r="D106" i="4"/>
  <c r="C106" i="4"/>
  <c r="B106" i="4"/>
  <c r="A106" i="4"/>
  <c r="N105" i="4"/>
  <c r="M105" i="4"/>
  <c r="L105" i="4"/>
  <c r="K105" i="4"/>
  <c r="J105" i="4"/>
  <c r="I105" i="4"/>
  <c r="H105" i="4"/>
  <c r="G105" i="4"/>
  <c r="F105" i="4"/>
  <c r="E105" i="4"/>
  <c r="O105" i="4" s="1"/>
  <c r="D105" i="4"/>
  <c r="C105" i="4"/>
  <c r="B105" i="4"/>
  <c r="A105" i="4"/>
  <c r="N104" i="4"/>
  <c r="M104" i="4"/>
  <c r="L104" i="4"/>
  <c r="K104" i="4"/>
  <c r="J104" i="4"/>
  <c r="I104" i="4"/>
  <c r="H104" i="4"/>
  <c r="G104" i="4"/>
  <c r="F104" i="4"/>
  <c r="E104" i="4"/>
  <c r="O104" i="4" s="1"/>
  <c r="D104" i="4"/>
  <c r="C104" i="4"/>
  <c r="B104" i="4"/>
  <c r="A104" i="4"/>
  <c r="N103" i="4"/>
  <c r="M103" i="4"/>
  <c r="L103" i="4"/>
  <c r="K103" i="4"/>
  <c r="J103" i="4"/>
  <c r="I103" i="4"/>
  <c r="H103" i="4"/>
  <c r="G103" i="4"/>
  <c r="F103" i="4"/>
  <c r="E103" i="4"/>
  <c r="O103" i="4" s="1"/>
  <c r="D103" i="4"/>
  <c r="C103" i="4"/>
  <c r="B103" i="4"/>
  <c r="A103" i="4"/>
  <c r="N102" i="4"/>
  <c r="M102" i="4"/>
  <c r="L102" i="4"/>
  <c r="K102" i="4"/>
  <c r="J102" i="4"/>
  <c r="I102" i="4"/>
  <c r="H102" i="4"/>
  <c r="G102" i="4"/>
  <c r="F102" i="4"/>
  <c r="E102" i="4"/>
  <c r="O102" i="4" s="1"/>
  <c r="D102" i="4"/>
  <c r="C102" i="4"/>
  <c r="B102" i="4"/>
  <c r="A102" i="4"/>
  <c r="N101" i="4"/>
  <c r="M101" i="4"/>
  <c r="L101" i="4"/>
  <c r="K101" i="4"/>
  <c r="J101" i="4"/>
  <c r="I101" i="4"/>
  <c r="H101" i="4"/>
  <c r="G101" i="4"/>
  <c r="F101" i="4"/>
  <c r="E101" i="4"/>
  <c r="O101" i="4" s="1"/>
  <c r="D101" i="4"/>
  <c r="C101" i="4"/>
  <c r="B101" i="4"/>
  <c r="A101" i="4"/>
  <c r="N100" i="4"/>
  <c r="M100" i="4"/>
  <c r="L100" i="4"/>
  <c r="K100" i="4"/>
  <c r="J100" i="4"/>
  <c r="I100" i="4"/>
  <c r="H100" i="4"/>
  <c r="G100" i="4"/>
  <c r="F100" i="4"/>
  <c r="E100" i="4"/>
  <c r="O100" i="4" s="1"/>
  <c r="D100" i="4"/>
  <c r="C100" i="4"/>
  <c r="B100" i="4"/>
  <c r="A100" i="4"/>
  <c r="N99" i="4"/>
  <c r="M99" i="4"/>
  <c r="L99" i="4"/>
  <c r="K99" i="4"/>
  <c r="J99" i="4"/>
  <c r="I99" i="4"/>
  <c r="H99" i="4"/>
  <c r="G99" i="4"/>
  <c r="F99" i="4"/>
  <c r="E99" i="4"/>
  <c r="O99" i="4" s="1"/>
  <c r="D99" i="4"/>
  <c r="C99" i="4"/>
  <c r="B99" i="4"/>
  <c r="A99" i="4"/>
  <c r="N98" i="4"/>
  <c r="M98" i="4"/>
  <c r="L98" i="4"/>
  <c r="K98" i="4"/>
  <c r="J98" i="4"/>
  <c r="I98" i="4"/>
  <c r="H98" i="4"/>
  <c r="G98" i="4"/>
  <c r="F98" i="4"/>
  <c r="E98" i="4"/>
  <c r="O98" i="4" s="1"/>
  <c r="D98" i="4"/>
  <c r="C98" i="4"/>
  <c r="B98" i="4"/>
  <c r="A98" i="4"/>
  <c r="N97" i="4"/>
  <c r="M97" i="4"/>
  <c r="L97" i="4"/>
  <c r="K97" i="4"/>
  <c r="J97" i="4"/>
  <c r="I97" i="4"/>
  <c r="H97" i="4"/>
  <c r="G97" i="4"/>
  <c r="F97" i="4"/>
  <c r="E97" i="4"/>
  <c r="O97" i="4" s="1"/>
  <c r="D97" i="4"/>
  <c r="C97" i="4"/>
  <c r="B97" i="4"/>
  <c r="A97" i="4"/>
  <c r="N96" i="4"/>
  <c r="M96" i="4"/>
  <c r="L96" i="4"/>
  <c r="K96" i="4"/>
  <c r="J96" i="4"/>
  <c r="I96" i="4"/>
  <c r="H96" i="4"/>
  <c r="G96" i="4"/>
  <c r="F96" i="4"/>
  <c r="E96" i="4"/>
  <c r="O96" i="4" s="1"/>
  <c r="D96" i="4"/>
  <c r="C96" i="4"/>
  <c r="B96" i="4"/>
  <c r="A96" i="4"/>
  <c r="N95" i="4"/>
  <c r="M95" i="4"/>
  <c r="L95" i="4"/>
  <c r="K95" i="4"/>
  <c r="J95" i="4"/>
  <c r="I95" i="4"/>
  <c r="H95" i="4"/>
  <c r="G95" i="4"/>
  <c r="F95" i="4"/>
  <c r="E95" i="4"/>
  <c r="O95" i="4" s="1"/>
  <c r="D95" i="4"/>
  <c r="C95" i="4"/>
  <c r="B95" i="4"/>
  <c r="A95" i="4"/>
  <c r="N94" i="4"/>
  <c r="M94" i="4"/>
  <c r="L94" i="4"/>
  <c r="K94" i="4"/>
  <c r="J94" i="4"/>
  <c r="I94" i="4"/>
  <c r="H94" i="4"/>
  <c r="G94" i="4"/>
  <c r="F94" i="4"/>
  <c r="E94" i="4"/>
  <c r="O94" i="4" s="1"/>
  <c r="D94" i="4"/>
  <c r="C94" i="4"/>
  <c r="B94" i="4"/>
  <c r="A94" i="4"/>
  <c r="N93" i="4"/>
  <c r="M93" i="4"/>
  <c r="L93" i="4"/>
  <c r="K93" i="4"/>
  <c r="J93" i="4"/>
  <c r="I93" i="4"/>
  <c r="H93" i="4"/>
  <c r="G93" i="4"/>
  <c r="F93" i="4"/>
  <c r="E93" i="4"/>
  <c r="O93" i="4" s="1"/>
  <c r="D93" i="4"/>
  <c r="C93" i="4"/>
  <c r="B93" i="4"/>
  <c r="A93" i="4"/>
  <c r="N92" i="4"/>
  <c r="M92" i="4"/>
  <c r="L92" i="4"/>
  <c r="K92" i="4"/>
  <c r="J92" i="4"/>
  <c r="I92" i="4"/>
  <c r="H92" i="4"/>
  <c r="G92" i="4"/>
  <c r="F92" i="4"/>
  <c r="E92" i="4"/>
  <c r="O92" i="4" s="1"/>
  <c r="D92" i="4"/>
  <c r="C92" i="4"/>
  <c r="B92" i="4"/>
  <c r="A92" i="4"/>
  <c r="N91" i="4"/>
  <c r="M91" i="4"/>
  <c r="L91" i="4"/>
  <c r="K91" i="4"/>
  <c r="J91" i="4"/>
  <c r="I91" i="4"/>
  <c r="H91" i="4"/>
  <c r="G91" i="4"/>
  <c r="F91" i="4"/>
  <c r="E91" i="4"/>
  <c r="O91" i="4" s="1"/>
  <c r="D91" i="4"/>
  <c r="C91" i="4"/>
  <c r="B91" i="4"/>
  <c r="A91" i="4"/>
  <c r="N90" i="4"/>
  <c r="M90" i="4"/>
  <c r="L90" i="4"/>
  <c r="K90" i="4"/>
  <c r="J90" i="4"/>
  <c r="I90" i="4"/>
  <c r="H90" i="4"/>
  <c r="G90" i="4"/>
  <c r="F90" i="4"/>
  <c r="E90" i="4"/>
  <c r="O90" i="4" s="1"/>
  <c r="D90" i="4"/>
  <c r="C90" i="4"/>
  <c r="B90" i="4"/>
  <c r="A90" i="4"/>
  <c r="N89" i="4"/>
  <c r="M89" i="4"/>
  <c r="L89" i="4"/>
  <c r="K89" i="4"/>
  <c r="J89" i="4"/>
  <c r="I89" i="4"/>
  <c r="H89" i="4"/>
  <c r="G89" i="4"/>
  <c r="F89" i="4"/>
  <c r="E89" i="4"/>
  <c r="O89" i="4" s="1"/>
  <c r="D89" i="4"/>
  <c r="C89" i="4"/>
  <c r="B89" i="4"/>
  <c r="A89" i="4"/>
  <c r="N88" i="4"/>
  <c r="M88" i="4"/>
  <c r="L88" i="4"/>
  <c r="K88" i="4"/>
  <c r="J88" i="4"/>
  <c r="I88" i="4"/>
  <c r="H88" i="4"/>
  <c r="G88" i="4"/>
  <c r="F88" i="4"/>
  <c r="E88" i="4"/>
  <c r="O88" i="4" s="1"/>
  <c r="D88" i="4"/>
  <c r="C88" i="4"/>
  <c r="B88" i="4"/>
  <c r="A88" i="4"/>
  <c r="N87" i="4"/>
  <c r="M87" i="4"/>
  <c r="L87" i="4"/>
  <c r="K87" i="4"/>
  <c r="J87" i="4"/>
  <c r="I87" i="4"/>
  <c r="H87" i="4"/>
  <c r="G87" i="4"/>
  <c r="F87" i="4"/>
  <c r="E87" i="4"/>
  <c r="O87" i="4" s="1"/>
  <c r="D87" i="4"/>
  <c r="C87" i="4"/>
  <c r="B87" i="4"/>
  <c r="A87" i="4"/>
  <c r="N86" i="4"/>
  <c r="M86" i="4"/>
  <c r="L86" i="4"/>
  <c r="K86" i="4"/>
  <c r="J86" i="4"/>
  <c r="I86" i="4"/>
  <c r="H86" i="4"/>
  <c r="G86" i="4"/>
  <c r="F86" i="4"/>
  <c r="E86" i="4"/>
  <c r="O86" i="4" s="1"/>
  <c r="D86" i="4"/>
  <c r="C86" i="4"/>
  <c r="B86" i="4"/>
  <c r="A86" i="4"/>
  <c r="N85" i="4"/>
  <c r="M85" i="4"/>
  <c r="L85" i="4"/>
  <c r="K85" i="4"/>
  <c r="J85" i="4"/>
  <c r="I85" i="4"/>
  <c r="H85" i="4"/>
  <c r="G85" i="4"/>
  <c r="F85" i="4"/>
  <c r="E85" i="4"/>
  <c r="O85" i="4" s="1"/>
  <c r="D85" i="4"/>
  <c r="C85" i="4"/>
  <c r="B85" i="4"/>
  <c r="A85" i="4"/>
  <c r="N84" i="4"/>
  <c r="M84" i="4"/>
  <c r="L84" i="4"/>
  <c r="K84" i="4"/>
  <c r="J84" i="4"/>
  <c r="I84" i="4"/>
  <c r="H84" i="4"/>
  <c r="G84" i="4"/>
  <c r="F84" i="4"/>
  <c r="E84" i="4"/>
  <c r="O84" i="4" s="1"/>
  <c r="D84" i="4"/>
  <c r="C84" i="4"/>
  <c r="B84" i="4"/>
  <c r="A84" i="4"/>
  <c r="N83" i="4"/>
  <c r="M83" i="4"/>
  <c r="L83" i="4"/>
  <c r="K83" i="4"/>
  <c r="J83" i="4"/>
  <c r="I83" i="4"/>
  <c r="H83" i="4"/>
  <c r="G83" i="4"/>
  <c r="F83" i="4"/>
  <c r="E83" i="4"/>
  <c r="O83" i="4" s="1"/>
  <c r="D83" i="4"/>
  <c r="C83" i="4"/>
  <c r="B83" i="4"/>
  <c r="A83" i="4"/>
  <c r="N82" i="4"/>
  <c r="M82" i="4"/>
  <c r="L82" i="4"/>
  <c r="K82" i="4"/>
  <c r="J82" i="4"/>
  <c r="I82" i="4"/>
  <c r="H82" i="4"/>
  <c r="G82" i="4"/>
  <c r="F82" i="4"/>
  <c r="E82" i="4"/>
  <c r="O82" i="4" s="1"/>
  <c r="D82" i="4"/>
  <c r="C82" i="4"/>
  <c r="B82" i="4"/>
  <c r="A82" i="4"/>
  <c r="N81" i="4"/>
  <c r="M81" i="4"/>
  <c r="L81" i="4"/>
  <c r="K81" i="4"/>
  <c r="J81" i="4"/>
  <c r="I81" i="4"/>
  <c r="H81" i="4"/>
  <c r="G81" i="4"/>
  <c r="F81" i="4"/>
  <c r="E81" i="4"/>
  <c r="O81" i="4" s="1"/>
  <c r="D81" i="4"/>
  <c r="C81" i="4"/>
  <c r="B81" i="4"/>
  <c r="A81" i="4"/>
  <c r="N80" i="4"/>
  <c r="M80" i="4"/>
  <c r="L80" i="4"/>
  <c r="K80" i="4"/>
  <c r="J80" i="4"/>
  <c r="I80" i="4"/>
  <c r="H80" i="4"/>
  <c r="G80" i="4"/>
  <c r="F80" i="4"/>
  <c r="E80" i="4"/>
  <c r="O80" i="4" s="1"/>
  <c r="D80" i="4"/>
  <c r="C80" i="4"/>
  <c r="B80" i="4"/>
  <c r="A80" i="4"/>
  <c r="N79" i="4"/>
  <c r="M79" i="4"/>
  <c r="L79" i="4"/>
  <c r="K79" i="4"/>
  <c r="J79" i="4"/>
  <c r="I79" i="4"/>
  <c r="H79" i="4"/>
  <c r="G79" i="4"/>
  <c r="F79" i="4"/>
  <c r="E79" i="4"/>
  <c r="O79" i="4" s="1"/>
  <c r="D79" i="4"/>
  <c r="C79" i="4"/>
  <c r="B79" i="4"/>
  <c r="A79" i="4"/>
  <c r="N78" i="4"/>
  <c r="M78" i="4"/>
  <c r="L78" i="4"/>
  <c r="K78" i="4"/>
  <c r="J78" i="4"/>
  <c r="I78" i="4"/>
  <c r="H78" i="4"/>
  <c r="G78" i="4"/>
  <c r="F78" i="4"/>
  <c r="E78" i="4"/>
  <c r="O78" i="4" s="1"/>
  <c r="D78" i="4"/>
  <c r="C78" i="4"/>
  <c r="B78" i="4"/>
  <c r="A78" i="4"/>
  <c r="N77" i="4"/>
  <c r="M77" i="4"/>
  <c r="L77" i="4"/>
  <c r="K77" i="4"/>
  <c r="J77" i="4"/>
  <c r="I77" i="4"/>
  <c r="H77" i="4"/>
  <c r="G77" i="4"/>
  <c r="F77" i="4"/>
  <c r="E77" i="4"/>
  <c r="O77" i="4" s="1"/>
  <c r="D77" i="4"/>
  <c r="C77" i="4"/>
  <c r="B77" i="4"/>
  <c r="A77" i="4"/>
  <c r="N76" i="4"/>
  <c r="M76" i="4"/>
  <c r="L76" i="4"/>
  <c r="K76" i="4"/>
  <c r="J76" i="4"/>
  <c r="I76" i="4"/>
  <c r="H76" i="4"/>
  <c r="G76" i="4"/>
  <c r="F76" i="4"/>
  <c r="E76" i="4"/>
  <c r="O76" i="4" s="1"/>
  <c r="D76" i="4"/>
  <c r="C76" i="4"/>
  <c r="B76" i="4"/>
  <c r="A76" i="4"/>
  <c r="N75" i="4"/>
  <c r="M75" i="4"/>
  <c r="L75" i="4"/>
  <c r="K75" i="4"/>
  <c r="J75" i="4"/>
  <c r="I75" i="4"/>
  <c r="H75" i="4"/>
  <c r="G75" i="4"/>
  <c r="F75" i="4"/>
  <c r="E75" i="4"/>
  <c r="O75" i="4" s="1"/>
  <c r="D75" i="4"/>
  <c r="C75" i="4"/>
  <c r="B75" i="4"/>
  <c r="A75" i="4"/>
  <c r="N74" i="4"/>
  <c r="M74" i="4"/>
  <c r="L74" i="4"/>
  <c r="K74" i="4"/>
  <c r="J74" i="4"/>
  <c r="I74" i="4"/>
  <c r="H74" i="4"/>
  <c r="G74" i="4"/>
  <c r="F74" i="4"/>
  <c r="E74" i="4"/>
  <c r="O74" i="4" s="1"/>
  <c r="D74" i="4"/>
  <c r="C74" i="4"/>
  <c r="B74" i="4"/>
  <c r="A74" i="4"/>
  <c r="N73" i="4"/>
  <c r="M73" i="4"/>
  <c r="L73" i="4"/>
  <c r="K73" i="4"/>
  <c r="J73" i="4"/>
  <c r="I73" i="4"/>
  <c r="H73" i="4"/>
  <c r="G73" i="4"/>
  <c r="F73" i="4"/>
  <c r="E73" i="4"/>
  <c r="O73" i="4" s="1"/>
  <c r="D73" i="4"/>
  <c r="C73" i="4"/>
  <c r="B73" i="4"/>
  <c r="A73" i="4"/>
  <c r="N72" i="4"/>
  <c r="M72" i="4"/>
  <c r="L72" i="4"/>
  <c r="K72" i="4"/>
  <c r="J72" i="4"/>
  <c r="I72" i="4"/>
  <c r="H72" i="4"/>
  <c r="G72" i="4"/>
  <c r="F72" i="4"/>
  <c r="E72" i="4"/>
  <c r="O72" i="4" s="1"/>
  <c r="D72" i="4"/>
  <c r="C72" i="4"/>
  <c r="B72" i="4"/>
  <c r="A72" i="4"/>
  <c r="N71" i="4"/>
  <c r="M71" i="4"/>
  <c r="L71" i="4"/>
  <c r="K71" i="4"/>
  <c r="J71" i="4"/>
  <c r="I71" i="4"/>
  <c r="H71" i="4"/>
  <c r="G71" i="4"/>
  <c r="F71" i="4"/>
  <c r="E71" i="4"/>
  <c r="O71" i="4" s="1"/>
  <c r="D71" i="4"/>
  <c r="C71" i="4"/>
  <c r="B71" i="4"/>
  <c r="A71" i="4"/>
  <c r="N70" i="4"/>
  <c r="M70" i="4"/>
  <c r="L70" i="4"/>
  <c r="K70" i="4"/>
  <c r="J70" i="4"/>
  <c r="I70" i="4"/>
  <c r="H70" i="4"/>
  <c r="G70" i="4"/>
  <c r="F70" i="4"/>
  <c r="E70" i="4"/>
  <c r="O70" i="4" s="1"/>
  <c r="D70" i="4"/>
  <c r="C70" i="4"/>
  <c r="B70" i="4"/>
  <c r="A70" i="4"/>
  <c r="N69" i="4"/>
  <c r="M69" i="4"/>
  <c r="L69" i="4"/>
  <c r="K69" i="4"/>
  <c r="J69" i="4"/>
  <c r="I69" i="4"/>
  <c r="H69" i="4"/>
  <c r="G69" i="4"/>
  <c r="F69" i="4"/>
  <c r="E69" i="4"/>
  <c r="O69" i="4" s="1"/>
  <c r="D69" i="4"/>
  <c r="C69" i="4"/>
  <c r="B69" i="4"/>
  <c r="A69" i="4"/>
  <c r="N68" i="4"/>
  <c r="M68" i="4"/>
  <c r="L68" i="4"/>
  <c r="K68" i="4"/>
  <c r="J68" i="4"/>
  <c r="I68" i="4"/>
  <c r="H68" i="4"/>
  <c r="G68" i="4"/>
  <c r="F68" i="4"/>
  <c r="E68" i="4"/>
  <c r="O68" i="4" s="1"/>
  <c r="D68" i="4"/>
  <c r="C68" i="4"/>
  <c r="B68" i="4"/>
  <c r="A68" i="4"/>
  <c r="N67" i="4"/>
  <c r="M67" i="4"/>
  <c r="L67" i="4"/>
  <c r="K67" i="4"/>
  <c r="J67" i="4"/>
  <c r="I67" i="4"/>
  <c r="H67" i="4"/>
  <c r="G67" i="4"/>
  <c r="F67" i="4"/>
  <c r="E67" i="4"/>
  <c r="O67" i="4" s="1"/>
  <c r="D67" i="4"/>
  <c r="C67" i="4"/>
  <c r="B67" i="4"/>
  <c r="A67" i="4"/>
  <c r="N66" i="4"/>
  <c r="M66" i="4"/>
  <c r="L66" i="4"/>
  <c r="K66" i="4"/>
  <c r="J66" i="4"/>
  <c r="I66" i="4"/>
  <c r="H66" i="4"/>
  <c r="G66" i="4"/>
  <c r="F66" i="4"/>
  <c r="E66" i="4"/>
  <c r="O66" i="4" s="1"/>
  <c r="D66" i="4"/>
  <c r="C66" i="4"/>
  <c r="B66" i="4"/>
  <c r="A66" i="4"/>
  <c r="N65" i="4"/>
  <c r="M65" i="4"/>
  <c r="L65" i="4"/>
  <c r="K65" i="4"/>
  <c r="J65" i="4"/>
  <c r="I65" i="4"/>
  <c r="H65" i="4"/>
  <c r="G65" i="4"/>
  <c r="F65" i="4"/>
  <c r="E65" i="4"/>
  <c r="O65" i="4" s="1"/>
  <c r="D65" i="4"/>
  <c r="C65" i="4"/>
  <c r="B65" i="4"/>
  <c r="A65" i="4"/>
  <c r="N64" i="4"/>
  <c r="M64" i="4"/>
  <c r="L64" i="4"/>
  <c r="K64" i="4"/>
  <c r="J64" i="4"/>
  <c r="I64" i="4"/>
  <c r="H64" i="4"/>
  <c r="G64" i="4"/>
  <c r="F64" i="4"/>
  <c r="E64" i="4"/>
  <c r="O64" i="4" s="1"/>
  <c r="D64" i="4"/>
  <c r="C64" i="4"/>
  <c r="B64" i="4"/>
  <c r="A64" i="4"/>
  <c r="N63" i="4"/>
  <c r="M63" i="4"/>
  <c r="L63" i="4"/>
  <c r="K63" i="4"/>
  <c r="J63" i="4"/>
  <c r="I63" i="4"/>
  <c r="H63" i="4"/>
  <c r="G63" i="4"/>
  <c r="F63" i="4"/>
  <c r="E63" i="4"/>
  <c r="O63" i="4" s="1"/>
  <c r="D63" i="4"/>
  <c r="C63" i="4"/>
  <c r="B63" i="4"/>
  <c r="A63" i="4"/>
  <c r="N62" i="4"/>
  <c r="M62" i="4"/>
  <c r="L62" i="4"/>
  <c r="K62" i="4"/>
  <c r="J62" i="4"/>
  <c r="I62" i="4"/>
  <c r="H62" i="4"/>
  <c r="G62" i="4"/>
  <c r="F62" i="4"/>
  <c r="E62" i="4"/>
  <c r="O62" i="4" s="1"/>
  <c r="D62" i="4"/>
  <c r="C62" i="4"/>
  <c r="B62" i="4"/>
  <c r="A62" i="4"/>
  <c r="N61" i="4"/>
  <c r="M61" i="4"/>
  <c r="L61" i="4"/>
  <c r="K61" i="4"/>
  <c r="J61" i="4"/>
  <c r="I61" i="4"/>
  <c r="H61" i="4"/>
  <c r="G61" i="4"/>
  <c r="F61" i="4"/>
  <c r="E61" i="4"/>
  <c r="O61" i="4" s="1"/>
  <c r="D61" i="4"/>
  <c r="C61" i="4"/>
  <c r="B61" i="4"/>
  <c r="A61" i="4"/>
  <c r="N60" i="4"/>
  <c r="M60" i="4"/>
  <c r="L60" i="4"/>
  <c r="K60" i="4"/>
  <c r="J60" i="4"/>
  <c r="I60" i="4"/>
  <c r="H60" i="4"/>
  <c r="G60" i="4"/>
  <c r="F60" i="4"/>
  <c r="E60" i="4"/>
  <c r="O60" i="4" s="1"/>
  <c r="D60" i="4"/>
  <c r="C60" i="4"/>
  <c r="B60" i="4"/>
  <c r="A60" i="4"/>
  <c r="N59" i="4"/>
  <c r="M59" i="4"/>
  <c r="L59" i="4"/>
  <c r="K59" i="4"/>
  <c r="J59" i="4"/>
  <c r="I59" i="4"/>
  <c r="H59" i="4"/>
  <c r="G59" i="4"/>
  <c r="F59" i="4"/>
  <c r="E59" i="4"/>
  <c r="O59" i="4" s="1"/>
  <c r="D59" i="4"/>
  <c r="C59" i="4"/>
  <c r="B59" i="4"/>
  <c r="A59" i="4"/>
  <c r="N58" i="4"/>
  <c r="M58" i="4"/>
  <c r="L58" i="4"/>
  <c r="K58" i="4"/>
  <c r="J58" i="4"/>
  <c r="I58" i="4"/>
  <c r="H58" i="4"/>
  <c r="G58" i="4"/>
  <c r="F58" i="4"/>
  <c r="E58" i="4"/>
  <c r="O58" i="4" s="1"/>
  <c r="D58" i="4"/>
  <c r="C58" i="4"/>
  <c r="B58" i="4"/>
  <c r="A58" i="4"/>
  <c r="N57" i="4"/>
  <c r="M57" i="4"/>
  <c r="L57" i="4"/>
  <c r="K57" i="4"/>
  <c r="J57" i="4"/>
  <c r="I57" i="4"/>
  <c r="H57" i="4"/>
  <c r="G57" i="4"/>
  <c r="F57" i="4"/>
  <c r="E57" i="4"/>
  <c r="O57" i="4" s="1"/>
  <c r="D57" i="4"/>
  <c r="C57" i="4"/>
  <c r="B57" i="4"/>
  <c r="A57" i="4"/>
  <c r="N56" i="4"/>
  <c r="M56" i="4"/>
  <c r="L56" i="4"/>
  <c r="K56" i="4"/>
  <c r="J56" i="4"/>
  <c r="I56" i="4"/>
  <c r="H56" i="4"/>
  <c r="G56" i="4"/>
  <c r="F56" i="4"/>
  <c r="E56" i="4"/>
  <c r="O56" i="4" s="1"/>
  <c r="D56" i="4"/>
  <c r="C56" i="4"/>
  <c r="B56" i="4"/>
  <c r="A56" i="4"/>
  <c r="N55" i="4"/>
  <c r="M55" i="4"/>
  <c r="L55" i="4"/>
  <c r="K55" i="4"/>
  <c r="J55" i="4"/>
  <c r="I55" i="4"/>
  <c r="H55" i="4"/>
  <c r="G55" i="4"/>
  <c r="F55" i="4"/>
  <c r="E55" i="4"/>
  <c r="O55" i="4" s="1"/>
  <c r="D55" i="4"/>
  <c r="C55" i="4"/>
  <c r="B55" i="4"/>
  <c r="A55" i="4"/>
  <c r="N54" i="4"/>
  <c r="M54" i="4"/>
  <c r="L54" i="4"/>
  <c r="K54" i="4"/>
  <c r="J54" i="4"/>
  <c r="I54" i="4"/>
  <c r="H54" i="4"/>
  <c r="G54" i="4"/>
  <c r="F54" i="4"/>
  <c r="E54" i="4"/>
  <c r="O54" i="4" s="1"/>
  <c r="D54" i="4"/>
  <c r="C54" i="4"/>
  <c r="B54" i="4"/>
  <c r="A54" i="4"/>
  <c r="N53" i="4"/>
  <c r="M53" i="4"/>
  <c r="L53" i="4"/>
  <c r="K53" i="4"/>
  <c r="J53" i="4"/>
  <c r="I53" i="4"/>
  <c r="H53" i="4"/>
  <c r="G53" i="4"/>
  <c r="F53" i="4"/>
  <c r="E53" i="4"/>
  <c r="O53" i="4" s="1"/>
  <c r="D53" i="4"/>
  <c r="C53" i="4"/>
  <c r="B53" i="4"/>
  <c r="A53" i="4"/>
  <c r="N52" i="4"/>
  <c r="M52" i="4"/>
  <c r="L52" i="4"/>
  <c r="K52" i="4"/>
  <c r="J52" i="4"/>
  <c r="I52" i="4"/>
  <c r="H52" i="4"/>
  <c r="G52" i="4"/>
  <c r="F52" i="4"/>
  <c r="E52" i="4"/>
  <c r="O52" i="4" s="1"/>
  <c r="D52" i="4"/>
  <c r="C52" i="4"/>
  <c r="B52" i="4"/>
  <c r="A52" i="4"/>
  <c r="N51" i="4"/>
  <c r="M51" i="4"/>
  <c r="L51" i="4"/>
  <c r="K51" i="4"/>
  <c r="J51" i="4"/>
  <c r="I51" i="4"/>
  <c r="H51" i="4"/>
  <c r="G51" i="4"/>
  <c r="F51" i="4"/>
  <c r="E51" i="4"/>
  <c r="O51" i="4" s="1"/>
  <c r="D51" i="4"/>
  <c r="C51" i="4"/>
  <c r="B51" i="4"/>
  <c r="A51" i="4"/>
  <c r="N50" i="4"/>
  <c r="M50" i="4"/>
  <c r="L50" i="4"/>
  <c r="K50" i="4"/>
  <c r="J50" i="4"/>
  <c r="I50" i="4"/>
  <c r="H50" i="4"/>
  <c r="G50" i="4"/>
  <c r="F50" i="4"/>
  <c r="E50" i="4"/>
  <c r="O50" i="4" s="1"/>
  <c r="D50" i="4"/>
  <c r="C50" i="4"/>
  <c r="B50" i="4"/>
  <c r="A50" i="4"/>
  <c r="N49" i="4"/>
  <c r="M49" i="4"/>
  <c r="L49" i="4"/>
  <c r="K49" i="4"/>
  <c r="J49" i="4"/>
  <c r="I49" i="4"/>
  <c r="H49" i="4"/>
  <c r="G49" i="4"/>
  <c r="F49" i="4"/>
  <c r="E49" i="4"/>
  <c r="O49" i="4" s="1"/>
  <c r="D49" i="4"/>
  <c r="C49" i="4"/>
  <c r="B49" i="4"/>
  <c r="A49" i="4"/>
  <c r="N48" i="4"/>
  <c r="M48" i="4"/>
  <c r="L48" i="4"/>
  <c r="K48" i="4"/>
  <c r="J48" i="4"/>
  <c r="I48" i="4"/>
  <c r="H48" i="4"/>
  <c r="G48" i="4"/>
  <c r="F48" i="4"/>
  <c r="E48" i="4"/>
  <c r="O48" i="4" s="1"/>
  <c r="D48" i="4"/>
  <c r="C48" i="4"/>
  <c r="B48" i="4"/>
  <c r="A48" i="4"/>
  <c r="N47" i="4"/>
  <c r="M47" i="4"/>
  <c r="L47" i="4"/>
  <c r="K47" i="4"/>
  <c r="J47" i="4"/>
  <c r="I47" i="4"/>
  <c r="H47" i="4"/>
  <c r="G47" i="4"/>
  <c r="F47" i="4"/>
  <c r="E47" i="4"/>
  <c r="O47" i="4" s="1"/>
  <c r="D47" i="4"/>
  <c r="C47" i="4"/>
  <c r="B47" i="4"/>
  <c r="A47" i="4"/>
  <c r="N46" i="4"/>
  <c r="M46" i="4"/>
  <c r="L46" i="4"/>
  <c r="K46" i="4"/>
  <c r="J46" i="4"/>
  <c r="I46" i="4"/>
  <c r="H46" i="4"/>
  <c r="G46" i="4"/>
  <c r="F46" i="4"/>
  <c r="E46" i="4"/>
  <c r="O46" i="4" s="1"/>
  <c r="D46" i="4"/>
  <c r="C46" i="4"/>
  <c r="B46" i="4"/>
  <c r="A46" i="4"/>
  <c r="N45" i="4"/>
  <c r="M45" i="4"/>
  <c r="L45" i="4"/>
  <c r="K45" i="4"/>
  <c r="J45" i="4"/>
  <c r="I45" i="4"/>
  <c r="H45" i="4"/>
  <c r="G45" i="4"/>
  <c r="F45" i="4"/>
  <c r="E45" i="4"/>
  <c r="O45" i="4" s="1"/>
  <c r="D45" i="4"/>
  <c r="C45" i="4"/>
  <c r="B45" i="4"/>
  <c r="A45" i="4"/>
  <c r="N44" i="4"/>
  <c r="M44" i="4"/>
  <c r="L44" i="4"/>
  <c r="K44" i="4"/>
  <c r="J44" i="4"/>
  <c r="I44" i="4"/>
  <c r="H44" i="4"/>
  <c r="G44" i="4"/>
  <c r="F44" i="4"/>
  <c r="E44" i="4"/>
  <c r="O44" i="4" s="1"/>
  <c r="D44" i="4"/>
  <c r="C44" i="4"/>
  <c r="B44" i="4"/>
  <c r="A44" i="4"/>
  <c r="N43" i="4"/>
  <c r="M43" i="4"/>
  <c r="L43" i="4"/>
  <c r="K43" i="4"/>
  <c r="J43" i="4"/>
  <c r="I43" i="4"/>
  <c r="H43" i="4"/>
  <c r="G43" i="4"/>
  <c r="F43" i="4"/>
  <c r="E43" i="4"/>
  <c r="O43" i="4" s="1"/>
  <c r="D43" i="4"/>
  <c r="C43" i="4"/>
  <c r="B43" i="4"/>
  <c r="A43" i="4"/>
  <c r="N42" i="4"/>
  <c r="M42" i="4"/>
  <c r="L42" i="4"/>
  <c r="K42" i="4"/>
  <c r="J42" i="4"/>
  <c r="I42" i="4"/>
  <c r="H42" i="4"/>
  <c r="G42" i="4"/>
  <c r="F42" i="4"/>
  <c r="E42" i="4"/>
  <c r="O42" i="4" s="1"/>
  <c r="D42" i="4"/>
  <c r="C42" i="4"/>
  <c r="B42" i="4"/>
  <c r="A42" i="4"/>
  <c r="N41" i="4"/>
  <c r="M41" i="4"/>
  <c r="L41" i="4"/>
  <c r="K41" i="4"/>
  <c r="J41" i="4"/>
  <c r="I41" i="4"/>
  <c r="H41" i="4"/>
  <c r="G41" i="4"/>
  <c r="F41" i="4"/>
  <c r="E41" i="4"/>
  <c r="O41" i="4" s="1"/>
  <c r="D41" i="4"/>
  <c r="C41" i="4"/>
  <c r="B41" i="4"/>
  <c r="A41" i="4"/>
  <c r="N40" i="4"/>
  <c r="M40" i="4"/>
  <c r="L40" i="4"/>
  <c r="K40" i="4"/>
  <c r="J40" i="4"/>
  <c r="I40" i="4"/>
  <c r="H40" i="4"/>
  <c r="G40" i="4"/>
  <c r="F40" i="4"/>
  <c r="E40" i="4"/>
  <c r="O40" i="4" s="1"/>
  <c r="D40" i="4"/>
  <c r="C40" i="4"/>
  <c r="B40" i="4"/>
  <c r="A40" i="4"/>
  <c r="N39" i="4"/>
  <c r="M39" i="4"/>
  <c r="L39" i="4"/>
  <c r="K39" i="4"/>
  <c r="J39" i="4"/>
  <c r="I39" i="4"/>
  <c r="H39" i="4"/>
  <c r="G39" i="4"/>
  <c r="F39" i="4"/>
  <c r="E39" i="4"/>
  <c r="O39" i="4" s="1"/>
  <c r="D39" i="4"/>
  <c r="C39" i="4"/>
  <c r="B39" i="4"/>
  <c r="A39" i="4"/>
  <c r="N38" i="4"/>
  <c r="M38" i="4"/>
  <c r="L38" i="4"/>
  <c r="K38" i="4"/>
  <c r="J38" i="4"/>
  <c r="I38" i="4"/>
  <c r="H38" i="4"/>
  <c r="G38" i="4"/>
  <c r="F38" i="4"/>
  <c r="E38" i="4"/>
  <c r="O38" i="4" s="1"/>
  <c r="D38" i="4"/>
  <c r="C38" i="4"/>
  <c r="B38" i="4"/>
  <c r="A38" i="4"/>
  <c r="N37" i="4"/>
  <c r="M37" i="4"/>
  <c r="L37" i="4"/>
  <c r="K37" i="4"/>
  <c r="J37" i="4"/>
  <c r="I37" i="4"/>
  <c r="H37" i="4"/>
  <c r="G37" i="4"/>
  <c r="F37" i="4"/>
  <c r="E37" i="4"/>
  <c r="O37" i="4" s="1"/>
  <c r="D37" i="4"/>
  <c r="C37" i="4"/>
  <c r="B37" i="4"/>
  <c r="A37" i="4"/>
  <c r="N36" i="4"/>
  <c r="M36" i="4"/>
  <c r="L36" i="4"/>
  <c r="K36" i="4"/>
  <c r="J36" i="4"/>
  <c r="I36" i="4"/>
  <c r="H36" i="4"/>
  <c r="G36" i="4"/>
  <c r="F36" i="4"/>
  <c r="E36" i="4"/>
  <c r="O36" i="4" s="1"/>
  <c r="D36" i="4"/>
  <c r="C36" i="4"/>
  <c r="B36" i="4"/>
  <c r="A36" i="4"/>
  <c r="N35" i="4"/>
  <c r="M35" i="4"/>
  <c r="L35" i="4"/>
  <c r="K35" i="4"/>
  <c r="J35" i="4"/>
  <c r="I35" i="4"/>
  <c r="H35" i="4"/>
  <c r="G35" i="4"/>
  <c r="F35" i="4"/>
  <c r="E35" i="4"/>
  <c r="O35" i="4" s="1"/>
  <c r="D35" i="4"/>
  <c r="C35" i="4"/>
  <c r="B35" i="4"/>
  <c r="A35" i="4"/>
  <c r="N34" i="4"/>
  <c r="M34" i="4"/>
  <c r="L34" i="4"/>
  <c r="K34" i="4"/>
  <c r="J34" i="4"/>
  <c r="I34" i="4"/>
  <c r="H34" i="4"/>
  <c r="G34" i="4"/>
  <c r="F34" i="4"/>
  <c r="E34" i="4"/>
  <c r="O34" i="4" s="1"/>
  <c r="D34" i="4"/>
  <c r="C34" i="4"/>
  <c r="B34" i="4"/>
  <c r="A34" i="4"/>
  <c r="N33" i="4"/>
  <c r="M33" i="4"/>
  <c r="L33" i="4"/>
  <c r="K33" i="4"/>
  <c r="J33" i="4"/>
  <c r="I33" i="4"/>
  <c r="H33" i="4"/>
  <c r="G33" i="4"/>
  <c r="F33" i="4"/>
  <c r="E33" i="4"/>
  <c r="O33" i="4" s="1"/>
  <c r="D33" i="4"/>
  <c r="C33" i="4"/>
  <c r="B33" i="4"/>
  <c r="A33" i="4"/>
  <c r="N32" i="4"/>
  <c r="M32" i="4"/>
  <c r="L32" i="4"/>
  <c r="K32" i="4"/>
  <c r="J32" i="4"/>
  <c r="I32" i="4"/>
  <c r="H32" i="4"/>
  <c r="G32" i="4"/>
  <c r="F32" i="4"/>
  <c r="E32" i="4"/>
  <c r="O32" i="4" s="1"/>
  <c r="D32" i="4"/>
  <c r="C32" i="4"/>
  <c r="B32" i="4"/>
  <c r="A32" i="4"/>
  <c r="N31" i="4"/>
  <c r="M31" i="4"/>
  <c r="L31" i="4"/>
  <c r="K31" i="4"/>
  <c r="J31" i="4"/>
  <c r="I31" i="4"/>
  <c r="H31" i="4"/>
  <c r="G31" i="4"/>
  <c r="F31" i="4"/>
  <c r="E31" i="4"/>
  <c r="O31" i="4" s="1"/>
  <c r="D31" i="4"/>
  <c r="C31" i="4"/>
  <c r="B31" i="4"/>
  <c r="A31" i="4"/>
  <c r="N30" i="4"/>
  <c r="M30" i="4"/>
  <c r="L30" i="4"/>
  <c r="K30" i="4"/>
  <c r="J30" i="4"/>
  <c r="I30" i="4"/>
  <c r="H30" i="4"/>
  <c r="G30" i="4"/>
  <c r="F30" i="4"/>
  <c r="E30" i="4"/>
  <c r="O30" i="4" s="1"/>
  <c r="D30" i="4"/>
  <c r="C30" i="4"/>
  <c r="B30" i="4"/>
  <c r="A30" i="4"/>
  <c r="N29" i="4"/>
  <c r="M29" i="4"/>
  <c r="L29" i="4"/>
  <c r="K29" i="4"/>
  <c r="J29" i="4"/>
  <c r="I29" i="4"/>
  <c r="H29" i="4"/>
  <c r="G29" i="4"/>
  <c r="F29" i="4"/>
  <c r="E29" i="4"/>
  <c r="O29" i="4" s="1"/>
  <c r="D29" i="4"/>
  <c r="C29" i="4"/>
  <c r="B29" i="4"/>
  <c r="A29" i="4"/>
  <c r="N28" i="4"/>
  <c r="M28" i="4"/>
  <c r="L28" i="4"/>
  <c r="K28" i="4"/>
  <c r="J28" i="4"/>
  <c r="I28" i="4"/>
  <c r="H28" i="4"/>
  <c r="G28" i="4"/>
  <c r="F28" i="4"/>
  <c r="E28" i="4"/>
  <c r="O28" i="4" s="1"/>
  <c r="D28" i="4"/>
  <c r="C28" i="4"/>
  <c r="B28" i="4"/>
  <c r="A28" i="4"/>
  <c r="N27" i="4"/>
  <c r="M27" i="4"/>
  <c r="L27" i="4"/>
  <c r="K27" i="4"/>
  <c r="J27" i="4"/>
  <c r="I27" i="4"/>
  <c r="H27" i="4"/>
  <c r="G27" i="4"/>
  <c r="F27" i="4"/>
  <c r="E27" i="4"/>
  <c r="O27" i="4" s="1"/>
  <c r="D27" i="4"/>
  <c r="C27" i="4"/>
  <c r="B27" i="4"/>
  <c r="A27" i="4"/>
  <c r="N26" i="4"/>
  <c r="M26" i="4"/>
  <c r="L26" i="4"/>
  <c r="K26" i="4"/>
  <c r="J26" i="4"/>
  <c r="I26" i="4"/>
  <c r="H26" i="4"/>
  <c r="G26" i="4"/>
  <c r="F26" i="4"/>
  <c r="E26" i="4"/>
  <c r="O26" i="4" s="1"/>
  <c r="D26" i="4"/>
  <c r="C26" i="4"/>
  <c r="B26" i="4"/>
  <c r="A26" i="4"/>
  <c r="N25" i="4"/>
  <c r="M25" i="4"/>
  <c r="L25" i="4"/>
  <c r="K25" i="4"/>
  <c r="J25" i="4"/>
  <c r="I25" i="4"/>
  <c r="H25" i="4"/>
  <c r="G25" i="4"/>
  <c r="F25" i="4"/>
  <c r="E25" i="4"/>
  <c r="O25" i="4" s="1"/>
  <c r="D25" i="4"/>
  <c r="C25" i="4"/>
  <c r="B25" i="4"/>
  <c r="A25" i="4"/>
  <c r="N24" i="4"/>
  <c r="M24" i="4"/>
  <c r="L24" i="4"/>
  <c r="K24" i="4"/>
  <c r="J24" i="4"/>
  <c r="I24" i="4"/>
  <c r="H24" i="4"/>
  <c r="G24" i="4"/>
  <c r="F24" i="4"/>
  <c r="E24" i="4"/>
  <c r="O24" i="4" s="1"/>
  <c r="D24" i="4"/>
  <c r="C24" i="4"/>
  <c r="B24" i="4"/>
  <c r="A24" i="4"/>
  <c r="N23" i="4"/>
  <c r="M23" i="4"/>
  <c r="L23" i="4"/>
  <c r="K23" i="4"/>
  <c r="J23" i="4"/>
  <c r="I23" i="4"/>
  <c r="H23" i="4"/>
  <c r="G23" i="4"/>
  <c r="F23" i="4"/>
  <c r="E23" i="4"/>
  <c r="O23" i="4" s="1"/>
  <c r="D23" i="4"/>
  <c r="C23" i="4"/>
  <c r="B23" i="4"/>
  <c r="A23" i="4"/>
  <c r="N22" i="4"/>
  <c r="M22" i="4"/>
  <c r="L22" i="4"/>
  <c r="K22" i="4"/>
  <c r="J22" i="4"/>
  <c r="I22" i="4"/>
  <c r="H22" i="4"/>
  <c r="G22" i="4"/>
  <c r="F22" i="4"/>
  <c r="E22" i="4"/>
  <c r="O22" i="4" s="1"/>
  <c r="D22" i="4"/>
  <c r="C22" i="4"/>
  <c r="B22" i="4"/>
  <c r="A22" i="4"/>
  <c r="N21" i="4"/>
  <c r="M21" i="4"/>
  <c r="L21" i="4"/>
  <c r="K21" i="4"/>
  <c r="J21" i="4"/>
  <c r="I21" i="4"/>
  <c r="H21" i="4"/>
  <c r="G21" i="4"/>
  <c r="F21" i="4"/>
  <c r="E21" i="4"/>
  <c r="O21" i="4" s="1"/>
  <c r="D21" i="4"/>
  <c r="C21" i="4"/>
  <c r="B21" i="4"/>
  <c r="A21" i="4"/>
  <c r="N20" i="4"/>
  <c r="M20" i="4"/>
  <c r="L20" i="4"/>
  <c r="K20" i="4"/>
  <c r="J20" i="4"/>
  <c r="I20" i="4"/>
  <c r="H20" i="4"/>
  <c r="G20" i="4"/>
  <c r="F20" i="4"/>
  <c r="E20" i="4"/>
  <c r="O20" i="4" s="1"/>
  <c r="D20" i="4"/>
  <c r="C20" i="4"/>
  <c r="B20" i="4"/>
  <c r="A20" i="4"/>
  <c r="N19" i="4"/>
  <c r="M19" i="4"/>
  <c r="L19" i="4"/>
  <c r="K19" i="4"/>
  <c r="J19" i="4"/>
  <c r="I19" i="4"/>
  <c r="H19" i="4"/>
  <c r="G19" i="4"/>
  <c r="F19" i="4"/>
  <c r="E19" i="4"/>
  <c r="O19" i="4" s="1"/>
  <c r="D19" i="4"/>
  <c r="C19" i="4"/>
  <c r="B19" i="4"/>
  <c r="A19" i="4"/>
  <c r="N18" i="4"/>
  <c r="M18" i="4"/>
  <c r="L18" i="4"/>
  <c r="K18" i="4"/>
  <c r="J18" i="4"/>
  <c r="I18" i="4"/>
  <c r="H18" i="4"/>
  <c r="G18" i="4"/>
  <c r="F18" i="4"/>
  <c r="E18" i="4"/>
  <c r="O18" i="4" s="1"/>
  <c r="D18" i="4"/>
  <c r="C18" i="4"/>
  <c r="B18" i="4"/>
  <c r="A18" i="4"/>
  <c r="N17" i="4"/>
  <c r="M17" i="4"/>
  <c r="L17" i="4"/>
  <c r="K17" i="4"/>
  <c r="J17" i="4"/>
  <c r="I17" i="4"/>
  <c r="H17" i="4"/>
  <c r="G17" i="4"/>
  <c r="F17" i="4"/>
  <c r="E17" i="4"/>
  <c r="O17" i="4" s="1"/>
  <c r="D17" i="4"/>
  <c r="C17" i="4"/>
  <c r="B17" i="4"/>
  <c r="A17" i="4"/>
  <c r="N16" i="4"/>
  <c r="M16" i="4"/>
  <c r="L16" i="4"/>
  <c r="K16" i="4"/>
  <c r="J16" i="4"/>
  <c r="I16" i="4"/>
  <c r="H16" i="4"/>
  <c r="G16" i="4"/>
  <c r="F16" i="4"/>
  <c r="E16" i="4"/>
  <c r="O16" i="4" s="1"/>
  <c r="D16" i="4"/>
  <c r="C16" i="4"/>
  <c r="B16" i="4"/>
  <c r="A16" i="4"/>
  <c r="N15" i="4"/>
  <c r="M15" i="4"/>
  <c r="L15" i="4"/>
  <c r="K15" i="4"/>
  <c r="J15" i="4"/>
  <c r="I15" i="4"/>
  <c r="H15" i="4"/>
  <c r="G15" i="4"/>
  <c r="F15" i="4"/>
  <c r="E15" i="4"/>
  <c r="O15" i="4" s="1"/>
  <c r="D15" i="4"/>
  <c r="C15" i="4"/>
  <c r="B15" i="4"/>
  <c r="A15" i="4"/>
  <c r="N14" i="4"/>
  <c r="M14" i="4"/>
  <c r="L14" i="4"/>
  <c r="K14" i="4"/>
  <c r="J14" i="4"/>
  <c r="I14" i="4"/>
  <c r="H14" i="4"/>
  <c r="G14" i="4"/>
  <c r="F14" i="4"/>
  <c r="E14" i="4"/>
  <c r="O14" i="4" s="1"/>
  <c r="D14" i="4"/>
  <c r="C14" i="4"/>
  <c r="B14" i="4"/>
  <c r="A14" i="4"/>
  <c r="N13" i="4"/>
  <c r="M13" i="4"/>
  <c r="L13" i="4"/>
  <c r="K13" i="4"/>
  <c r="J13" i="4"/>
  <c r="I13" i="4"/>
  <c r="H13" i="4"/>
  <c r="G13" i="4"/>
  <c r="F13" i="4"/>
  <c r="E13" i="4"/>
  <c r="O13" i="4" s="1"/>
  <c r="D13" i="4"/>
  <c r="C13" i="4"/>
  <c r="B13" i="4"/>
  <c r="A13" i="4"/>
  <c r="N12" i="4"/>
  <c r="M12" i="4"/>
  <c r="L12" i="4"/>
  <c r="K12" i="4"/>
  <c r="J12" i="4"/>
  <c r="I12" i="4"/>
  <c r="H12" i="4"/>
  <c r="G12" i="4"/>
  <c r="F12" i="4"/>
  <c r="E12" i="4"/>
  <c r="O12" i="4" s="1"/>
  <c r="D12" i="4"/>
  <c r="C12" i="4"/>
  <c r="B12" i="4"/>
  <c r="A12" i="4"/>
  <c r="N11" i="4"/>
  <c r="M11" i="4"/>
  <c r="L11" i="4"/>
  <c r="K11" i="4"/>
  <c r="J11" i="4"/>
  <c r="I11" i="4"/>
  <c r="H11" i="4"/>
  <c r="G11" i="4"/>
  <c r="F11" i="4"/>
  <c r="E11" i="4"/>
  <c r="O11" i="4" s="1"/>
  <c r="D11" i="4"/>
  <c r="C11" i="4"/>
  <c r="B11" i="4"/>
  <c r="A11" i="4"/>
  <c r="N10" i="4"/>
  <c r="M10" i="4"/>
  <c r="L10" i="4"/>
  <c r="K10" i="4"/>
  <c r="J10" i="4"/>
  <c r="I10" i="4"/>
  <c r="H10" i="4"/>
  <c r="G10" i="4"/>
  <c r="F10" i="4"/>
  <c r="E10" i="4"/>
  <c r="O10" i="4" s="1"/>
  <c r="D10" i="4"/>
  <c r="C10" i="4"/>
  <c r="B10" i="4"/>
  <c r="A10" i="4"/>
  <c r="N9" i="4"/>
  <c r="M9" i="4"/>
  <c r="L9" i="4"/>
  <c r="K9" i="4"/>
  <c r="J9" i="4"/>
  <c r="I9" i="4"/>
  <c r="H9" i="4"/>
  <c r="G9" i="4"/>
  <c r="F9" i="4"/>
  <c r="E9" i="4"/>
  <c r="O9" i="4" s="1"/>
  <c r="D9" i="4"/>
  <c r="C9" i="4"/>
  <c r="B9" i="4"/>
  <c r="A9" i="4"/>
  <c r="N8" i="4"/>
  <c r="M8" i="4"/>
  <c r="L8" i="4"/>
  <c r="K8" i="4"/>
  <c r="J8" i="4"/>
  <c r="I8" i="4"/>
  <c r="H8" i="4"/>
  <c r="G8" i="4"/>
  <c r="F8" i="4"/>
  <c r="E8" i="4"/>
  <c r="O8" i="4" s="1"/>
  <c r="D8" i="4"/>
  <c r="C8" i="4"/>
  <c r="B8" i="4"/>
  <c r="A8" i="4"/>
  <c r="N7" i="4"/>
  <c r="M7" i="4"/>
  <c r="L7" i="4"/>
  <c r="K7" i="4"/>
  <c r="J7" i="4"/>
  <c r="I7" i="4"/>
  <c r="H7" i="4"/>
  <c r="G7" i="4"/>
  <c r="F7" i="4"/>
  <c r="E7" i="4"/>
  <c r="O7" i="4" s="1"/>
  <c r="D7" i="4"/>
  <c r="C7" i="4"/>
  <c r="B7" i="4"/>
  <c r="A7" i="4"/>
  <c r="N6" i="4"/>
  <c r="M6" i="4"/>
  <c r="L6" i="4"/>
  <c r="K6" i="4"/>
  <c r="J6" i="4"/>
  <c r="I6" i="4"/>
  <c r="H6" i="4"/>
  <c r="G6" i="4"/>
  <c r="F6" i="4"/>
  <c r="E6" i="4"/>
  <c r="O6" i="4" s="1"/>
  <c r="D6" i="4"/>
  <c r="C6" i="4"/>
  <c r="B6" i="4"/>
  <c r="A6" i="4"/>
  <c r="N5" i="4"/>
  <c r="M5" i="4"/>
  <c r="L5" i="4"/>
  <c r="K5" i="4"/>
  <c r="J5" i="4"/>
  <c r="I5" i="4"/>
  <c r="H5" i="4"/>
  <c r="G5" i="4"/>
  <c r="F5" i="4"/>
  <c r="E5" i="4"/>
  <c r="O5" i="4" s="1"/>
  <c r="D5" i="4"/>
  <c r="C5" i="4"/>
  <c r="B5" i="4"/>
  <c r="A5" i="4"/>
  <c r="N4" i="4"/>
  <c r="M4" i="4"/>
  <c r="L4" i="4"/>
  <c r="K4" i="4"/>
  <c r="J4" i="4"/>
  <c r="I4" i="4"/>
  <c r="H4" i="4"/>
  <c r="G4" i="4"/>
  <c r="F4" i="4"/>
  <c r="E4" i="4"/>
  <c r="O4" i="4" s="1"/>
  <c r="D4" i="4"/>
  <c r="C4" i="4"/>
  <c r="B4" i="4"/>
  <c r="A4" i="4"/>
  <c r="N3" i="4"/>
  <c r="M3" i="4"/>
  <c r="L3" i="4"/>
  <c r="K3" i="4"/>
  <c r="J3" i="4"/>
  <c r="I3" i="4"/>
  <c r="H3" i="4"/>
  <c r="G3" i="4"/>
  <c r="F3" i="4"/>
  <c r="E3" i="4"/>
  <c r="O3" i="4" s="1"/>
  <c r="D3" i="4"/>
  <c r="C3" i="4"/>
  <c r="B3" i="4"/>
  <c r="A3" i="4"/>
  <c r="N2" i="4"/>
  <c r="M2" i="4"/>
  <c r="L2" i="4"/>
  <c r="K2" i="4"/>
  <c r="J2" i="4"/>
  <c r="I2" i="4"/>
  <c r="H2" i="4"/>
  <c r="G2" i="4"/>
  <c r="F2" i="4"/>
  <c r="E2" i="4"/>
  <c r="O2" i="4" s="1"/>
  <c r="D2" i="4"/>
  <c r="C2" i="4"/>
  <c r="B2" i="4"/>
  <c r="A2" i="4"/>
  <c r="F2" i="5" a="1"/>
  <c r="F2" i="5" s="1"/>
  <c r="G28" i="5"/>
  <c r="G27" i="5"/>
  <c r="G26" i="5"/>
  <c r="G25" i="5"/>
  <c r="G24" i="5"/>
  <c r="G23" i="5"/>
  <c r="G22" i="5"/>
  <c r="G21" i="5"/>
  <c r="G20" i="5"/>
  <c r="G19" i="5"/>
  <c r="G18" i="5"/>
  <c r="G12" i="5"/>
  <c r="G5" i="5" l="1"/>
  <c r="G13" i="5"/>
  <c r="G6" i="5"/>
  <c r="G14" i="5"/>
  <c r="G7" i="5"/>
  <c r="G15" i="5"/>
  <c r="G8" i="5"/>
  <c r="G16" i="5"/>
  <c r="G2" i="5"/>
  <c r="G9" i="5"/>
  <c r="G17" i="5"/>
  <c r="G10" i="5"/>
  <c r="G3" i="5"/>
  <c r="G11" i="5"/>
  <c r="G4" i="5"/>
  <c r="E2" i="3"/>
  <c r="F2"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3" i="3"/>
  <c r="G4" i="3"/>
  <c r="G5" i="3"/>
  <c r="G6" i="3"/>
  <c r="G7" i="3"/>
  <c r="G8" i="3"/>
  <c r="G9" i="3"/>
  <c r="G10" i="3"/>
  <c r="G11" i="3"/>
  <c r="G12" i="3"/>
  <c r="G13" i="3"/>
  <c r="G14" i="3"/>
  <c r="G15" i="3"/>
  <c r="G16" i="3"/>
  <c r="G17" i="3"/>
  <c r="G18" i="3"/>
  <c r="G19" i="3"/>
  <c r="G20" i="3"/>
  <c r="G21" i="3"/>
  <c r="G22" i="3"/>
  <c r="G23" i="3"/>
  <c r="G24" i="3"/>
  <c r="G25" i="3"/>
  <c r="G26" i="3"/>
  <c r="G27" i="3"/>
  <c r="G2" i="3"/>
  <c r="D2" i="3"/>
  <c r="F17" i="3" l="1"/>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15" i="3"/>
  <c r="F3" i="3"/>
  <c r="F4" i="3"/>
  <c r="F5" i="3"/>
  <c r="F6" i="3"/>
  <c r="F7" i="3"/>
  <c r="F8" i="3"/>
  <c r="F9" i="3"/>
  <c r="F10" i="3"/>
  <c r="F11" i="3"/>
  <c r="F12" i="3"/>
  <c r="F13" i="3"/>
  <c r="F14" i="3"/>
  <c r="F16" i="3"/>
  <c r="E27" i="3" l="1"/>
  <c r="C162" i="3" l="1"/>
  <c r="A162" i="3" s="1"/>
  <c r="D162" i="3"/>
  <c r="E162" i="3"/>
  <c r="C163" i="3"/>
  <c r="A163" i="3" s="1"/>
  <c r="D163" i="3"/>
  <c r="E163" i="3"/>
  <c r="C164" i="3"/>
  <c r="A164" i="3" s="1"/>
  <c r="D164" i="3"/>
  <c r="E164" i="3"/>
  <c r="C165" i="3"/>
  <c r="A165" i="3" s="1"/>
  <c r="D165" i="3"/>
  <c r="E165" i="3"/>
  <c r="C166" i="3"/>
  <c r="A166" i="3" s="1"/>
  <c r="D166" i="3"/>
  <c r="E166" i="3"/>
  <c r="C167" i="3"/>
  <c r="A167" i="3" s="1"/>
  <c r="D167" i="3"/>
  <c r="E167" i="3"/>
  <c r="C168" i="3"/>
  <c r="A168" i="3" s="1"/>
  <c r="D168" i="3"/>
  <c r="E168" i="3"/>
  <c r="C169" i="3"/>
  <c r="A169" i="3" s="1"/>
  <c r="D169" i="3"/>
  <c r="E169" i="3"/>
  <c r="C170" i="3"/>
  <c r="A170" i="3" s="1"/>
  <c r="D170" i="3"/>
  <c r="E170" i="3"/>
  <c r="C171" i="3"/>
  <c r="A171" i="3" s="1"/>
  <c r="D171" i="3"/>
  <c r="E171" i="3"/>
  <c r="C172" i="3"/>
  <c r="A172" i="3" s="1"/>
  <c r="D172" i="3"/>
  <c r="E172" i="3"/>
  <c r="C173" i="3"/>
  <c r="A173" i="3" s="1"/>
  <c r="D173" i="3"/>
  <c r="E173" i="3"/>
  <c r="C174" i="3"/>
  <c r="A174" i="3" s="1"/>
  <c r="D174" i="3"/>
  <c r="E174" i="3"/>
  <c r="C175" i="3"/>
  <c r="A175" i="3" s="1"/>
  <c r="D175" i="3"/>
  <c r="E175" i="3"/>
  <c r="C176" i="3"/>
  <c r="A176" i="3" s="1"/>
  <c r="D176" i="3"/>
  <c r="E176" i="3"/>
  <c r="C177" i="3"/>
  <c r="A177" i="3" s="1"/>
  <c r="D177" i="3"/>
  <c r="E177" i="3"/>
  <c r="C178" i="3"/>
  <c r="A178" i="3" s="1"/>
  <c r="D178" i="3"/>
  <c r="E178" i="3"/>
  <c r="C179" i="3"/>
  <c r="A179" i="3" s="1"/>
  <c r="D179" i="3"/>
  <c r="E179" i="3"/>
  <c r="C180" i="3"/>
  <c r="A180" i="3" s="1"/>
  <c r="D180" i="3"/>
  <c r="E180" i="3"/>
  <c r="C181" i="3"/>
  <c r="A181" i="3" s="1"/>
  <c r="D181" i="3"/>
  <c r="E181" i="3"/>
  <c r="C182" i="3"/>
  <c r="A182" i="3" s="1"/>
  <c r="D182" i="3"/>
  <c r="E182" i="3"/>
  <c r="C183" i="3"/>
  <c r="A183" i="3" s="1"/>
  <c r="D183" i="3"/>
  <c r="E183" i="3"/>
  <c r="C184" i="3"/>
  <c r="A184" i="3" s="1"/>
  <c r="D184" i="3"/>
  <c r="E184" i="3"/>
  <c r="C185" i="3"/>
  <c r="A185" i="3" s="1"/>
  <c r="D185" i="3"/>
  <c r="E185" i="3"/>
  <c r="C186" i="3"/>
  <c r="A186" i="3" s="1"/>
  <c r="D186" i="3"/>
  <c r="E186" i="3"/>
  <c r="C187" i="3"/>
  <c r="A187" i="3" s="1"/>
  <c r="D187" i="3"/>
  <c r="E187" i="3"/>
  <c r="C188" i="3"/>
  <c r="A188" i="3" s="1"/>
  <c r="D188" i="3"/>
  <c r="E188" i="3"/>
  <c r="C189" i="3"/>
  <c r="A189" i="3" s="1"/>
  <c r="D189" i="3"/>
  <c r="E189" i="3"/>
  <c r="C190" i="3"/>
  <c r="A190" i="3" s="1"/>
  <c r="D190" i="3"/>
  <c r="E190" i="3"/>
  <c r="C191" i="3"/>
  <c r="A191" i="3" s="1"/>
  <c r="D191" i="3"/>
  <c r="E191" i="3"/>
  <c r="C192" i="3"/>
  <c r="A192" i="3" s="1"/>
  <c r="D192" i="3"/>
  <c r="E192" i="3"/>
  <c r="C193" i="3"/>
  <c r="A193" i="3" s="1"/>
  <c r="D193" i="3"/>
  <c r="E193" i="3"/>
  <c r="C194" i="3"/>
  <c r="A194" i="3" s="1"/>
  <c r="D194" i="3"/>
  <c r="E194" i="3"/>
  <c r="C195" i="3"/>
  <c r="A195" i="3" s="1"/>
  <c r="D195" i="3"/>
  <c r="E195" i="3"/>
  <c r="C196" i="3"/>
  <c r="A196" i="3" s="1"/>
  <c r="D196" i="3"/>
  <c r="E196" i="3"/>
  <c r="C197" i="3"/>
  <c r="A197" i="3" s="1"/>
  <c r="D197" i="3"/>
  <c r="E197" i="3"/>
  <c r="C198" i="3"/>
  <c r="A198" i="3" s="1"/>
  <c r="D198" i="3"/>
  <c r="E198" i="3"/>
  <c r="C199" i="3"/>
  <c r="A199" i="3" s="1"/>
  <c r="D199" i="3"/>
  <c r="E199" i="3"/>
  <c r="C200" i="3"/>
  <c r="A200" i="3" s="1"/>
  <c r="D200" i="3"/>
  <c r="E200" i="3"/>
  <c r="C201" i="3"/>
  <c r="A201" i="3" s="1"/>
  <c r="D201" i="3"/>
  <c r="E201" i="3"/>
  <c r="C202" i="3"/>
  <c r="A202" i="3" s="1"/>
  <c r="D202" i="3"/>
  <c r="E202" i="3"/>
  <c r="C203" i="3"/>
  <c r="A203" i="3" s="1"/>
  <c r="D203" i="3"/>
  <c r="E203" i="3"/>
  <c r="C204" i="3"/>
  <c r="A204" i="3" s="1"/>
  <c r="D204" i="3"/>
  <c r="E204" i="3"/>
  <c r="C205" i="3"/>
  <c r="A205" i="3" s="1"/>
  <c r="D205" i="3"/>
  <c r="E205" i="3"/>
  <c r="C206" i="3"/>
  <c r="A206" i="3" s="1"/>
  <c r="D206" i="3"/>
  <c r="E206" i="3"/>
  <c r="C127" i="3"/>
  <c r="A127" i="3" s="1"/>
  <c r="D127" i="3"/>
  <c r="E127" i="3"/>
  <c r="C128" i="3"/>
  <c r="A128" i="3" s="1"/>
  <c r="D128" i="3"/>
  <c r="E128" i="3"/>
  <c r="C129" i="3"/>
  <c r="A129" i="3" s="1"/>
  <c r="D129" i="3"/>
  <c r="E129" i="3"/>
  <c r="C130" i="3"/>
  <c r="A130" i="3" s="1"/>
  <c r="D130" i="3"/>
  <c r="E130" i="3"/>
  <c r="C131" i="3"/>
  <c r="A131" i="3" s="1"/>
  <c r="D131" i="3"/>
  <c r="E131" i="3"/>
  <c r="C132" i="3"/>
  <c r="A132" i="3" s="1"/>
  <c r="D132" i="3"/>
  <c r="E132" i="3"/>
  <c r="C133" i="3"/>
  <c r="A133" i="3" s="1"/>
  <c r="D133" i="3"/>
  <c r="E133" i="3"/>
  <c r="C134" i="3"/>
  <c r="A134" i="3" s="1"/>
  <c r="D134" i="3"/>
  <c r="E134" i="3"/>
  <c r="C135" i="3"/>
  <c r="A135" i="3" s="1"/>
  <c r="D135" i="3"/>
  <c r="E135" i="3"/>
  <c r="C136" i="3"/>
  <c r="A136" i="3" s="1"/>
  <c r="D136" i="3"/>
  <c r="E136" i="3"/>
  <c r="C137" i="3"/>
  <c r="A137" i="3" s="1"/>
  <c r="D137" i="3"/>
  <c r="E137" i="3"/>
  <c r="C138" i="3"/>
  <c r="A138" i="3" s="1"/>
  <c r="D138" i="3"/>
  <c r="E138" i="3"/>
  <c r="C139" i="3"/>
  <c r="A139" i="3" s="1"/>
  <c r="D139" i="3"/>
  <c r="E139" i="3"/>
  <c r="C140" i="3"/>
  <c r="A140" i="3" s="1"/>
  <c r="D140" i="3"/>
  <c r="E140" i="3"/>
  <c r="C141" i="3"/>
  <c r="A141" i="3" s="1"/>
  <c r="D141" i="3"/>
  <c r="E141" i="3"/>
  <c r="C142" i="3"/>
  <c r="A142" i="3" s="1"/>
  <c r="D142" i="3"/>
  <c r="E142" i="3"/>
  <c r="C143" i="3"/>
  <c r="A143" i="3" s="1"/>
  <c r="D143" i="3"/>
  <c r="E143" i="3"/>
  <c r="C144" i="3"/>
  <c r="A144" i="3" s="1"/>
  <c r="D144" i="3"/>
  <c r="E144" i="3"/>
  <c r="C145" i="3"/>
  <c r="A145" i="3" s="1"/>
  <c r="D145" i="3"/>
  <c r="E145" i="3"/>
  <c r="C146" i="3"/>
  <c r="A146" i="3" s="1"/>
  <c r="D146" i="3"/>
  <c r="E146" i="3"/>
  <c r="C147" i="3"/>
  <c r="A147" i="3" s="1"/>
  <c r="D147" i="3"/>
  <c r="E147" i="3"/>
  <c r="C148" i="3"/>
  <c r="A148" i="3" s="1"/>
  <c r="D148" i="3"/>
  <c r="E148" i="3"/>
  <c r="C149" i="3"/>
  <c r="A149" i="3" s="1"/>
  <c r="D149" i="3"/>
  <c r="E149" i="3"/>
  <c r="C150" i="3"/>
  <c r="A150" i="3" s="1"/>
  <c r="D150" i="3"/>
  <c r="E150" i="3"/>
  <c r="C151" i="3"/>
  <c r="A151" i="3" s="1"/>
  <c r="D151" i="3"/>
  <c r="E151" i="3"/>
  <c r="C152" i="3"/>
  <c r="A152" i="3" s="1"/>
  <c r="D152" i="3"/>
  <c r="E152" i="3"/>
  <c r="C153" i="3"/>
  <c r="A153" i="3" s="1"/>
  <c r="D153" i="3"/>
  <c r="E153" i="3"/>
  <c r="C154" i="3"/>
  <c r="A154" i="3" s="1"/>
  <c r="D154" i="3"/>
  <c r="E154" i="3"/>
  <c r="C155" i="3"/>
  <c r="A155" i="3" s="1"/>
  <c r="D155" i="3"/>
  <c r="E155" i="3"/>
  <c r="C156" i="3"/>
  <c r="A156" i="3" s="1"/>
  <c r="D156" i="3"/>
  <c r="E156" i="3"/>
  <c r="C157" i="3"/>
  <c r="A157" i="3" s="1"/>
  <c r="D157" i="3"/>
  <c r="E157" i="3"/>
  <c r="C158" i="3"/>
  <c r="A158" i="3" s="1"/>
  <c r="D158" i="3"/>
  <c r="E158" i="3"/>
  <c r="C159" i="3"/>
  <c r="A159" i="3" s="1"/>
  <c r="D159" i="3"/>
  <c r="E159" i="3"/>
  <c r="C160" i="3"/>
  <c r="A160" i="3" s="1"/>
  <c r="D160" i="3"/>
  <c r="E160" i="3"/>
  <c r="C161" i="3"/>
  <c r="A161" i="3" s="1"/>
  <c r="D161" i="3"/>
  <c r="E161" i="3"/>
  <c r="C86" i="3"/>
  <c r="A86" i="3" s="1"/>
  <c r="D86" i="3"/>
  <c r="E86" i="3"/>
  <c r="C87" i="3"/>
  <c r="A87" i="3" s="1"/>
  <c r="D87" i="3"/>
  <c r="E87" i="3"/>
  <c r="C88" i="3"/>
  <c r="A88" i="3" s="1"/>
  <c r="D88" i="3"/>
  <c r="E88" i="3"/>
  <c r="C89" i="3"/>
  <c r="A89" i="3" s="1"/>
  <c r="D89" i="3"/>
  <c r="E89" i="3"/>
  <c r="C90" i="3"/>
  <c r="A90" i="3" s="1"/>
  <c r="D90" i="3"/>
  <c r="E90" i="3"/>
  <c r="C91" i="3"/>
  <c r="A91" i="3" s="1"/>
  <c r="D91" i="3"/>
  <c r="E91" i="3"/>
  <c r="C92" i="3"/>
  <c r="A92" i="3" s="1"/>
  <c r="D92" i="3"/>
  <c r="E92" i="3"/>
  <c r="C93" i="3"/>
  <c r="A93" i="3" s="1"/>
  <c r="D93" i="3"/>
  <c r="E93" i="3"/>
  <c r="C94" i="3"/>
  <c r="A94" i="3" s="1"/>
  <c r="D94" i="3"/>
  <c r="E94" i="3"/>
  <c r="C95" i="3"/>
  <c r="A95" i="3" s="1"/>
  <c r="D95" i="3"/>
  <c r="E95" i="3"/>
  <c r="C96" i="3"/>
  <c r="A96" i="3" s="1"/>
  <c r="D96" i="3"/>
  <c r="E96" i="3"/>
  <c r="C97" i="3"/>
  <c r="A97" i="3" s="1"/>
  <c r="D97" i="3"/>
  <c r="E97" i="3"/>
  <c r="C98" i="3"/>
  <c r="A98" i="3" s="1"/>
  <c r="D98" i="3"/>
  <c r="E98" i="3"/>
  <c r="C99" i="3"/>
  <c r="A99" i="3" s="1"/>
  <c r="D99" i="3"/>
  <c r="E99" i="3"/>
  <c r="C100" i="3"/>
  <c r="A100" i="3" s="1"/>
  <c r="D100" i="3"/>
  <c r="E100" i="3"/>
  <c r="C101" i="3"/>
  <c r="A101" i="3" s="1"/>
  <c r="D101" i="3"/>
  <c r="E101" i="3"/>
  <c r="C102" i="3"/>
  <c r="A102" i="3" s="1"/>
  <c r="D102" i="3"/>
  <c r="E102" i="3"/>
  <c r="C103" i="3"/>
  <c r="A103" i="3" s="1"/>
  <c r="D103" i="3"/>
  <c r="E103" i="3"/>
  <c r="C104" i="3"/>
  <c r="A104" i="3" s="1"/>
  <c r="D104" i="3"/>
  <c r="E104" i="3"/>
  <c r="C105" i="3"/>
  <c r="A105" i="3" s="1"/>
  <c r="D105" i="3"/>
  <c r="E105" i="3"/>
  <c r="C106" i="3"/>
  <c r="A106" i="3" s="1"/>
  <c r="D106" i="3"/>
  <c r="E106" i="3"/>
  <c r="C107" i="3"/>
  <c r="A107" i="3" s="1"/>
  <c r="D107" i="3"/>
  <c r="E107" i="3"/>
  <c r="C108" i="3"/>
  <c r="A108" i="3" s="1"/>
  <c r="D108" i="3"/>
  <c r="E108" i="3"/>
  <c r="C109" i="3"/>
  <c r="A109" i="3" s="1"/>
  <c r="D109" i="3"/>
  <c r="E109" i="3"/>
  <c r="C110" i="3"/>
  <c r="A110" i="3" s="1"/>
  <c r="D110" i="3"/>
  <c r="E110" i="3"/>
  <c r="C111" i="3"/>
  <c r="A111" i="3" s="1"/>
  <c r="D111" i="3"/>
  <c r="E111" i="3"/>
  <c r="C112" i="3"/>
  <c r="A112" i="3" s="1"/>
  <c r="D112" i="3"/>
  <c r="E112" i="3"/>
  <c r="C113" i="3"/>
  <c r="A113" i="3" s="1"/>
  <c r="D113" i="3"/>
  <c r="E113" i="3"/>
  <c r="C114" i="3"/>
  <c r="A114" i="3" s="1"/>
  <c r="D114" i="3"/>
  <c r="E114" i="3"/>
  <c r="C115" i="3"/>
  <c r="A115" i="3" s="1"/>
  <c r="D115" i="3"/>
  <c r="E115" i="3"/>
  <c r="C116" i="3"/>
  <c r="A116" i="3" s="1"/>
  <c r="D116" i="3"/>
  <c r="E116" i="3"/>
  <c r="C117" i="3"/>
  <c r="A117" i="3" s="1"/>
  <c r="D117" i="3"/>
  <c r="E117" i="3"/>
  <c r="C118" i="3"/>
  <c r="A118" i="3" s="1"/>
  <c r="D118" i="3"/>
  <c r="E118" i="3"/>
  <c r="C119" i="3"/>
  <c r="A119" i="3" s="1"/>
  <c r="D119" i="3"/>
  <c r="E119" i="3"/>
  <c r="C120" i="3"/>
  <c r="A120" i="3" s="1"/>
  <c r="D120" i="3"/>
  <c r="E120" i="3"/>
  <c r="C121" i="3"/>
  <c r="A121" i="3" s="1"/>
  <c r="D121" i="3"/>
  <c r="E121" i="3"/>
  <c r="C122" i="3"/>
  <c r="A122" i="3" s="1"/>
  <c r="D122" i="3"/>
  <c r="E122" i="3"/>
  <c r="C123" i="3"/>
  <c r="A123" i="3" s="1"/>
  <c r="D123" i="3"/>
  <c r="E123" i="3"/>
  <c r="C124" i="3"/>
  <c r="A124" i="3" s="1"/>
  <c r="D124" i="3"/>
  <c r="E124" i="3"/>
  <c r="C125" i="3"/>
  <c r="A125" i="3" s="1"/>
  <c r="D125" i="3"/>
  <c r="E125" i="3"/>
  <c r="C126" i="3"/>
  <c r="A126" i="3" s="1"/>
  <c r="D126" i="3"/>
  <c r="E126" i="3"/>
  <c r="C7" i="3"/>
  <c r="A7" i="3" s="1"/>
  <c r="D7" i="3"/>
  <c r="E7" i="3"/>
  <c r="C8" i="3"/>
  <c r="A8" i="3" s="1"/>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A24" i="3" s="1"/>
  <c r="D24" i="3"/>
  <c r="E24" i="3"/>
  <c r="C25" i="3"/>
  <c r="A25" i="3" s="1"/>
  <c r="D25" i="3"/>
  <c r="E25" i="3"/>
  <c r="C26" i="3"/>
  <c r="A26" i="3" s="1"/>
  <c r="D26" i="3"/>
  <c r="E26" i="3"/>
  <c r="C27" i="3"/>
  <c r="A27" i="3" s="1"/>
  <c r="D27" i="3"/>
  <c r="C28" i="3"/>
  <c r="A28" i="3" s="1"/>
  <c r="D28" i="3"/>
  <c r="E28" i="3"/>
  <c r="C29" i="3"/>
  <c r="A29" i="3" s="1"/>
  <c r="D29" i="3"/>
  <c r="E29" i="3"/>
  <c r="C30" i="3"/>
  <c r="A30" i="3" s="1"/>
  <c r="D30" i="3"/>
  <c r="E30" i="3"/>
  <c r="C31" i="3"/>
  <c r="A31" i="3" s="1"/>
  <c r="D31" i="3"/>
  <c r="E31" i="3"/>
  <c r="C32" i="3"/>
  <c r="A32" i="3" s="1"/>
  <c r="D32" i="3"/>
  <c r="E32" i="3"/>
  <c r="C33" i="3"/>
  <c r="A33" i="3" s="1"/>
  <c r="D33" i="3"/>
  <c r="E33" i="3"/>
  <c r="C34" i="3"/>
  <c r="A34" i="3" s="1"/>
  <c r="D34" i="3"/>
  <c r="E34" i="3"/>
  <c r="C35" i="3"/>
  <c r="A35" i="3" s="1"/>
  <c r="D35" i="3"/>
  <c r="E35" i="3"/>
  <c r="C36" i="3"/>
  <c r="A36" i="3" s="1"/>
  <c r="D36" i="3"/>
  <c r="E36" i="3"/>
  <c r="C37" i="3"/>
  <c r="A37" i="3" s="1"/>
  <c r="D37" i="3"/>
  <c r="E37" i="3"/>
  <c r="C38" i="3"/>
  <c r="A38" i="3" s="1"/>
  <c r="D38" i="3"/>
  <c r="E38" i="3"/>
  <c r="C39" i="3"/>
  <c r="A39" i="3" s="1"/>
  <c r="D39" i="3"/>
  <c r="E39" i="3"/>
  <c r="C40" i="3"/>
  <c r="A40" i="3" s="1"/>
  <c r="D40" i="3"/>
  <c r="E40" i="3"/>
  <c r="C41" i="3"/>
  <c r="A41" i="3" s="1"/>
  <c r="D41" i="3"/>
  <c r="E41" i="3"/>
  <c r="C42" i="3"/>
  <c r="A42" i="3" s="1"/>
  <c r="D42" i="3"/>
  <c r="E42" i="3"/>
  <c r="C43" i="3"/>
  <c r="A43" i="3" s="1"/>
  <c r="D43" i="3"/>
  <c r="E43" i="3"/>
  <c r="C44" i="3"/>
  <c r="A44" i="3" s="1"/>
  <c r="D44" i="3"/>
  <c r="E44" i="3"/>
  <c r="C45" i="3"/>
  <c r="A45" i="3" s="1"/>
  <c r="D45" i="3"/>
  <c r="E45" i="3"/>
  <c r="C46" i="3"/>
  <c r="A46" i="3" s="1"/>
  <c r="D46" i="3"/>
  <c r="E46" i="3"/>
  <c r="C47" i="3"/>
  <c r="A47" i="3" s="1"/>
  <c r="D47" i="3"/>
  <c r="E47" i="3"/>
  <c r="C48" i="3"/>
  <c r="A48" i="3" s="1"/>
  <c r="D48" i="3"/>
  <c r="E48" i="3"/>
  <c r="C49" i="3"/>
  <c r="A49" i="3" s="1"/>
  <c r="D49" i="3"/>
  <c r="E49" i="3"/>
  <c r="C50" i="3"/>
  <c r="A50" i="3" s="1"/>
  <c r="D50" i="3"/>
  <c r="E50" i="3"/>
  <c r="C51" i="3"/>
  <c r="A51" i="3" s="1"/>
  <c r="D51" i="3"/>
  <c r="E51" i="3"/>
  <c r="C52" i="3"/>
  <c r="A52" i="3" s="1"/>
  <c r="D52" i="3"/>
  <c r="E52" i="3"/>
  <c r="C53" i="3"/>
  <c r="A53" i="3" s="1"/>
  <c r="D53" i="3"/>
  <c r="E53" i="3"/>
  <c r="C54" i="3"/>
  <c r="A54" i="3" s="1"/>
  <c r="D54" i="3"/>
  <c r="E54" i="3"/>
  <c r="C55" i="3"/>
  <c r="A55" i="3" s="1"/>
  <c r="D55" i="3"/>
  <c r="E55" i="3"/>
  <c r="C56" i="3"/>
  <c r="A56" i="3" s="1"/>
  <c r="D56" i="3"/>
  <c r="E56" i="3"/>
  <c r="C57" i="3"/>
  <c r="A57" i="3" s="1"/>
  <c r="D57" i="3"/>
  <c r="E57" i="3"/>
  <c r="C58" i="3"/>
  <c r="A58" i="3" s="1"/>
  <c r="D58" i="3"/>
  <c r="E58" i="3"/>
  <c r="C59" i="3"/>
  <c r="A59" i="3" s="1"/>
  <c r="D59" i="3"/>
  <c r="E59" i="3"/>
  <c r="C60" i="3"/>
  <c r="A60" i="3" s="1"/>
  <c r="D60" i="3"/>
  <c r="E60" i="3"/>
  <c r="C61" i="3"/>
  <c r="A61" i="3" s="1"/>
  <c r="D61" i="3"/>
  <c r="E61" i="3"/>
  <c r="C62" i="3"/>
  <c r="A62" i="3" s="1"/>
  <c r="D62" i="3"/>
  <c r="E62" i="3"/>
  <c r="C63" i="3"/>
  <c r="A63" i="3" s="1"/>
  <c r="D63" i="3"/>
  <c r="E63" i="3"/>
  <c r="C64" i="3"/>
  <c r="A64" i="3" s="1"/>
  <c r="D64" i="3"/>
  <c r="E64" i="3"/>
  <c r="C65" i="3"/>
  <c r="A65" i="3" s="1"/>
  <c r="D65" i="3"/>
  <c r="E65" i="3"/>
  <c r="C66" i="3"/>
  <c r="A66" i="3" s="1"/>
  <c r="D66" i="3"/>
  <c r="E66" i="3"/>
  <c r="C67" i="3"/>
  <c r="A67" i="3" s="1"/>
  <c r="D67" i="3"/>
  <c r="E67" i="3"/>
  <c r="C68" i="3"/>
  <c r="A68" i="3" s="1"/>
  <c r="D68" i="3"/>
  <c r="E68" i="3"/>
  <c r="C69" i="3"/>
  <c r="A69" i="3" s="1"/>
  <c r="D69" i="3"/>
  <c r="E69" i="3"/>
  <c r="C70" i="3"/>
  <c r="A70" i="3" s="1"/>
  <c r="D70" i="3"/>
  <c r="E70" i="3"/>
  <c r="C71" i="3"/>
  <c r="A71" i="3" s="1"/>
  <c r="D71" i="3"/>
  <c r="E71" i="3"/>
  <c r="C72" i="3"/>
  <c r="A72" i="3" s="1"/>
  <c r="D72" i="3"/>
  <c r="E72" i="3"/>
  <c r="C73" i="3"/>
  <c r="A73" i="3" s="1"/>
  <c r="D73" i="3"/>
  <c r="E73" i="3"/>
  <c r="C74" i="3"/>
  <c r="A74" i="3" s="1"/>
  <c r="D74" i="3"/>
  <c r="E74" i="3"/>
  <c r="C75" i="3"/>
  <c r="A75" i="3" s="1"/>
  <c r="D75" i="3"/>
  <c r="E75" i="3"/>
  <c r="C76" i="3"/>
  <c r="A76" i="3" s="1"/>
  <c r="D76" i="3"/>
  <c r="E76" i="3"/>
  <c r="C77" i="3"/>
  <c r="A77" i="3" s="1"/>
  <c r="D77" i="3"/>
  <c r="E77" i="3"/>
  <c r="C78" i="3"/>
  <c r="A78" i="3" s="1"/>
  <c r="D78" i="3"/>
  <c r="E78" i="3"/>
  <c r="C79" i="3"/>
  <c r="A79" i="3" s="1"/>
  <c r="D79" i="3"/>
  <c r="E79" i="3"/>
  <c r="C80" i="3"/>
  <c r="A80" i="3" s="1"/>
  <c r="D80" i="3"/>
  <c r="E80" i="3"/>
  <c r="C81" i="3"/>
  <c r="A81" i="3" s="1"/>
  <c r="D81" i="3"/>
  <c r="E81" i="3"/>
  <c r="C82" i="3"/>
  <c r="A82" i="3" s="1"/>
  <c r="D82" i="3"/>
  <c r="E82" i="3"/>
  <c r="C83" i="3"/>
  <c r="A83" i="3" s="1"/>
  <c r="D83" i="3"/>
  <c r="E83" i="3"/>
  <c r="C84" i="3"/>
  <c r="A84" i="3" s="1"/>
  <c r="D84" i="3"/>
  <c r="E84" i="3"/>
  <c r="C85" i="3"/>
  <c r="A85" i="3" s="1"/>
  <c r="D85" i="3"/>
  <c r="E85" i="3"/>
  <c r="C3" i="3"/>
  <c r="D3" i="3"/>
  <c r="E3" i="3"/>
  <c r="C4" i="3"/>
  <c r="D4" i="3"/>
  <c r="E4" i="3"/>
  <c r="C5" i="3"/>
  <c r="A5" i="3" s="1"/>
  <c r="D5" i="3"/>
  <c r="E5" i="3"/>
  <c r="C6" i="3"/>
  <c r="A6" i="3" s="1"/>
  <c r="D6" i="3"/>
  <c r="E6" i="3"/>
  <c r="C2" i="3"/>
  <c r="A2" i="3" s="1"/>
  <c r="A9" i="3" l="1"/>
  <c r="A10" i="3" s="1"/>
  <c r="A3" i="3"/>
  <c r="A4" i="3" s="1"/>
  <c r="B2" i="3"/>
  <c r="H78" i="3"/>
  <c r="Q83" i="1" s="1"/>
  <c r="B78" i="3"/>
  <c r="B38" i="3"/>
  <c r="H38" i="3"/>
  <c r="Q43" i="1" s="1"/>
  <c r="H107" i="3"/>
  <c r="Q112" i="1" s="1"/>
  <c r="B107" i="3"/>
  <c r="H91" i="3"/>
  <c r="Q96" i="1" s="1"/>
  <c r="B91" i="3"/>
  <c r="B175" i="3"/>
  <c r="H175" i="3"/>
  <c r="Q180" i="1" s="1"/>
  <c r="H75" i="3"/>
  <c r="Q80" i="1" s="1"/>
  <c r="B75" i="3"/>
  <c r="H51" i="3"/>
  <c r="Q56" i="1" s="1"/>
  <c r="B51" i="3"/>
  <c r="H24" i="3"/>
  <c r="Q29" i="1" s="1"/>
  <c r="B24" i="3"/>
  <c r="H120" i="3"/>
  <c r="Q125" i="1" s="1"/>
  <c r="B120" i="3"/>
  <c r="H132" i="3"/>
  <c r="Q137" i="1" s="1"/>
  <c r="B132" i="3"/>
  <c r="B188" i="3"/>
  <c r="H188" i="3"/>
  <c r="Q193" i="1" s="1"/>
  <c r="H172" i="3"/>
  <c r="Q177" i="1" s="1"/>
  <c r="B172" i="3"/>
  <c r="B164" i="3"/>
  <c r="H164" i="3"/>
  <c r="Q169" i="1" s="1"/>
  <c r="H80" i="3"/>
  <c r="Q85" i="1" s="1"/>
  <c r="B80" i="3"/>
  <c r="H72" i="3"/>
  <c r="Q77" i="1" s="1"/>
  <c r="B72" i="3"/>
  <c r="H64" i="3"/>
  <c r="Q69" i="1" s="1"/>
  <c r="B64" i="3"/>
  <c r="H56" i="3"/>
  <c r="Q61" i="1" s="1"/>
  <c r="B56" i="3"/>
  <c r="H48" i="3"/>
  <c r="Q53" i="1" s="1"/>
  <c r="B48" i="3"/>
  <c r="H40" i="3"/>
  <c r="Q45" i="1" s="1"/>
  <c r="B40" i="3"/>
  <c r="H32" i="3"/>
  <c r="Q37" i="1" s="1"/>
  <c r="B32" i="3"/>
  <c r="H21" i="3"/>
  <c r="Q26" i="1" s="1"/>
  <c r="H13" i="3"/>
  <c r="Q18" i="1" s="1"/>
  <c r="B125" i="3"/>
  <c r="H125" i="3"/>
  <c r="Q130" i="1" s="1"/>
  <c r="B117" i="3"/>
  <c r="H117" i="3"/>
  <c r="Q122" i="1" s="1"/>
  <c r="H109" i="3"/>
  <c r="Q114" i="1" s="1"/>
  <c r="B109" i="3"/>
  <c r="B101" i="3"/>
  <c r="H101" i="3"/>
  <c r="Q106" i="1" s="1"/>
  <c r="H93" i="3"/>
  <c r="Q98" i="1" s="1"/>
  <c r="B93" i="3"/>
  <c r="H161" i="3"/>
  <c r="Q166" i="1" s="1"/>
  <c r="B161" i="3"/>
  <c r="H153" i="3"/>
  <c r="Q158" i="1" s="1"/>
  <c r="B153" i="3"/>
  <c r="H145" i="3"/>
  <c r="Q150" i="1" s="1"/>
  <c r="B145" i="3"/>
  <c r="H137" i="3"/>
  <c r="Q142" i="1" s="1"/>
  <c r="B137" i="3"/>
  <c r="H129" i="3"/>
  <c r="Q134" i="1" s="1"/>
  <c r="B129" i="3"/>
  <c r="H201" i="3"/>
  <c r="Q206" i="1" s="1"/>
  <c r="B201" i="3"/>
  <c r="H193" i="3"/>
  <c r="Q198" i="1" s="1"/>
  <c r="B193" i="3"/>
  <c r="H185" i="3"/>
  <c r="Q190" i="1" s="1"/>
  <c r="B185" i="3"/>
  <c r="H177" i="3"/>
  <c r="Q182" i="1" s="1"/>
  <c r="B177" i="3"/>
  <c r="H169" i="3"/>
  <c r="Q174" i="1" s="1"/>
  <c r="B169" i="3"/>
  <c r="H70" i="3"/>
  <c r="Q75" i="1" s="1"/>
  <c r="B70" i="3"/>
  <c r="H27" i="3"/>
  <c r="Q32" i="1" s="1"/>
  <c r="B27" i="3"/>
  <c r="H11" i="3"/>
  <c r="Q16" i="1" s="1"/>
  <c r="B115" i="3"/>
  <c r="H115" i="3"/>
  <c r="Q120" i="1" s="1"/>
  <c r="B151" i="3"/>
  <c r="H151" i="3"/>
  <c r="Q156" i="1" s="1"/>
  <c r="B135" i="3"/>
  <c r="H135" i="3"/>
  <c r="Q140" i="1" s="1"/>
  <c r="H83" i="3"/>
  <c r="Q88" i="1" s="1"/>
  <c r="B83" i="3"/>
  <c r="H43" i="3"/>
  <c r="Q48" i="1" s="1"/>
  <c r="B43" i="3"/>
  <c r="H16" i="3"/>
  <c r="Q21" i="1" s="1"/>
  <c r="B8" i="3"/>
  <c r="H112" i="3"/>
  <c r="Q117" i="1" s="1"/>
  <c r="B112" i="3"/>
  <c r="H104" i="3"/>
  <c r="Q109" i="1" s="1"/>
  <c r="B104" i="3"/>
  <c r="H96" i="3"/>
  <c r="Q101" i="1" s="1"/>
  <c r="B96" i="3"/>
  <c r="H88" i="3"/>
  <c r="Q93" i="1" s="1"/>
  <c r="B88" i="3"/>
  <c r="B156" i="3"/>
  <c r="H156" i="3"/>
  <c r="Q161" i="1" s="1"/>
  <c r="H148" i="3"/>
  <c r="Q153" i="1" s="1"/>
  <c r="B148" i="3"/>
  <c r="B140" i="3"/>
  <c r="H140" i="3"/>
  <c r="Q145" i="1" s="1"/>
  <c r="B204" i="3"/>
  <c r="H204" i="3"/>
  <c r="H196" i="3"/>
  <c r="Q201" i="1" s="1"/>
  <c r="B196" i="3"/>
  <c r="B180" i="3"/>
  <c r="H180" i="3"/>
  <c r="Q185" i="1" s="1"/>
  <c r="B85" i="3"/>
  <c r="H85" i="3"/>
  <c r="Q90" i="1" s="1"/>
  <c r="H77" i="3"/>
  <c r="Q82" i="1" s="1"/>
  <c r="B77" i="3"/>
  <c r="H69" i="3"/>
  <c r="Q74" i="1" s="1"/>
  <c r="B69" i="3"/>
  <c r="H61" i="3"/>
  <c r="Q66" i="1" s="1"/>
  <c r="B61" i="3"/>
  <c r="B53" i="3"/>
  <c r="H53" i="3"/>
  <c r="Q58" i="1" s="1"/>
  <c r="H45" i="3"/>
  <c r="Q50" i="1" s="1"/>
  <c r="B45" i="3"/>
  <c r="B37" i="3"/>
  <c r="H37" i="3"/>
  <c r="Q42" i="1" s="1"/>
  <c r="H29" i="3"/>
  <c r="Q34" i="1" s="1"/>
  <c r="B29" i="3"/>
  <c r="H26" i="3"/>
  <c r="Q31" i="1" s="1"/>
  <c r="B26" i="3"/>
  <c r="H18" i="3"/>
  <c r="Q23" i="1" s="1"/>
  <c r="H10" i="3"/>
  <c r="Q15" i="1" s="1"/>
  <c r="H122" i="3"/>
  <c r="Q127" i="1" s="1"/>
  <c r="B122" i="3"/>
  <c r="H114" i="3"/>
  <c r="Q119" i="1" s="1"/>
  <c r="B114" i="3"/>
  <c r="H106" i="3"/>
  <c r="Q111" i="1" s="1"/>
  <c r="B106" i="3"/>
  <c r="H98" i="3"/>
  <c r="Q103" i="1" s="1"/>
  <c r="B98" i="3"/>
  <c r="H90" i="3"/>
  <c r="Q95" i="1" s="1"/>
  <c r="B90" i="3"/>
  <c r="H158" i="3"/>
  <c r="Q163" i="1" s="1"/>
  <c r="B158" i="3"/>
  <c r="B150" i="3"/>
  <c r="H150" i="3"/>
  <c r="Q155" i="1" s="1"/>
  <c r="B142" i="3"/>
  <c r="H142" i="3"/>
  <c r="Q147" i="1" s="1"/>
  <c r="H134" i="3"/>
  <c r="Q139" i="1" s="1"/>
  <c r="B134" i="3"/>
  <c r="B206" i="3"/>
  <c r="H206" i="3"/>
  <c r="H198" i="3"/>
  <c r="Q203" i="1" s="1"/>
  <c r="B198" i="3"/>
  <c r="B190" i="3"/>
  <c r="H190" i="3"/>
  <c r="Q195" i="1" s="1"/>
  <c r="H182" i="3"/>
  <c r="Q187" i="1" s="1"/>
  <c r="B182" i="3"/>
  <c r="B174" i="3"/>
  <c r="H174" i="3"/>
  <c r="Q179" i="1" s="1"/>
  <c r="B166" i="3"/>
  <c r="H166" i="3"/>
  <c r="Q171" i="1" s="1"/>
  <c r="B163" i="3"/>
  <c r="H163" i="3"/>
  <c r="Q168" i="1" s="1"/>
  <c r="B46" i="3"/>
  <c r="H46" i="3"/>
  <c r="Q51" i="1" s="1"/>
  <c r="H19" i="3"/>
  <c r="Q24" i="1" s="1"/>
  <c r="H99" i="3"/>
  <c r="Q104" i="1" s="1"/>
  <c r="B99" i="3"/>
  <c r="B127" i="3"/>
  <c r="H127" i="3"/>
  <c r="Q132" i="1" s="1"/>
  <c r="B167" i="3"/>
  <c r="H167" i="3"/>
  <c r="Q172" i="1" s="1"/>
  <c r="H67" i="3"/>
  <c r="Q72" i="1" s="1"/>
  <c r="B67" i="3"/>
  <c r="H42" i="3"/>
  <c r="Q47" i="1" s="1"/>
  <c r="B42" i="3"/>
  <c r="H34" i="3"/>
  <c r="Q39" i="1" s="1"/>
  <c r="B34" i="3"/>
  <c r="H119" i="3"/>
  <c r="Q124" i="1" s="1"/>
  <c r="B119" i="3"/>
  <c r="B155" i="3"/>
  <c r="H155" i="3"/>
  <c r="Q160" i="1" s="1"/>
  <c r="H147" i="3"/>
  <c r="Q152" i="1" s="1"/>
  <c r="B147" i="3"/>
  <c r="B139" i="3"/>
  <c r="H139" i="3"/>
  <c r="Q144" i="1" s="1"/>
  <c r="B131" i="3"/>
  <c r="H131" i="3"/>
  <c r="Q136" i="1" s="1"/>
  <c r="B203" i="3"/>
  <c r="H203" i="3"/>
  <c r="H79" i="3"/>
  <c r="Q84" i="1" s="1"/>
  <c r="B79" i="3"/>
  <c r="H63" i="3"/>
  <c r="Q68" i="1" s="1"/>
  <c r="B63" i="3"/>
  <c r="B55" i="3"/>
  <c r="H55" i="3"/>
  <c r="Q60" i="1" s="1"/>
  <c r="B47" i="3"/>
  <c r="H47" i="3"/>
  <c r="Q52" i="1" s="1"/>
  <c r="B39" i="3"/>
  <c r="H39" i="3"/>
  <c r="Q44" i="1" s="1"/>
  <c r="H31" i="3"/>
  <c r="Q36" i="1" s="1"/>
  <c r="B31" i="3"/>
  <c r="H20" i="3"/>
  <c r="Q25" i="1" s="1"/>
  <c r="H12" i="3"/>
  <c r="Q17" i="1" s="1"/>
  <c r="B124" i="3"/>
  <c r="H124" i="3"/>
  <c r="Q129" i="1" s="1"/>
  <c r="B116" i="3"/>
  <c r="H116" i="3"/>
  <c r="Q121" i="1" s="1"/>
  <c r="H108" i="3"/>
  <c r="Q113" i="1" s="1"/>
  <c r="B108" i="3"/>
  <c r="B100" i="3"/>
  <c r="H100" i="3"/>
  <c r="Q105" i="1" s="1"/>
  <c r="H92" i="3"/>
  <c r="Q97" i="1" s="1"/>
  <c r="B92" i="3"/>
  <c r="H160" i="3"/>
  <c r="Q165" i="1" s="1"/>
  <c r="B160" i="3"/>
  <c r="H152" i="3"/>
  <c r="Q157" i="1" s="1"/>
  <c r="B152" i="3"/>
  <c r="H144" i="3"/>
  <c r="Q149" i="1" s="1"/>
  <c r="B144" i="3"/>
  <c r="H136" i="3"/>
  <c r="Q141" i="1" s="1"/>
  <c r="B136" i="3"/>
  <c r="H128" i="3"/>
  <c r="Q133" i="1" s="1"/>
  <c r="B128" i="3"/>
  <c r="H200" i="3"/>
  <c r="Q205" i="1" s="1"/>
  <c r="B200" i="3"/>
  <c r="H192" i="3"/>
  <c r="Q197" i="1" s="1"/>
  <c r="B192" i="3"/>
  <c r="H184" i="3"/>
  <c r="Q189" i="1" s="1"/>
  <c r="B184" i="3"/>
  <c r="H176" i="3"/>
  <c r="Q181" i="1" s="1"/>
  <c r="B176" i="3"/>
  <c r="H168" i="3"/>
  <c r="Q173" i="1" s="1"/>
  <c r="B168" i="3"/>
  <c r="B54" i="3"/>
  <c r="H54" i="3"/>
  <c r="Q59" i="1" s="1"/>
  <c r="H30" i="3"/>
  <c r="Q35" i="1" s="1"/>
  <c r="B30" i="3"/>
  <c r="H123" i="3"/>
  <c r="Q128" i="1" s="1"/>
  <c r="B123" i="3"/>
  <c r="H159" i="3"/>
  <c r="Q164" i="1" s="1"/>
  <c r="B159" i="3"/>
  <c r="H143" i="3"/>
  <c r="Q148" i="1" s="1"/>
  <c r="B143" i="3"/>
  <c r="B199" i="3"/>
  <c r="H199" i="3"/>
  <c r="Q204" i="1" s="1"/>
  <c r="B191" i="3"/>
  <c r="H191" i="3"/>
  <c r="Q196" i="1" s="1"/>
  <c r="H59" i="3"/>
  <c r="Q64" i="1" s="1"/>
  <c r="B59" i="3"/>
  <c r="H82" i="3"/>
  <c r="Q87" i="1" s="1"/>
  <c r="B82" i="3"/>
  <c r="H74" i="3"/>
  <c r="Q79" i="1" s="1"/>
  <c r="B74" i="3"/>
  <c r="H66" i="3"/>
  <c r="Q71" i="1" s="1"/>
  <c r="B66" i="3"/>
  <c r="H58" i="3"/>
  <c r="Q63" i="1" s="1"/>
  <c r="B58" i="3"/>
  <c r="H50" i="3"/>
  <c r="Q55" i="1" s="1"/>
  <c r="B50" i="3"/>
  <c r="H23" i="3"/>
  <c r="Q28" i="1" s="1"/>
  <c r="H15" i="3"/>
  <c r="Q20" i="1" s="1"/>
  <c r="B195" i="3"/>
  <c r="H195" i="3"/>
  <c r="Q200" i="1" s="1"/>
  <c r="H187" i="3"/>
  <c r="Q192" i="1" s="1"/>
  <c r="B187" i="3"/>
  <c r="B179" i="3"/>
  <c r="H179" i="3"/>
  <c r="Q184" i="1" s="1"/>
  <c r="B71" i="3"/>
  <c r="H71" i="3"/>
  <c r="Q76" i="1" s="1"/>
  <c r="H84" i="3"/>
  <c r="Q89" i="1" s="1"/>
  <c r="B84" i="3"/>
  <c r="H76" i="3"/>
  <c r="Q81" i="1" s="1"/>
  <c r="B76" i="3"/>
  <c r="B68" i="3"/>
  <c r="H68" i="3"/>
  <c r="Q73" i="1" s="1"/>
  <c r="H60" i="3"/>
  <c r="Q65" i="1" s="1"/>
  <c r="B60" i="3"/>
  <c r="B52" i="3"/>
  <c r="H52" i="3"/>
  <c r="Q57" i="1" s="1"/>
  <c r="H44" i="3"/>
  <c r="Q49" i="1" s="1"/>
  <c r="B44" i="3"/>
  <c r="B36" i="3"/>
  <c r="H36" i="3"/>
  <c r="Q41" i="1" s="1"/>
  <c r="H28" i="3"/>
  <c r="Q33" i="1" s="1"/>
  <c r="B28" i="3"/>
  <c r="H25" i="3"/>
  <c r="Q30" i="1" s="1"/>
  <c r="B25" i="3"/>
  <c r="H17" i="3"/>
  <c r="Q22" i="1" s="1"/>
  <c r="B9" i="3"/>
  <c r="H121" i="3"/>
  <c r="Q126" i="1" s="1"/>
  <c r="B121" i="3"/>
  <c r="H113" i="3"/>
  <c r="Q118" i="1" s="1"/>
  <c r="B113" i="3"/>
  <c r="H105" i="3"/>
  <c r="Q110" i="1" s="1"/>
  <c r="B105" i="3"/>
  <c r="H97" i="3"/>
  <c r="Q102" i="1" s="1"/>
  <c r="B97" i="3"/>
  <c r="H89" i="3"/>
  <c r="Q94" i="1" s="1"/>
  <c r="B89" i="3"/>
  <c r="H157" i="3"/>
  <c r="Q162" i="1" s="1"/>
  <c r="B157" i="3"/>
  <c r="B149" i="3"/>
  <c r="H149" i="3"/>
  <c r="Q154" i="1" s="1"/>
  <c r="B141" i="3"/>
  <c r="H141" i="3"/>
  <c r="Q146" i="1" s="1"/>
  <c r="H133" i="3"/>
  <c r="Q138" i="1" s="1"/>
  <c r="B133" i="3"/>
  <c r="B205" i="3"/>
  <c r="H205" i="3"/>
  <c r="H197" i="3"/>
  <c r="Q202" i="1" s="1"/>
  <c r="B197" i="3"/>
  <c r="B189" i="3"/>
  <c r="H189" i="3"/>
  <c r="Q194" i="1" s="1"/>
  <c r="B181" i="3"/>
  <c r="H181" i="3"/>
  <c r="Q186" i="1" s="1"/>
  <c r="H173" i="3"/>
  <c r="Q178" i="1" s="1"/>
  <c r="B173" i="3"/>
  <c r="B165" i="3"/>
  <c r="H165" i="3"/>
  <c r="Q170" i="1" s="1"/>
  <c r="H62" i="3"/>
  <c r="Q67" i="1" s="1"/>
  <c r="B62" i="3"/>
  <c r="H183" i="3"/>
  <c r="Q188" i="1" s="1"/>
  <c r="B183" i="3"/>
  <c r="H35" i="3"/>
  <c r="Q40" i="1" s="1"/>
  <c r="B35" i="3"/>
  <c r="B111" i="3"/>
  <c r="H111" i="3"/>
  <c r="Q116" i="1" s="1"/>
  <c r="B103" i="3"/>
  <c r="H103" i="3"/>
  <c r="Q108" i="1" s="1"/>
  <c r="H95" i="3"/>
  <c r="Q100" i="1" s="1"/>
  <c r="B95" i="3"/>
  <c r="B87" i="3"/>
  <c r="H87" i="3"/>
  <c r="Q92" i="1" s="1"/>
  <c r="H171" i="3"/>
  <c r="Q176" i="1" s="1"/>
  <c r="B171" i="3"/>
  <c r="H81" i="3"/>
  <c r="Q86" i="1" s="1"/>
  <c r="B81" i="3"/>
  <c r="H73" i="3"/>
  <c r="Q78" i="1" s="1"/>
  <c r="B73" i="3"/>
  <c r="H65" i="3"/>
  <c r="Q70" i="1" s="1"/>
  <c r="B65" i="3"/>
  <c r="H57" i="3"/>
  <c r="Q62" i="1" s="1"/>
  <c r="B57" i="3"/>
  <c r="H49" i="3"/>
  <c r="Q54" i="1" s="1"/>
  <c r="B49" i="3"/>
  <c r="H41" i="3"/>
  <c r="Q46" i="1" s="1"/>
  <c r="B41" i="3"/>
  <c r="H33" i="3"/>
  <c r="Q38" i="1" s="1"/>
  <c r="B33" i="3"/>
  <c r="H22" i="3"/>
  <c r="Q27" i="1" s="1"/>
  <c r="H14" i="3"/>
  <c r="Q19" i="1" s="1"/>
  <c r="B126" i="3"/>
  <c r="H126" i="3"/>
  <c r="Q131" i="1" s="1"/>
  <c r="H118" i="3"/>
  <c r="Q123" i="1" s="1"/>
  <c r="B118" i="3"/>
  <c r="B110" i="3"/>
  <c r="H110" i="3"/>
  <c r="Q115" i="1" s="1"/>
  <c r="B102" i="3"/>
  <c r="H102" i="3"/>
  <c r="Q107" i="1" s="1"/>
  <c r="H94" i="3"/>
  <c r="Q99" i="1" s="1"/>
  <c r="B94" i="3"/>
  <c r="B86" i="3"/>
  <c r="H86" i="3"/>
  <c r="Q91" i="1" s="1"/>
  <c r="H154" i="3"/>
  <c r="Q159" i="1" s="1"/>
  <c r="B154" i="3"/>
  <c r="H146" i="3"/>
  <c r="Q151" i="1" s="1"/>
  <c r="B146" i="3"/>
  <c r="H138" i="3"/>
  <c r="Q143" i="1" s="1"/>
  <c r="B138" i="3"/>
  <c r="H130" i="3"/>
  <c r="Q135" i="1" s="1"/>
  <c r="B130" i="3"/>
  <c r="H202" i="3"/>
  <c r="B202" i="3"/>
  <c r="H194" i="3"/>
  <c r="Q199" i="1" s="1"/>
  <c r="B194" i="3"/>
  <c r="H186" i="3"/>
  <c r="Q191" i="1" s="1"/>
  <c r="B186" i="3"/>
  <c r="H178" i="3"/>
  <c r="Q183" i="1" s="1"/>
  <c r="B178" i="3"/>
  <c r="H170" i="3"/>
  <c r="Q175" i="1" s="1"/>
  <c r="B170" i="3"/>
  <c r="H162" i="3"/>
  <c r="Q167" i="1" s="1"/>
  <c r="B162" i="3"/>
  <c r="B7" i="3"/>
  <c r="B6" i="3"/>
  <c r="B5" i="3"/>
  <c r="B3" i="3"/>
  <c r="J4" i="3" a="1"/>
  <c r="J4" i="3" s="1"/>
  <c r="J28" i="3" a="1"/>
  <c r="J28" i="3" s="1"/>
  <c r="N28" i="3" s="1"/>
  <c r="J36" i="3" a="1"/>
  <c r="J36" i="3" s="1"/>
  <c r="N36" i="3" s="1"/>
  <c r="J44" i="3" a="1"/>
  <c r="J44" i="3" s="1"/>
  <c r="N44" i="3" s="1"/>
  <c r="J52" i="3" a="1"/>
  <c r="J52" i="3" s="1"/>
  <c r="N52" i="3" s="1"/>
  <c r="J60" i="3" a="1"/>
  <c r="J60" i="3" s="1"/>
  <c r="N60" i="3" s="1"/>
  <c r="J68" i="3" a="1"/>
  <c r="J68" i="3" s="1"/>
  <c r="N68" i="3" s="1"/>
  <c r="J76" i="3" a="1"/>
  <c r="J76" i="3" s="1"/>
  <c r="N76" i="3" s="1"/>
  <c r="J84" i="3" a="1"/>
  <c r="J84" i="3" s="1"/>
  <c r="N84" i="3" s="1"/>
  <c r="J92" i="3" a="1"/>
  <c r="J92" i="3" s="1"/>
  <c r="N92" i="3" s="1"/>
  <c r="J100" i="3" a="1"/>
  <c r="J100" i="3" s="1"/>
  <c r="N100" i="3" s="1"/>
  <c r="J108" i="3" a="1"/>
  <c r="J108" i="3" s="1"/>
  <c r="N108" i="3" s="1"/>
  <c r="J116" i="3" a="1"/>
  <c r="J116" i="3" s="1"/>
  <c r="N116" i="3" s="1"/>
  <c r="J124" i="3" a="1"/>
  <c r="J124" i="3" s="1"/>
  <c r="N124" i="3" s="1"/>
  <c r="J132" i="3" a="1"/>
  <c r="J132" i="3" s="1"/>
  <c r="N132" i="3" s="1"/>
  <c r="J140" i="3" a="1"/>
  <c r="J140" i="3" s="1"/>
  <c r="N140" i="3" s="1"/>
  <c r="J148" i="3" a="1"/>
  <c r="J148" i="3" s="1"/>
  <c r="N148" i="3" s="1"/>
  <c r="J156" i="3" a="1"/>
  <c r="J156" i="3" s="1"/>
  <c r="N156" i="3" s="1"/>
  <c r="J164" i="3" a="1"/>
  <c r="J164" i="3" s="1"/>
  <c r="N164" i="3" s="1"/>
  <c r="J172" i="3" a="1"/>
  <c r="J172" i="3" s="1"/>
  <c r="N172" i="3" s="1"/>
  <c r="J180" i="3" a="1"/>
  <c r="J180" i="3" s="1"/>
  <c r="N180" i="3" s="1"/>
  <c r="J188" i="3" a="1"/>
  <c r="J188" i="3" s="1"/>
  <c r="N188" i="3" s="1"/>
  <c r="J196" i="3" a="1"/>
  <c r="J196" i="3" s="1"/>
  <c r="N196" i="3" s="1"/>
  <c r="J204" i="3" a="1"/>
  <c r="J204" i="3" s="1"/>
  <c r="N204" i="3" s="1"/>
  <c r="J174" i="3" a="1"/>
  <c r="J174" i="3" s="1"/>
  <c r="N174" i="3" s="1"/>
  <c r="J206" i="3" a="1"/>
  <c r="J206" i="3" s="1"/>
  <c r="N206" i="3" s="1"/>
  <c r="J95" i="3" a="1"/>
  <c r="J95" i="3" s="1"/>
  <c r="N95" i="3" s="1"/>
  <c r="J111" i="3" a="1"/>
  <c r="J111" i="3" s="1"/>
  <c r="N111" i="3" s="1"/>
  <c r="J151" i="3" a="1"/>
  <c r="J151" i="3" s="1"/>
  <c r="N151" i="3" s="1"/>
  <c r="J175" i="3" a="1"/>
  <c r="J175" i="3" s="1"/>
  <c r="N175" i="3" s="1"/>
  <c r="J199" i="3" a="1"/>
  <c r="J199" i="3" s="1"/>
  <c r="N199" i="3" s="1"/>
  <c r="J5" i="3" a="1"/>
  <c r="J5" i="3" s="1"/>
  <c r="J21" i="3" a="1"/>
  <c r="J21" i="3" s="1"/>
  <c r="N21" i="3" s="1"/>
  <c r="J29" i="3" a="1"/>
  <c r="J29" i="3" s="1"/>
  <c r="N29" i="3" s="1"/>
  <c r="J37" i="3" a="1"/>
  <c r="J37" i="3" s="1"/>
  <c r="N37" i="3" s="1"/>
  <c r="J45" i="3" a="1"/>
  <c r="J45" i="3" s="1"/>
  <c r="N45" i="3" s="1"/>
  <c r="J53" i="3" a="1"/>
  <c r="J53" i="3" s="1"/>
  <c r="N53" i="3" s="1"/>
  <c r="J61" i="3" a="1"/>
  <c r="J61" i="3" s="1"/>
  <c r="N61" i="3" s="1"/>
  <c r="J69" i="3" a="1"/>
  <c r="J69" i="3" s="1"/>
  <c r="N69" i="3" s="1"/>
  <c r="J77" i="3" a="1"/>
  <c r="J77" i="3" s="1"/>
  <c r="N77" i="3" s="1"/>
  <c r="J85" i="3" a="1"/>
  <c r="J85" i="3" s="1"/>
  <c r="N85" i="3" s="1"/>
  <c r="J93" i="3" a="1"/>
  <c r="J93" i="3" s="1"/>
  <c r="N93" i="3" s="1"/>
  <c r="J101" i="3" a="1"/>
  <c r="J101" i="3" s="1"/>
  <c r="N101" i="3" s="1"/>
  <c r="J109" i="3" a="1"/>
  <c r="J109" i="3" s="1"/>
  <c r="N109" i="3" s="1"/>
  <c r="J117" i="3" a="1"/>
  <c r="J117" i="3" s="1"/>
  <c r="N117" i="3" s="1"/>
  <c r="J125" i="3" a="1"/>
  <c r="J125" i="3" s="1"/>
  <c r="N125" i="3" s="1"/>
  <c r="J133" i="3" a="1"/>
  <c r="J133" i="3" s="1"/>
  <c r="N133" i="3" s="1"/>
  <c r="J141" i="3" a="1"/>
  <c r="J141" i="3" s="1"/>
  <c r="N141" i="3" s="1"/>
  <c r="J149" i="3" a="1"/>
  <c r="J149" i="3" s="1"/>
  <c r="N149" i="3" s="1"/>
  <c r="J157" i="3" a="1"/>
  <c r="J157" i="3" s="1"/>
  <c r="N157" i="3" s="1"/>
  <c r="J165" i="3" a="1"/>
  <c r="J165" i="3" s="1"/>
  <c r="N165" i="3" s="1"/>
  <c r="J173" i="3" a="1"/>
  <c r="J173" i="3" s="1"/>
  <c r="N173" i="3" s="1"/>
  <c r="J181" i="3" a="1"/>
  <c r="J181" i="3" s="1"/>
  <c r="N181" i="3" s="1"/>
  <c r="J189" i="3" a="1"/>
  <c r="J189" i="3" s="1"/>
  <c r="N189" i="3" s="1"/>
  <c r="J197" i="3" a="1"/>
  <c r="J197" i="3" s="1"/>
  <c r="N197" i="3" s="1"/>
  <c r="J205" i="3" a="1"/>
  <c r="J205" i="3" s="1"/>
  <c r="N205" i="3" s="1"/>
  <c r="J182" i="3" a="1"/>
  <c r="J182" i="3" s="1"/>
  <c r="N182" i="3" s="1"/>
  <c r="J79" i="3" a="1"/>
  <c r="J79" i="3" s="1"/>
  <c r="N79" i="3" s="1"/>
  <c r="J119" i="3" a="1"/>
  <c r="J119" i="3" s="1"/>
  <c r="N119" i="3" s="1"/>
  <c r="J159" i="3" a="1"/>
  <c r="J159" i="3" s="1"/>
  <c r="N159" i="3" s="1"/>
  <c r="J183" i="3" a="1"/>
  <c r="J183" i="3" s="1"/>
  <c r="N183" i="3" s="1"/>
  <c r="J6" i="3" a="1"/>
  <c r="J6" i="3" s="1"/>
  <c r="J22" i="3" a="1"/>
  <c r="J22" i="3" s="1"/>
  <c r="N22" i="3" s="1"/>
  <c r="J30" i="3" a="1"/>
  <c r="J30" i="3" s="1"/>
  <c r="N30" i="3" s="1"/>
  <c r="J38" i="3" a="1"/>
  <c r="J38" i="3" s="1"/>
  <c r="N38" i="3" s="1"/>
  <c r="J46" i="3" a="1"/>
  <c r="J46" i="3" s="1"/>
  <c r="N46" i="3" s="1"/>
  <c r="J54" i="3" a="1"/>
  <c r="J54" i="3" s="1"/>
  <c r="N54" i="3" s="1"/>
  <c r="J62" i="3" a="1"/>
  <c r="J62" i="3" s="1"/>
  <c r="N62" i="3" s="1"/>
  <c r="J70" i="3" a="1"/>
  <c r="J70" i="3" s="1"/>
  <c r="N70" i="3" s="1"/>
  <c r="J78" i="3" a="1"/>
  <c r="J78" i="3" s="1"/>
  <c r="N78" i="3" s="1"/>
  <c r="J86" i="3" a="1"/>
  <c r="J86" i="3" s="1"/>
  <c r="N86" i="3" s="1"/>
  <c r="J94" i="3" a="1"/>
  <c r="J94" i="3" s="1"/>
  <c r="N94" i="3" s="1"/>
  <c r="J102" i="3" a="1"/>
  <c r="J102" i="3" s="1"/>
  <c r="N102" i="3" s="1"/>
  <c r="J110" i="3" a="1"/>
  <c r="J110" i="3" s="1"/>
  <c r="N110" i="3" s="1"/>
  <c r="J118" i="3" a="1"/>
  <c r="J118" i="3" s="1"/>
  <c r="N118" i="3" s="1"/>
  <c r="J126" i="3" a="1"/>
  <c r="J126" i="3" s="1"/>
  <c r="N126" i="3" s="1"/>
  <c r="J134" i="3" a="1"/>
  <c r="J134" i="3" s="1"/>
  <c r="N134" i="3" s="1"/>
  <c r="J142" i="3" a="1"/>
  <c r="J142" i="3" s="1"/>
  <c r="N142" i="3" s="1"/>
  <c r="J150" i="3" a="1"/>
  <c r="J150" i="3" s="1"/>
  <c r="N150" i="3" s="1"/>
  <c r="J158" i="3" a="1"/>
  <c r="J158" i="3" s="1"/>
  <c r="N158" i="3" s="1"/>
  <c r="J166" i="3" a="1"/>
  <c r="J166" i="3" s="1"/>
  <c r="N166" i="3" s="1"/>
  <c r="J190" i="3" a="1"/>
  <c r="J190" i="3" s="1"/>
  <c r="N190" i="3" s="1"/>
  <c r="J198" i="3" a="1"/>
  <c r="J198" i="3" s="1"/>
  <c r="N198" i="3" s="1"/>
  <c r="J87" i="3" a="1"/>
  <c r="J87" i="3" s="1"/>
  <c r="N87" i="3" s="1"/>
  <c r="J127" i="3" a="1"/>
  <c r="J127" i="3" s="1"/>
  <c r="N127" i="3" s="1"/>
  <c r="J143" i="3" a="1"/>
  <c r="J143" i="3" s="1"/>
  <c r="N143" i="3" s="1"/>
  <c r="J167" i="3" a="1"/>
  <c r="J167" i="3" s="1"/>
  <c r="N167" i="3" s="1"/>
  <c r="J191" i="3" a="1"/>
  <c r="J191" i="3" s="1"/>
  <c r="N191" i="3" s="1"/>
  <c r="J23" i="3" a="1"/>
  <c r="J23" i="3" s="1"/>
  <c r="N23" i="3" s="1"/>
  <c r="J31" i="3" a="1"/>
  <c r="J31" i="3" s="1"/>
  <c r="N31" i="3" s="1"/>
  <c r="J39" i="3" a="1"/>
  <c r="J39" i="3" s="1"/>
  <c r="N39" i="3" s="1"/>
  <c r="J47" i="3" a="1"/>
  <c r="J47" i="3" s="1"/>
  <c r="N47" i="3" s="1"/>
  <c r="J55" i="3" a="1"/>
  <c r="J55" i="3" s="1"/>
  <c r="N55" i="3" s="1"/>
  <c r="J63" i="3" a="1"/>
  <c r="J63" i="3" s="1"/>
  <c r="N63" i="3" s="1"/>
  <c r="J71" i="3" a="1"/>
  <c r="J71" i="3" s="1"/>
  <c r="N71" i="3" s="1"/>
  <c r="J103" i="3" a="1"/>
  <c r="J103" i="3" s="1"/>
  <c r="N103" i="3" s="1"/>
  <c r="J135" i="3" a="1"/>
  <c r="J135" i="3" s="1"/>
  <c r="N135" i="3" s="1"/>
  <c r="J24" i="3" a="1"/>
  <c r="J24" i="3" s="1"/>
  <c r="N24" i="3" s="1"/>
  <c r="J32" i="3" a="1"/>
  <c r="J32" i="3" s="1"/>
  <c r="N32" i="3" s="1"/>
  <c r="J40" i="3" a="1"/>
  <c r="J40" i="3" s="1"/>
  <c r="N40" i="3" s="1"/>
  <c r="J48" i="3" a="1"/>
  <c r="J48" i="3" s="1"/>
  <c r="N48" i="3" s="1"/>
  <c r="J56" i="3" a="1"/>
  <c r="J56" i="3" s="1"/>
  <c r="N56" i="3" s="1"/>
  <c r="J64" i="3" a="1"/>
  <c r="J64" i="3" s="1"/>
  <c r="N64" i="3" s="1"/>
  <c r="J72" i="3" a="1"/>
  <c r="J72" i="3" s="1"/>
  <c r="N72" i="3" s="1"/>
  <c r="J80" i="3" a="1"/>
  <c r="J80" i="3" s="1"/>
  <c r="N80" i="3" s="1"/>
  <c r="J88" i="3" a="1"/>
  <c r="J88" i="3" s="1"/>
  <c r="N88" i="3" s="1"/>
  <c r="J96" i="3" a="1"/>
  <c r="J96" i="3" s="1"/>
  <c r="N96" i="3" s="1"/>
  <c r="J104" i="3" a="1"/>
  <c r="J104" i="3" s="1"/>
  <c r="N104" i="3" s="1"/>
  <c r="J112" i="3" a="1"/>
  <c r="J112" i="3" s="1"/>
  <c r="N112" i="3" s="1"/>
  <c r="J120" i="3" a="1"/>
  <c r="J120" i="3" s="1"/>
  <c r="N120" i="3" s="1"/>
  <c r="J128" i="3" a="1"/>
  <c r="J128" i="3" s="1"/>
  <c r="N128" i="3" s="1"/>
  <c r="J136" i="3" a="1"/>
  <c r="J136" i="3" s="1"/>
  <c r="N136" i="3" s="1"/>
  <c r="J144" i="3" a="1"/>
  <c r="J144" i="3" s="1"/>
  <c r="N144" i="3" s="1"/>
  <c r="J152" i="3" a="1"/>
  <c r="J152" i="3" s="1"/>
  <c r="N152" i="3" s="1"/>
  <c r="J160" i="3" a="1"/>
  <c r="J160" i="3" s="1"/>
  <c r="N160" i="3" s="1"/>
  <c r="J168" i="3" a="1"/>
  <c r="J168" i="3" s="1"/>
  <c r="N168" i="3" s="1"/>
  <c r="J176" i="3" a="1"/>
  <c r="J176" i="3" s="1"/>
  <c r="N176" i="3" s="1"/>
  <c r="J184" i="3" a="1"/>
  <c r="J184" i="3" s="1"/>
  <c r="N184" i="3" s="1"/>
  <c r="J192" i="3" a="1"/>
  <c r="J192" i="3" s="1"/>
  <c r="N192" i="3" s="1"/>
  <c r="J200" i="3" a="1"/>
  <c r="J200" i="3" s="1"/>
  <c r="N200" i="3" s="1"/>
  <c r="J186" i="3" a="1"/>
  <c r="J186" i="3" s="1"/>
  <c r="N186" i="3" s="1"/>
  <c r="J67" i="3" a="1"/>
  <c r="J67" i="3" s="1"/>
  <c r="N67" i="3" s="1"/>
  <c r="J107" i="3" a="1"/>
  <c r="J107" i="3" s="1"/>
  <c r="N107" i="3" s="1"/>
  <c r="J139" i="3" a="1"/>
  <c r="J139" i="3" s="1"/>
  <c r="N139" i="3" s="1"/>
  <c r="J179" i="3" a="1"/>
  <c r="J179" i="3" s="1"/>
  <c r="N179" i="3" s="1"/>
  <c r="J25" i="3" a="1"/>
  <c r="J25" i="3" s="1"/>
  <c r="N25" i="3" s="1"/>
  <c r="J33" i="3" a="1"/>
  <c r="J33" i="3" s="1"/>
  <c r="N33" i="3" s="1"/>
  <c r="J41" i="3" a="1"/>
  <c r="J41" i="3" s="1"/>
  <c r="N41" i="3" s="1"/>
  <c r="J49" i="3" a="1"/>
  <c r="J49" i="3" s="1"/>
  <c r="N49" i="3" s="1"/>
  <c r="J57" i="3" a="1"/>
  <c r="J57" i="3" s="1"/>
  <c r="N57" i="3" s="1"/>
  <c r="J65" i="3" a="1"/>
  <c r="J65" i="3" s="1"/>
  <c r="N65" i="3" s="1"/>
  <c r="J73" i="3" a="1"/>
  <c r="J73" i="3" s="1"/>
  <c r="N73" i="3" s="1"/>
  <c r="J81" i="3" a="1"/>
  <c r="J81" i="3" s="1"/>
  <c r="N81" i="3" s="1"/>
  <c r="J89" i="3" a="1"/>
  <c r="J89" i="3" s="1"/>
  <c r="N89" i="3" s="1"/>
  <c r="J97" i="3" a="1"/>
  <c r="J97" i="3" s="1"/>
  <c r="N97" i="3" s="1"/>
  <c r="J105" i="3" a="1"/>
  <c r="J105" i="3" s="1"/>
  <c r="N105" i="3" s="1"/>
  <c r="J113" i="3" a="1"/>
  <c r="J113" i="3" s="1"/>
  <c r="N113" i="3" s="1"/>
  <c r="J121" i="3" a="1"/>
  <c r="J121" i="3" s="1"/>
  <c r="N121" i="3" s="1"/>
  <c r="J129" i="3" a="1"/>
  <c r="J129" i="3" s="1"/>
  <c r="N129" i="3" s="1"/>
  <c r="J137" i="3" a="1"/>
  <c r="J137" i="3" s="1"/>
  <c r="N137" i="3" s="1"/>
  <c r="J145" i="3" a="1"/>
  <c r="J145" i="3" s="1"/>
  <c r="N145" i="3" s="1"/>
  <c r="J153" i="3" a="1"/>
  <c r="J153" i="3" s="1"/>
  <c r="N153" i="3" s="1"/>
  <c r="J161" i="3" a="1"/>
  <c r="J161" i="3" s="1"/>
  <c r="N161" i="3" s="1"/>
  <c r="J169" i="3" a="1"/>
  <c r="J169" i="3" s="1"/>
  <c r="N169" i="3" s="1"/>
  <c r="J177" i="3" a="1"/>
  <c r="J177" i="3" s="1"/>
  <c r="N177" i="3" s="1"/>
  <c r="J185" i="3" a="1"/>
  <c r="J185" i="3" s="1"/>
  <c r="N185" i="3" s="1"/>
  <c r="J193" i="3" a="1"/>
  <c r="J193" i="3" s="1"/>
  <c r="N193" i="3" s="1"/>
  <c r="J201" i="3" a="1"/>
  <c r="J201" i="3" s="1"/>
  <c r="N201" i="3" s="1"/>
  <c r="J170" i="3" a="1"/>
  <c r="J170" i="3" s="1"/>
  <c r="N170" i="3" s="1"/>
  <c r="J194" i="3" a="1"/>
  <c r="J194" i="3" s="1"/>
  <c r="N194" i="3" s="1"/>
  <c r="J83" i="3" a="1"/>
  <c r="J83" i="3" s="1"/>
  <c r="N83" i="3" s="1"/>
  <c r="J115" i="3" a="1"/>
  <c r="J115" i="3" s="1"/>
  <c r="N115" i="3" s="1"/>
  <c r="J147" i="3" a="1"/>
  <c r="J147" i="3" s="1"/>
  <c r="N147" i="3" s="1"/>
  <c r="J171" i="3" a="1"/>
  <c r="J171" i="3" s="1"/>
  <c r="N171" i="3" s="1"/>
  <c r="J203" i="3" a="1"/>
  <c r="J203" i="3" s="1"/>
  <c r="N203" i="3" s="1"/>
  <c r="J26" i="3" a="1"/>
  <c r="J26" i="3" s="1"/>
  <c r="N26" i="3" s="1"/>
  <c r="J34" i="3" a="1"/>
  <c r="J34" i="3" s="1"/>
  <c r="N34" i="3" s="1"/>
  <c r="J42" i="3" a="1"/>
  <c r="J42" i="3" s="1"/>
  <c r="N42" i="3" s="1"/>
  <c r="J50" i="3" a="1"/>
  <c r="J50" i="3" s="1"/>
  <c r="N50" i="3" s="1"/>
  <c r="J58" i="3" a="1"/>
  <c r="J58" i="3" s="1"/>
  <c r="N58" i="3" s="1"/>
  <c r="J66" i="3" a="1"/>
  <c r="J66" i="3" s="1"/>
  <c r="N66" i="3" s="1"/>
  <c r="J74" i="3" a="1"/>
  <c r="J74" i="3" s="1"/>
  <c r="N74" i="3" s="1"/>
  <c r="J82" i="3" a="1"/>
  <c r="J82" i="3" s="1"/>
  <c r="N82" i="3" s="1"/>
  <c r="J90" i="3" a="1"/>
  <c r="J90" i="3" s="1"/>
  <c r="N90" i="3" s="1"/>
  <c r="J98" i="3" a="1"/>
  <c r="J98" i="3" s="1"/>
  <c r="N98" i="3" s="1"/>
  <c r="J106" i="3" a="1"/>
  <c r="J106" i="3" s="1"/>
  <c r="N106" i="3" s="1"/>
  <c r="J114" i="3" a="1"/>
  <c r="J114" i="3" s="1"/>
  <c r="N114" i="3" s="1"/>
  <c r="J122" i="3" a="1"/>
  <c r="J122" i="3" s="1"/>
  <c r="N122" i="3" s="1"/>
  <c r="J130" i="3" a="1"/>
  <c r="J130" i="3" s="1"/>
  <c r="N130" i="3" s="1"/>
  <c r="J138" i="3" a="1"/>
  <c r="J138" i="3" s="1"/>
  <c r="N138" i="3" s="1"/>
  <c r="J146" i="3" a="1"/>
  <c r="J146" i="3" s="1"/>
  <c r="N146" i="3" s="1"/>
  <c r="J154" i="3" a="1"/>
  <c r="J154" i="3" s="1"/>
  <c r="N154" i="3" s="1"/>
  <c r="J162" i="3" a="1"/>
  <c r="J162" i="3" s="1"/>
  <c r="N162" i="3" s="1"/>
  <c r="J178" i="3" a="1"/>
  <c r="J178" i="3" s="1"/>
  <c r="N178" i="3" s="1"/>
  <c r="J202" i="3" a="1"/>
  <c r="J202" i="3" s="1"/>
  <c r="N202" i="3" s="1"/>
  <c r="J75" i="3" a="1"/>
  <c r="J75" i="3" s="1"/>
  <c r="N75" i="3" s="1"/>
  <c r="J99" i="3" a="1"/>
  <c r="J99" i="3" s="1"/>
  <c r="N99" i="3" s="1"/>
  <c r="J131" i="3" a="1"/>
  <c r="J131" i="3" s="1"/>
  <c r="N131" i="3" s="1"/>
  <c r="J163" i="3" a="1"/>
  <c r="J163" i="3" s="1"/>
  <c r="N163" i="3" s="1"/>
  <c r="J195" i="3" a="1"/>
  <c r="J195" i="3" s="1"/>
  <c r="N195" i="3" s="1"/>
  <c r="J27" i="3" a="1"/>
  <c r="J27" i="3" s="1"/>
  <c r="N27" i="3" s="1"/>
  <c r="J35" i="3" a="1"/>
  <c r="J35" i="3" s="1"/>
  <c r="N35" i="3" s="1"/>
  <c r="J43" i="3" a="1"/>
  <c r="J43" i="3" s="1"/>
  <c r="N43" i="3" s="1"/>
  <c r="J51" i="3" a="1"/>
  <c r="J51" i="3" s="1"/>
  <c r="N51" i="3" s="1"/>
  <c r="J59" i="3" a="1"/>
  <c r="J59" i="3" s="1"/>
  <c r="N59" i="3" s="1"/>
  <c r="J91" i="3" a="1"/>
  <c r="J91" i="3" s="1"/>
  <c r="N91" i="3" s="1"/>
  <c r="J123" i="3" a="1"/>
  <c r="J123" i="3" s="1"/>
  <c r="N123" i="3" s="1"/>
  <c r="J155" i="3" a="1"/>
  <c r="J155" i="3" s="1"/>
  <c r="N155" i="3" s="1"/>
  <c r="J187" i="3" a="1"/>
  <c r="J187" i="3" s="1"/>
  <c r="N187" i="3" s="1"/>
  <c r="B10" i="3" l="1"/>
  <c r="A11" i="3"/>
  <c r="J7" i="3" a="1"/>
  <c r="J7" i="3" s="1"/>
  <c r="M7" i="3" s="1"/>
  <c r="J3" i="3" a="1"/>
  <c r="J3" i="3" s="1"/>
  <c r="B4" i="3"/>
  <c r="O141" i="3"/>
  <c r="K141" i="3"/>
  <c r="L141" i="3"/>
  <c r="O179" i="3"/>
  <c r="K179" i="3"/>
  <c r="L179" i="3"/>
  <c r="K193" i="3"/>
  <c r="O193" i="3"/>
  <c r="L193" i="3"/>
  <c r="O160" i="3"/>
  <c r="L160" i="3"/>
  <c r="K160" i="3"/>
  <c r="K94" i="3"/>
  <c r="L94" i="3"/>
  <c r="O94" i="3"/>
  <c r="O60" i="3"/>
  <c r="L60" i="3"/>
  <c r="K60" i="3"/>
  <c r="O147" i="3"/>
  <c r="K147" i="3"/>
  <c r="L147" i="3"/>
  <c r="O167" i="3"/>
  <c r="K167" i="3"/>
  <c r="L167" i="3"/>
  <c r="K106" i="3"/>
  <c r="O106" i="3"/>
  <c r="L106" i="3"/>
  <c r="O45" i="3"/>
  <c r="K45" i="3"/>
  <c r="L45" i="3"/>
  <c r="L182" i="3"/>
  <c r="K182" i="3"/>
  <c r="O182" i="3"/>
  <c r="O80" i="3"/>
  <c r="K80" i="3"/>
  <c r="L80" i="3"/>
  <c r="K33" i="3"/>
  <c r="O33" i="3"/>
  <c r="L33" i="3"/>
  <c r="O189" i="3"/>
  <c r="K189" i="3"/>
  <c r="L189" i="3"/>
  <c r="O85" i="3"/>
  <c r="K85" i="3"/>
  <c r="L85" i="3"/>
  <c r="K42" i="3"/>
  <c r="L42" i="3"/>
  <c r="O42" i="3"/>
  <c r="K154" i="3"/>
  <c r="O154" i="3"/>
  <c r="L154" i="3"/>
  <c r="O96" i="3"/>
  <c r="L96" i="3"/>
  <c r="K96" i="3"/>
  <c r="O148" i="3"/>
  <c r="K148" i="3"/>
  <c r="L148" i="3"/>
  <c r="K202" i="3"/>
  <c r="O202" i="3"/>
  <c r="L202" i="3"/>
  <c r="K137" i="3"/>
  <c r="O137" i="3"/>
  <c r="L137" i="3"/>
  <c r="O76" i="3"/>
  <c r="K76" i="3"/>
  <c r="L76" i="3"/>
  <c r="K25" i="3"/>
  <c r="O25" i="3"/>
  <c r="L25" i="3"/>
  <c r="O120" i="3"/>
  <c r="L120" i="3"/>
  <c r="K120" i="3"/>
  <c r="O155" i="3"/>
  <c r="K155" i="3"/>
  <c r="L155" i="3"/>
  <c r="K185" i="3"/>
  <c r="O185" i="3"/>
  <c r="L185" i="3"/>
  <c r="O152" i="3"/>
  <c r="K152" i="3"/>
  <c r="L152" i="3"/>
  <c r="O88" i="3"/>
  <c r="L88" i="3"/>
  <c r="K88" i="3"/>
  <c r="L190" i="3"/>
  <c r="K190" i="3"/>
  <c r="O190" i="3"/>
  <c r="O180" i="3"/>
  <c r="K180" i="3"/>
  <c r="L180" i="3"/>
  <c r="O123" i="3"/>
  <c r="L123" i="3"/>
  <c r="K123" i="3"/>
  <c r="O159" i="3"/>
  <c r="K159" i="3"/>
  <c r="L159" i="3"/>
  <c r="O100" i="3"/>
  <c r="K100" i="3"/>
  <c r="L100" i="3"/>
  <c r="L39" i="3"/>
  <c r="O39" i="3"/>
  <c r="K39" i="3"/>
  <c r="K142" i="3"/>
  <c r="L142" i="3"/>
  <c r="O142" i="3"/>
  <c r="O67" i="3"/>
  <c r="K67" i="3"/>
  <c r="L67" i="3"/>
  <c r="O27" i="3"/>
  <c r="K27" i="3"/>
  <c r="L27" i="3"/>
  <c r="O157" i="3"/>
  <c r="K157" i="3"/>
  <c r="L157" i="3"/>
  <c r="O48" i="3"/>
  <c r="K48" i="3"/>
  <c r="L48" i="3"/>
  <c r="O37" i="3"/>
  <c r="K37" i="3"/>
  <c r="L37" i="3"/>
  <c r="K146" i="3"/>
  <c r="O146" i="3"/>
  <c r="L146" i="3"/>
  <c r="O83" i="3"/>
  <c r="K83" i="3"/>
  <c r="L83" i="3"/>
  <c r="O198" i="3"/>
  <c r="L198" i="3"/>
  <c r="K198" i="3"/>
  <c r="K110" i="3"/>
  <c r="L110" i="3"/>
  <c r="O110" i="3"/>
  <c r="K186" i="3"/>
  <c r="O186" i="3"/>
  <c r="L186" i="3"/>
  <c r="K129" i="3"/>
  <c r="O129" i="3"/>
  <c r="L129" i="3"/>
  <c r="O63" i="3"/>
  <c r="K63" i="3"/>
  <c r="L63" i="3"/>
  <c r="O184" i="3"/>
  <c r="L184" i="3"/>
  <c r="K184" i="3"/>
  <c r="O204" i="3"/>
  <c r="K204" i="3"/>
  <c r="L204" i="3"/>
  <c r="K134" i="3"/>
  <c r="O134" i="3"/>
  <c r="L134" i="3"/>
  <c r="O172" i="3"/>
  <c r="K172" i="3"/>
  <c r="L172" i="3"/>
  <c r="O131" i="3"/>
  <c r="K131" i="3"/>
  <c r="L131" i="3"/>
  <c r="K169" i="3"/>
  <c r="O169" i="3"/>
  <c r="L169" i="3"/>
  <c r="O144" i="3"/>
  <c r="L144" i="3"/>
  <c r="K144" i="3"/>
  <c r="O75" i="3"/>
  <c r="K75" i="3"/>
  <c r="L75" i="3"/>
  <c r="K150" i="3"/>
  <c r="L150" i="3"/>
  <c r="O150" i="3"/>
  <c r="O156" i="3"/>
  <c r="K156" i="3"/>
  <c r="L156" i="3"/>
  <c r="K97" i="3"/>
  <c r="O97" i="3"/>
  <c r="L97" i="3"/>
  <c r="O151" i="3"/>
  <c r="K151" i="3"/>
  <c r="L151" i="3"/>
  <c r="O87" i="3"/>
  <c r="K87" i="3"/>
  <c r="L87" i="3"/>
  <c r="K34" i="3"/>
  <c r="L34" i="3"/>
  <c r="O34" i="3"/>
  <c r="K126" i="3"/>
  <c r="L126" i="3"/>
  <c r="O126" i="3"/>
  <c r="O61" i="3"/>
  <c r="K61" i="3"/>
  <c r="L61" i="3"/>
  <c r="K22" i="3"/>
  <c r="O22" i="3"/>
  <c r="L22" i="3"/>
  <c r="O125" i="3"/>
  <c r="K125" i="3"/>
  <c r="L125" i="3"/>
  <c r="O32" i="3"/>
  <c r="L32" i="3"/>
  <c r="K32" i="3"/>
  <c r="L31" i="3"/>
  <c r="O31" i="3"/>
  <c r="K31" i="3"/>
  <c r="K138" i="3"/>
  <c r="O138" i="3"/>
  <c r="L138" i="3"/>
  <c r="O77" i="3"/>
  <c r="K77" i="3"/>
  <c r="L77" i="3"/>
  <c r="L158" i="3"/>
  <c r="K158" i="3"/>
  <c r="O158" i="3"/>
  <c r="O72" i="3"/>
  <c r="L72" i="3"/>
  <c r="K72" i="3"/>
  <c r="K162" i="3"/>
  <c r="O162" i="3"/>
  <c r="L162" i="3"/>
  <c r="K121" i="3"/>
  <c r="O121" i="3"/>
  <c r="L121" i="3"/>
  <c r="K57" i="3"/>
  <c r="O57" i="3"/>
  <c r="L57" i="3"/>
  <c r="O133" i="3"/>
  <c r="K133" i="3"/>
  <c r="L133" i="3"/>
  <c r="K49" i="3"/>
  <c r="O49" i="3"/>
  <c r="L49" i="3"/>
  <c r="O197" i="3"/>
  <c r="K197" i="3"/>
  <c r="L197" i="3"/>
  <c r="O140" i="3"/>
  <c r="L140" i="3"/>
  <c r="K140" i="3"/>
  <c r="O103" i="3"/>
  <c r="K103" i="3"/>
  <c r="L103" i="3"/>
  <c r="O200" i="3"/>
  <c r="L200" i="3"/>
  <c r="K200" i="3"/>
  <c r="O136" i="3"/>
  <c r="K136" i="3"/>
  <c r="L136" i="3"/>
  <c r="O69" i="3"/>
  <c r="K69" i="3"/>
  <c r="L69" i="3"/>
  <c r="O205" i="3"/>
  <c r="K205" i="3"/>
  <c r="L205" i="3"/>
  <c r="O132" i="3"/>
  <c r="L132" i="3"/>
  <c r="K132" i="3"/>
  <c r="O71" i="3"/>
  <c r="K71" i="3"/>
  <c r="L71" i="3"/>
  <c r="O143" i="3"/>
  <c r="K143" i="3"/>
  <c r="L143" i="3"/>
  <c r="K81" i="3"/>
  <c r="O81" i="3"/>
  <c r="L81" i="3"/>
  <c r="O29" i="3"/>
  <c r="K29" i="3"/>
  <c r="L29" i="3"/>
  <c r="K118" i="3"/>
  <c r="L118" i="3"/>
  <c r="O118" i="3"/>
  <c r="O44" i="3"/>
  <c r="K44" i="3"/>
  <c r="L44" i="3"/>
  <c r="O92" i="3"/>
  <c r="L92" i="3"/>
  <c r="K92" i="3"/>
  <c r="K26" i="3"/>
  <c r="L26" i="3"/>
  <c r="O26" i="3"/>
  <c r="K130" i="3"/>
  <c r="O130" i="3"/>
  <c r="L130" i="3"/>
  <c r="L70" i="3"/>
  <c r="K70" i="3"/>
  <c r="O70" i="3"/>
  <c r="O181" i="3"/>
  <c r="K181" i="3"/>
  <c r="L181" i="3"/>
  <c r="O187" i="3"/>
  <c r="L187" i="3"/>
  <c r="K187" i="3"/>
  <c r="K201" i="3"/>
  <c r="O201" i="3"/>
  <c r="L201" i="3"/>
  <c r="K114" i="3"/>
  <c r="O114" i="3"/>
  <c r="L114" i="3"/>
  <c r="O51" i="3"/>
  <c r="K51" i="3"/>
  <c r="L51" i="3"/>
  <c r="L174" i="3"/>
  <c r="O174" i="3"/>
  <c r="K174" i="3"/>
  <c r="O165" i="3"/>
  <c r="K165" i="3"/>
  <c r="L165" i="3"/>
  <c r="O124" i="3"/>
  <c r="K124" i="3"/>
  <c r="L124" i="3"/>
  <c r="O84" i="3"/>
  <c r="L84" i="3"/>
  <c r="K84" i="3"/>
  <c r="O192" i="3"/>
  <c r="K192" i="3"/>
  <c r="L192" i="3"/>
  <c r="O128" i="3"/>
  <c r="K128" i="3"/>
  <c r="L128" i="3"/>
  <c r="L62" i="3"/>
  <c r="K62" i="3"/>
  <c r="O62" i="3"/>
  <c r="O173" i="3"/>
  <c r="K173" i="3"/>
  <c r="L173" i="3"/>
  <c r="O104" i="3"/>
  <c r="K104" i="3"/>
  <c r="L104" i="3"/>
  <c r="O199" i="3"/>
  <c r="L199" i="3"/>
  <c r="K199" i="3"/>
  <c r="O135" i="3"/>
  <c r="K135" i="3"/>
  <c r="L135" i="3"/>
  <c r="K74" i="3"/>
  <c r="L74" i="3"/>
  <c r="O74" i="3"/>
  <c r="O23" i="3"/>
  <c r="K23" i="3"/>
  <c r="L23" i="3"/>
  <c r="O112" i="3"/>
  <c r="K112" i="3"/>
  <c r="L112" i="3"/>
  <c r="O28" i="3"/>
  <c r="L28" i="3"/>
  <c r="K28" i="3"/>
  <c r="L54" i="3"/>
  <c r="K54" i="3"/>
  <c r="O54" i="3"/>
  <c r="K65" i="3"/>
  <c r="O65" i="3"/>
  <c r="L65" i="3"/>
  <c r="O21" i="3"/>
  <c r="K21" i="3"/>
  <c r="L21" i="3"/>
  <c r="K122" i="3"/>
  <c r="O122" i="3"/>
  <c r="L122" i="3"/>
  <c r="O64" i="3"/>
  <c r="L64" i="3"/>
  <c r="K64" i="3"/>
  <c r="O149" i="3"/>
  <c r="K149" i="3"/>
  <c r="L149" i="3"/>
  <c r="O163" i="3"/>
  <c r="K163" i="3"/>
  <c r="L163" i="3"/>
  <c r="K177" i="3"/>
  <c r="O177" i="3"/>
  <c r="L177" i="3"/>
  <c r="O108" i="3"/>
  <c r="K108" i="3"/>
  <c r="L108" i="3"/>
  <c r="L46" i="3"/>
  <c r="K46" i="3"/>
  <c r="O46" i="3"/>
  <c r="O91" i="3"/>
  <c r="K91" i="3"/>
  <c r="L91" i="3"/>
  <c r="O68" i="3"/>
  <c r="L68" i="3"/>
  <c r="K68" i="3"/>
  <c r="O99" i="3"/>
  <c r="K99" i="3"/>
  <c r="L99" i="3"/>
  <c r="O196" i="3"/>
  <c r="K196" i="3"/>
  <c r="L196" i="3"/>
  <c r="K58" i="3"/>
  <c r="L58" i="3"/>
  <c r="O58" i="3"/>
  <c r="O115" i="3"/>
  <c r="K115" i="3"/>
  <c r="L115" i="3"/>
  <c r="O52" i="3"/>
  <c r="L52" i="3"/>
  <c r="K52" i="3"/>
  <c r="O111" i="3"/>
  <c r="K111" i="3"/>
  <c r="L111" i="3"/>
  <c r="O139" i="3"/>
  <c r="K139" i="3"/>
  <c r="L139" i="3"/>
  <c r="K161" i="3"/>
  <c r="O161" i="3"/>
  <c r="L161" i="3"/>
  <c r="O95" i="3"/>
  <c r="K95" i="3"/>
  <c r="L95" i="3"/>
  <c r="K41" i="3"/>
  <c r="O41" i="3"/>
  <c r="L41" i="3"/>
  <c r="K194" i="3"/>
  <c r="L194" i="3"/>
  <c r="O194" i="3"/>
  <c r="L78" i="3"/>
  <c r="K78" i="3"/>
  <c r="O78" i="3"/>
  <c r="O191" i="3"/>
  <c r="K191" i="3"/>
  <c r="L191" i="3"/>
  <c r="O127" i="3"/>
  <c r="K127" i="3"/>
  <c r="L127" i="3"/>
  <c r="K98" i="3"/>
  <c r="O98" i="3"/>
  <c r="L98" i="3"/>
  <c r="O59" i="3"/>
  <c r="K59" i="3"/>
  <c r="L59" i="3"/>
  <c r="K178" i="3"/>
  <c r="O178" i="3"/>
  <c r="L178" i="3"/>
  <c r="O176" i="3"/>
  <c r="K176" i="3"/>
  <c r="L176" i="3"/>
  <c r="O107" i="3"/>
  <c r="K107" i="3"/>
  <c r="L107" i="3"/>
  <c r="O40" i="3"/>
  <c r="L40" i="3"/>
  <c r="K40" i="3"/>
  <c r="K105" i="3"/>
  <c r="O105" i="3"/>
  <c r="L105" i="3"/>
  <c r="O195" i="3"/>
  <c r="K195" i="3"/>
  <c r="L195" i="3"/>
  <c r="O183" i="3"/>
  <c r="L183" i="3"/>
  <c r="K183" i="3"/>
  <c r="O119" i="3"/>
  <c r="K119" i="3"/>
  <c r="L119" i="3"/>
  <c r="O55" i="3"/>
  <c r="K55" i="3"/>
  <c r="L55" i="3"/>
  <c r="O93" i="3"/>
  <c r="K93" i="3"/>
  <c r="L93" i="3"/>
  <c r="O43" i="3"/>
  <c r="K43" i="3"/>
  <c r="L43" i="3"/>
  <c r="L206" i="3"/>
  <c r="K206" i="3"/>
  <c r="O206" i="3"/>
  <c r="O164" i="3"/>
  <c r="L164" i="3"/>
  <c r="K164" i="3"/>
  <c r="O53" i="3"/>
  <c r="K53" i="3"/>
  <c r="L53" i="3"/>
  <c r="O109" i="3"/>
  <c r="K109" i="3"/>
  <c r="L109" i="3"/>
  <c r="O36" i="3"/>
  <c r="L36" i="3"/>
  <c r="K36" i="3"/>
  <c r="K73" i="3"/>
  <c r="O73" i="3"/>
  <c r="L73" i="3"/>
  <c r="O116" i="3"/>
  <c r="K116" i="3"/>
  <c r="L116" i="3"/>
  <c r="K153" i="3"/>
  <c r="O153" i="3"/>
  <c r="L153" i="3"/>
  <c r="K89" i="3"/>
  <c r="O89" i="3"/>
  <c r="L89" i="3"/>
  <c r="O35" i="3"/>
  <c r="K35" i="3"/>
  <c r="L35" i="3"/>
  <c r="O56" i="3"/>
  <c r="K56" i="3"/>
  <c r="L56" i="3"/>
  <c r="K66" i="3"/>
  <c r="L66" i="3"/>
  <c r="O66" i="3"/>
  <c r="O203" i="3"/>
  <c r="L203" i="3"/>
  <c r="K203" i="3"/>
  <c r="K170" i="3"/>
  <c r="O170" i="3"/>
  <c r="L170" i="3"/>
  <c r="O168" i="3"/>
  <c r="K168" i="3"/>
  <c r="L168" i="3"/>
  <c r="O101" i="3"/>
  <c r="K101" i="3"/>
  <c r="L101" i="3"/>
  <c r="O24" i="3"/>
  <c r="K24" i="3"/>
  <c r="L24" i="3"/>
  <c r="O79" i="3"/>
  <c r="K79" i="3"/>
  <c r="L79" i="3"/>
  <c r="O171" i="3"/>
  <c r="K171" i="3"/>
  <c r="L171" i="3"/>
  <c r="O175" i="3"/>
  <c r="L175" i="3"/>
  <c r="K175" i="3"/>
  <c r="K113" i="3"/>
  <c r="O113" i="3"/>
  <c r="L113" i="3"/>
  <c r="K50" i="3"/>
  <c r="L50" i="3"/>
  <c r="O50" i="3"/>
  <c r="L86" i="3"/>
  <c r="K86" i="3"/>
  <c r="O86" i="3"/>
  <c r="L38" i="3"/>
  <c r="K38" i="3"/>
  <c r="O38" i="3"/>
  <c r="O166" i="3"/>
  <c r="K166" i="3"/>
  <c r="L166" i="3"/>
  <c r="O117" i="3"/>
  <c r="K117" i="3"/>
  <c r="L117" i="3"/>
  <c r="L47" i="3"/>
  <c r="O47" i="3"/>
  <c r="K47" i="3"/>
  <c r="K102" i="3"/>
  <c r="O102" i="3"/>
  <c r="L102" i="3"/>
  <c r="O188" i="3"/>
  <c r="L188" i="3"/>
  <c r="K188" i="3"/>
  <c r="K90" i="3"/>
  <c r="L90" i="3"/>
  <c r="O90" i="3"/>
  <c r="K145" i="3"/>
  <c r="O145" i="3"/>
  <c r="L145" i="3"/>
  <c r="K82" i="3"/>
  <c r="L82" i="3"/>
  <c r="O82" i="3"/>
  <c r="L30" i="3"/>
  <c r="K30" i="3"/>
  <c r="O30" i="3"/>
  <c r="M6" i="3"/>
  <c r="M5" i="3"/>
  <c r="M4" i="3"/>
  <c r="A12" i="3" l="1"/>
  <c r="B11" i="3"/>
  <c r="J8" i="3" a="1"/>
  <c r="J8" i="3" s="1"/>
  <c r="M3" i="3"/>
  <c r="M8" i="3" l="1"/>
  <c r="A13" i="3"/>
  <c r="J9" i="3" a="1"/>
  <c r="J9" i="3" s="1"/>
  <c r="B12" i="3"/>
  <c r="J10" i="3" l="1" a="1"/>
  <c r="J10" i="3" s="1"/>
  <c r="B13" i="3"/>
  <c r="A14" i="3"/>
  <c r="M9" i="3"/>
  <c r="J11" i="3" l="1" a="1"/>
  <c r="J11" i="3" s="1"/>
  <c r="B14" i="3"/>
  <c r="A15" i="3"/>
  <c r="M10" i="3"/>
  <c r="A16" i="3" l="1"/>
  <c r="B15" i="3"/>
  <c r="J12" i="3" a="1"/>
  <c r="J12" i="3" s="1"/>
  <c r="M11" i="3"/>
  <c r="M12" i="3" l="1"/>
  <c r="J13" i="3" a="1"/>
  <c r="J13" i="3" s="1"/>
  <c r="A17" i="3"/>
  <c r="B16" i="3"/>
  <c r="J14" i="3" l="1" a="1"/>
  <c r="J14" i="3" s="1"/>
  <c r="A18" i="3"/>
  <c r="B17" i="3"/>
  <c r="M13" i="3"/>
  <c r="A19" i="3" l="1"/>
  <c r="J15" i="3" a="1"/>
  <c r="J15" i="3" s="1"/>
  <c r="B18" i="3"/>
  <c r="M14" i="3"/>
  <c r="A20" i="3" l="1"/>
  <c r="B19" i="3"/>
  <c r="J16" i="3" a="1"/>
  <c r="J16" i="3" s="1"/>
  <c r="M15" i="3"/>
  <c r="M16" i="3" l="1"/>
  <c r="A21" i="3"/>
  <c r="B20" i="3"/>
  <c r="J17" i="3" a="1"/>
  <c r="J17" i="3" s="1"/>
  <c r="B21" i="3" l="1"/>
  <c r="A22" i="3"/>
  <c r="J18" i="3" a="1"/>
  <c r="J18" i="3" s="1"/>
  <c r="M17" i="3"/>
  <c r="M18" i="3" l="1"/>
  <c r="J19" i="3" a="1"/>
  <c r="J19" i="3" s="1"/>
  <c r="B22" i="3"/>
  <c r="A23" i="3"/>
  <c r="J2" i="3" s="1" a="1"/>
  <c r="J2" i="3" s="1"/>
  <c r="M2" i="3" s="1"/>
  <c r="M19" i="3" l="1"/>
  <c r="K19" i="3"/>
  <c r="J20" i="3" a="1"/>
  <c r="J20" i="3" s="1"/>
  <c r="B23" i="3"/>
  <c r="K13" i="3"/>
  <c r="K15" i="3"/>
  <c r="L14" i="3"/>
  <c r="K12" i="3"/>
  <c r="K20" i="3" l="1"/>
  <c r="L20" i="3"/>
  <c r="M20" i="3"/>
  <c r="Z1" i="3"/>
  <c r="I1" i="1" s="1"/>
  <c r="M120" i="3"/>
  <c r="M198" i="3"/>
  <c r="M78" i="3"/>
  <c r="M158" i="3"/>
  <c r="M80" i="3"/>
  <c r="M105" i="3"/>
  <c r="M29" i="3"/>
  <c r="M193" i="3"/>
  <c r="M203" i="3"/>
  <c r="M21" i="3"/>
  <c r="M148" i="3"/>
  <c r="K2" i="3"/>
  <c r="M164" i="3"/>
  <c r="M131" i="3"/>
  <c r="M24" i="3"/>
  <c r="M196" i="3"/>
  <c r="M113" i="3"/>
  <c r="M44" i="3"/>
  <c r="M89" i="3"/>
  <c r="M145" i="3"/>
  <c r="M22" i="3"/>
  <c r="M38" i="3"/>
  <c r="M60" i="3"/>
  <c r="M192" i="3"/>
  <c r="K4" i="3"/>
  <c r="L7" i="3"/>
  <c r="K8" i="3"/>
  <c r="M84" i="3"/>
  <c r="M200" i="3"/>
  <c r="M191" i="3"/>
  <c r="M104" i="3"/>
  <c r="M202" i="3"/>
  <c r="M155" i="3"/>
  <c r="M94" i="3"/>
  <c r="M63" i="3"/>
  <c r="M116" i="3"/>
  <c r="M58" i="3"/>
  <c r="M132" i="3"/>
  <c r="M56" i="3"/>
  <c r="M139" i="3"/>
  <c r="M117" i="3"/>
  <c r="M141" i="3"/>
  <c r="M81" i="3"/>
  <c r="K3" i="3"/>
  <c r="M98" i="3"/>
  <c r="M109" i="3"/>
  <c r="M69" i="3"/>
  <c r="M39" i="3"/>
  <c r="M118" i="3"/>
  <c r="M135" i="3"/>
  <c r="M114" i="3"/>
  <c r="M186" i="3"/>
  <c r="M75" i="3"/>
  <c r="M66" i="3"/>
  <c r="M134" i="3"/>
  <c r="M122" i="3"/>
  <c r="M65" i="3"/>
  <c r="M67" i="3"/>
  <c r="M31" i="3"/>
  <c r="M115" i="3"/>
  <c r="M68" i="3"/>
  <c r="M82" i="3"/>
  <c r="M206" i="3"/>
  <c r="K6" i="3"/>
  <c r="M36" i="3"/>
  <c r="M189" i="3"/>
  <c r="M88" i="3"/>
  <c r="M108" i="3"/>
  <c r="M163" i="3"/>
  <c r="M26" i="3"/>
  <c r="M103" i="3"/>
  <c r="M30" i="3"/>
  <c r="M32" i="3"/>
  <c r="M195" i="3"/>
  <c r="M50" i="3"/>
  <c r="M124" i="3"/>
  <c r="M130" i="3"/>
  <c r="M183" i="3"/>
  <c r="M47" i="3"/>
  <c r="M128" i="3"/>
  <c r="M49" i="3"/>
  <c r="M171" i="3"/>
  <c r="M77" i="3"/>
  <c r="M55" i="3"/>
  <c r="M152" i="3"/>
  <c r="M35" i="3"/>
  <c r="M86" i="3"/>
  <c r="M92" i="3"/>
  <c r="M100" i="3"/>
  <c r="M133" i="3"/>
  <c r="M53" i="3"/>
  <c r="M161" i="3"/>
  <c r="M62" i="3"/>
  <c r="M42" i="3"/>
  <c r="M87" i="3"/>
  <c r="M112" i="3"/>
  <c r="L4" i="3"/>
  <c r="M33" i="3"/>
  <c r="M169" i="3"/>
  <c r="M46" i="3"/>
  <c r="M97" i="3"/>
  <c r="M91" i="3"/>
  <c r="M72" i="3"/>
  <c r="M111" i="3"/>
  <c r="M142" i="3"/>
  <c r="M96" i="3"/>
  <c r="M79" i="3"/>
  <c r="L6" i="3"/>
  <c r="M162" i="3"/>
  <c r="M173" i="3"/>
  <c r="M188" i="3"/>
  <c r="M106" i="3"/>
  <c r="M170" i="3"/>
  <c r="M136" i="3"/>
  <c r="M83" i="3"/>
  <c r="M54" i="3"/>
  <c r="L8" i="3"/>
  <c r="K5" i="3"/>
  <c r="M204" i="3"/>
  <c r="M23" i="3"/>
  <c r="M147" i="3"/>
  <c r="M157" i="3"/>
  <c r="L2" i="3"/>
  <c r="M34" i="3"/>
  <c r="M85" i="3"/>
  <c r="M52" i="3"/>
  <c r="M126" i="3"/>
  <c r="M110" i="3"/>
  <c r="M175" i="3"/>
  <c r="M187" i="3"/>
  <c r="M153" i="3"/>
  <c r="M190" i="3"/>
  <c r="M101" i="3"/>
  <c r="M41" i="3"/>
  <c r="M25" i="3"/>
  <c r="M129" i="3"/>
  <c r="M43" i="3"/>
  <c r="M143" i="3"/>
  <c r="M149" i="3"/>
  <c r="M184" i="3"/>
  <c r="M156" i="3"/>
  <c r="M57" i="3"/>
  <c r="M64" i="3"/>
  <c r="M166" i="3"/>
  <c r="M138" i="3"/>
  <c r="M205" i="3"/>
  <c r="M27" i="3"/>
  <c r="M151" i="3"/>
  <c r="M59" i="3"/>
  <c r="M70" i="3"/>
  <c r="M180" i="3"/>
  <c r="M95" i="3"/>
  <c r="M201" i="3"/>
  <c r="M102" i="3"/>
  <c r="M76" i="3"/>
  <c r="M74" i="3"/>
  <c r="M177" i="3"/>
  <c r="M146" i="3"/>
  <c r="M125" i="3"/>
  <c r="M121" i="3"/>
  <c r="M194" i="3"/>
  <c r="M119" i="3"/>
  <c r="M182" i="3"/>
  <c r="M140" i="3"/>
  <c r="M159" i="3"/>
  <c r="M28" i="3"/>
  <c r="M168" i="3"/>
  <c r="M174" i="3"/>
  <c r="M150" i="3"/>
  <c r="M127" i="3"/>
  <c r="M178" i="3"/>
  <c r="M154" i="3"/>
  <c r="M181" i="3"/>
  <c r="M37" i="3"/>
  <c r="M176" i="3"/>
  <c r="M90" i="3"/>
  <c r="M61" i="3"/>
  <c r="K10" i="3"/>
  <c r="M45" i="3"/>
  <c r="M48" i="3"/>
  <c r="K7" i="3"/>
  <c r="M99" i="3"/>
  <c r="M71" i="3"/>
  <c r="M107" i="3"/>
  <c r="M93" i="3"/>
  <c r="M199" i="3"/>
  <c r="M167" i="3"/>
  <c r="M144" i="3"/>
  <c r="M137" i="3"/>
  <c r="M197" i="3"/>
  <c r="M160" i="3"/>
  <c r="M172" i="3"/>
  <c r="L5" i="3"/>
  <c r="K9" i="3"/>
  <c r="L3" i="3"/>
  <c r="M185" i="3"/>
  <c r="L9" i="3"/>
  <c r="M73" i="3"/>
  <c r="M165" i="3"/>
  <c r="M123" i="3"/>
  <c r="M40" i="3"/>
  <c r="M51" i="3"/>
  <c r="M179" i="3"/>
  <c r="L10" i="3"/>
  <c r="K11" i="3"/>
  <c r="L11" i="3"/>
  <c r="L12" i="3"/>
  <c r="N12" i="3" s="1"/>
  <c r="O12" i="3" s="1"/>
  <c r="K16" i="3"/>
  <c r="K17" i="3"/>
  <c r="L18" i="3"/>
  <c r="L15" i="3"/>
  <c r="N15" i="3" s="1"/>
  <c r="O15" i="3" s="1"/>
  <c r="L13" i="3"/>
  <c r="N13" i="3" s="1"/>
  <c r="O13" i="3" s="1"/>
  <c r="L17" i="3"/>
  <c r="L16" i="3"/>
  <c r="K14" i="3"/>
  <c r="N14" i="3" s="1"/>
  <c r="O14" i="3" s="1"/>
  <c r="L19" i="3"/>
  <c r="N19" i="3" s="1"/>
  <c r="O19" i="3" s="1"/>
  <c r="K18" i="3"/>
  <c r="N7" i="3" l="1"/>
  <c r="O7" i="3" s="1"/>
  <c r="N18" i="3"/>
  <c r="O18" i="3" s="1"/>
  <c r="N16" i="3"/>
  <c r="O16" i="3" s="1"/>
  <c r="N6" i="3"/>
  <c r="O6" i="3" s="1"/>
  <c r="H6" i="3" s="1"/>
  <c r="Q11" i="1" s="1"/>
  <c r="N5" i="3"/>
  <c r="O5" i="3" s="1"/>
  <c r="H5" i="3" s="1"/>
  <c r="Q10" i="1" s="1"/>
  <c r="N20" i="3"/>
  <c r="O20" i="3" s="1"/>
  <c r="N11" i="3"/>
  <c r="O11" i="3" s="1"/>
  <c r="N3" i="3"/>
  <c r="O3" i="3" s="1"/>
  <c r="N2" i="3"/>
  <c r="O2" i="3" s="1"/>
  <c r="H2" i="3" s="1"/>
  <c r="Q7" i="1" s="1"/>
  <c r="N8" i="3"/>
  <c r="O8" i="3" s="1"/>
  <c r="H8" i="3" s="1"/>
  <c r="Q13" i="1" s="1"/>
  <c r="N9" i="3"/>
  <c r="O9" i="3" s="1"/>
  <c r="H9" i="3" s="1"/>
  <c r="Q14" i="1" s="1"/>
  <c r="N10" i="3"/>
  <c r="O10" i="3" s="1"/>
  <c r="N17" i="3"/>
  <c r="O17" i="3" s="1"/>
  <c r="N4" i="3"/>
  <c r="O4" i="3" s="1"/>
  <c r="H7" i="3" l="1"/>
  <c r="Q12" i="1" s="1"/>
  <c r="H4" i="3"/>
  <c r="Q9" i="1" s="1"/>
  <c r="H3" i="3"/>
  <c r="Q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<sst xmlns="http://schemas.openxmlformats.org/spreadsheetml/2006/main" count="264" uniqueCount="163">
  <si>
    <t>Please follow the following steps to securely submit your census information.</t>
  </si>
  <si>
    <r>
      <rPr>
        <b/>
        <sz val="14"/>
        <color theme="7"/>
        <rFont val="Arial"/>
        <family val="2"/>
      </rPr>
      <t xml:space="preserve">Step 1:  </t>
    </r>
    <r>
      <rPr>
        <sz val="14"/>
        <rFont val="Arial"/>
        <family val="2"/>
      </rPr>
      <t>Complete all fields for your employees that are eligible for medical insurance.</t>
    </r>
  </si>
  <si>
    <r>
      <rPr>
        <b/>
        <sz val="14"/>
        <color theme="7"/>
        <rFont val="Arial"/>
        <family val="2"/>
      </rPr>
      <t xml:space="preserve">Step 2:  </t>
    </r>
    <r>
      <rPr>
        <sz val="14"/>
        <rFont val="Arial"/>
        <family val="2"/>
      </rPr>
      <t>Save the excel file on your computer.</t>
    </r>
  </si>
  <si>
    <t>Step 3:  Please click here to upload your completed census.</t>
  </si>
  <si>
    <t>Example</t>
  </si>
  <si>
    <t>Gathering Census Information</t>
  </si>
  <si>
    <t>Please include all eligible employees, whether or not they intend to take coverage. Be sure to include yourself and your dependents in the census. If any of your employees want coverage for their dependents (spouse/children) you will need their dependents’ information as well.</t>
  </si>
  <si>
    <t>Do you currently offer benefits?</t>
  </si>
  <si>
    <r>
      <rPr>
        <b/>
        <sz val="14"/>
        <rFont val="Arial"/>
        <family val="2"/>
      </rPr>
      <t>If yes</t>
    </r>
    <r>
      <rPr>
        <sz val="14"/>
        <rFont val="Arial"/>
        <family val="2"/>
      </rPr>
      <t xml:space="preserve">, you will find most of the information you need on your existing benefits statement/invoice. </t>
    </r>
    <r>
      <rPr>
        <b/>
        <sz val="14"/>
        <rFont val="Arial"/>
        <family val="2"/>
      </rPr>
      <t>If you don’t offer benefits</t>
    </r>
    <r>
      <rPr>
        <sz val="14"/>
        <rFont val="Arial"/>
        <family val="2"/>
      </rPr>
      <t>, you can download a list of all current W-2 employees from your payroll provider.</t>
    </r>
  </si>
  <si>
    <t>Employee Census Spreadsheet</t>
  </si>
  <si>
    <t>Total Employees:</t>
  </si>
  <si>
    <r>
      <t xml:space="preserve">Having trouble getting the requested information? </t>
    </r>
    <r>
      <rPr>
        <b/>
        <u/>
        <sz val="14"/>
        <color theme="1"/>
        <rFont val="Century Gothic"/>
        <family val="1"/>
      </rPr>
      <t>Click here</t>
    </r>
    <r>
      <rPr>
        <sz val="14"/>
        <color theme="1"/>
        <rFont val="Century Gothic"/>
        <family val="1"/>
      </rPr>
      <t xml:space="preserve"> for useful tips</t>
    </r>
  </si>
  <si>
    <t>Last Name</t>
  </si>
  <si>
    <t>First Name</t>
  </si>
  <si>
    <r>
      <t xml:space="preserve">Relationship to Employee </t>
    </r>
    <r>
      <rPr>
        <sz val="9"/>
        <color theme="0"/>
        <rFont val="Century Gothic"/>
        <family val="1"/>
      </rPr>
      <t>(Employee, Spouse, Child)</t>
    </r>
  </si>
  <si>
    <t>Related Employee Name</t>
  </si>
  <si>
    <t>Gender</t>
  </si>
  <si>
    <t>Date of Birth</t>
  </si>
  <si>
    <t>Residence Zip Code</t>
  </si>
  <si>
    <t>Employment Status</t>
  </si>
  <si>
    <t>Employee Class</t>
  </si>
  <si>
    <t>Part-Time Only - Avg # of hours worked per week</t>
  </si>
  <si>
    <t>Medical Coverage Tier</t>
  </si>
  <si>
    <t>Occupation</t>
  </si>
  <si>
    <t>Work Location Zip Code (employee only)</t>
  </si>
  <si>
    <t>Estimated Annual Employee Salary</t>
  </si>
  <si>
    <t>Employee Email Address</t>
  </si>
  <si>
    <t>Number</t>
  </si>
  <si>
    <t>Reference</t>
  </si>
  <si>
    <t>Relationship to Employee</t>
  </si>
  <si>
    <t>Intended Coverage</t>
  </si>
  <si>
    <t>Error Messages</t>
  </si>
  <si>
    <t>Employees</t>
  </si>
  <si>
    <t>Spouse</t>
  </si>
  <si>
    <t>Child</t>
  </si>
  <si>
    <t>Actual Coverage</t>
  </si>
  <si>
    <t>Check</t>
  </si>
  <si>
    <t>Tier</t>
  </si>
  <si>
    <t>EE Class</t>
  </si>
  <si>
    <t>Relationship</t>
  </si>
  <si>
    <t>Occuption</t>
  </si>
  <si>
    <t>Total Employees</t>
  </si>
  <si>
    <t>Payroll</t>
  </si>
  <si>
    <t>FAQ Dropdown</t>
  </si>
  <si>
    <t>Answers</t>
  </si>
  <si>
    <t>Active Employee</t>
  </si>
  <si>
    <t>M</t>
  </si>
  <si>
    <t>Employee Only</t>
  </si>
  <si>
    <t>Executive</t>
  </si>
  <si>
    <t>Employee</t>
  </si>
  <si>
    <t>PT</t>
  </si>
  <si>
    <t>Select Payroll Provider</t>
  </si>
  <si>
    <t>Choose a question</t>
  </si>
  <si>
    <t>COBRA Participant</t>
  </si>
  <si>
    <t>F</t>
  </si>
  <si>
    <t>Employee + Spouse</t>
  </si>
  <si>
    <t>Manager</t>
  </si>
  <si>
    <t>PTA</t>
  </si>
  <si>
    <t>ADP Marketplace</t>
  </si>
  <si>
    <r>
      <rPr>
        <b/>
        <u/>
        <sz val="10"/>
        <rFont val="Arial"/>
        <family val="2"/>
      </rPr>
      <t>RUN Payroll Powered by ADP</t>
    </r>
    <r>
      <rPr>
        <sz val="10"/>
        <rFont val="Arial"/>
        <family val="2"/>
      </rPr>
      <t xml:space="preserve">
1.	Sign in to RUN Payroll.
2.	Hover over Reports in the top-center of the page.
3.	Under Payroll, select Earnings Record.
4.	In the top-left, set the year to the current year.
5.	In the “Check dates from:” field, select the date of this year’s first payroll.
6.	In the “to:” field, select the date of the last payroll completed.
7.	Select All in the Employee field, and click Refresh.
8.	Find each employees’ year-to-date gross pay (column: Gross, row: Employee Totals). Employees are listed in alphabetical order by last name.
If you have further questions about locating this information in your RUN Payroll account, visit ADP Support. </t>
    </r>
  </si>
  <si>
    <t>What are the eligibility requirements?</t>
  </si>
  <si>
    <t>This program is available to FSI members in good standing with businesses of two or more employees. There are some notable exceptions:
• Sole Proprietors (without employees) are NOT eligible for this plan.
• If the husband and wife are both owners/employees of the company, they are eligible, if they have other employees who will enroll in the program. They are NOT eligible if the husband and wife are the only program enrollees.
• A group of only two related individuals (such as a parent and an adult child) as owner and employee of the company are eligible, if the related individuals do not share the same residential address.</t>
  </si>
  <si>
    <t>Employee + Child(ren)</t>
  </si>
  <si>
    <t>Full-Time</t>
  </si>
  <si>
    <t>Owner</t>
  </si>
  <si>
    <t>Ceridian</t>
  </si>
  <si>
    <r>
      <rPr>
        <b/>
        <sz val="10"/>
        <rFont val="Arial"/>
        <family val="2"/>
      </rPr>
      <t>Ceridian</t>
    </r>
    <r>
      <rPr>
        <sz val="10"/>
        <rFont val="Arial"/>
        <family val="2"/>
      </rPr>
      <t xml:space="preserve">
1.	Sign in to RUN Payroll.
2.	Hover over Reports in the top-center of the page.
3.	Under Payroll, select Earnings Record.
4.	In the top-left, set the year to the current year.
5.	In the “Check dates from:” field, select the date of this year’s first payroll.
6.	In the “to:” field, select the date of the last payroll completed.
7.	Select All in the Employee field, and click Refresh.
8.	Find each employees’ year-to-date gross pay (column: Gross, row: Employee Totals). Employees are listed in alphabetical order by last name.
If you have further questions about locating this information in your RUN Payroll account, visit ADP Support. </t>
    </r>
  </si>
  <si>
    <t>Do I include Part-Time employees that work less than 30 hours per week?</t>
  </si>
  <si>
    <t xml:space="preserve">Part-Time employees who work less than 30 hours per week are NOT eligible, but please list them on your census because your total employee count helps determine program eligibility. </t>
  </si>
  <si>
    <t>Employee + Family</t>
  </si>
  <si>
    <t>Part-Time</t>
  </si>
  <si>
    <t>Other</t>
  </si>
  <si>
    <t>Paychex</t>
  </si>
  <si>
    <r>
      <rPr>
        <b/>
        <sz val="10"/>
        <rFont val="Arial"/>
        <family val="2"/>
      </rPr>
      <t>Paychex</t>
    </r>
    <r>
      <rPr>
        <sz val="10"/>
        <rFont val="Arial"/>
        <family val="2"/>
      </rPr>
      <t xml:space="preserve">
1.	Sign in to your Paychex Payroll account.
2.	Click Paychex Flex on the left side of the page. 
3.	From here, click on Dashboard &gt; Analytics &amp; Reports &gt; All Reports.
4.	Once All Reports is selected, click on Employee Earnings Records.
5.	Under Custom Options, find Select Employee(s) and click All Employees.
6.	Under the Choose Dates field, select Current Calendar Year.
7.	Under Report Totals, select Employee and Company and choose Show Summed Amounts.
8.	Run the report.
9.	Find each employees’ year-to-date gross pay.
For more information, visit Paychex Support.</t>
    </r>
  </si>
  <si>
    <t>What if an Eligible employee wants to waive coverage?</t>
  </si>
  <si>
    <t>If a Full Time Eligible employee wants to waive coverage for any reason, include their name in the census and select  “Waive” in the Medical Coverage Tier column. If a Full-Time eligible employee waives coverage, then we do not need her/his dependents' names/info.</t>
  </si>
  <si>
    <t>Waive</t>
  </si>
  <si>
    <t>Paycor</t>
  </si>
  <si>
    <t>https://www.paycor.com/resource-center/reporting-and-analytics-overview</t>
  </si>
  <si>
    <t>Do I need to include dependents?</t>
  </si>
  <si>
    <t xml:space="preserve">This depends on the Medical Coverage Tier the Employee wants.. If the employee  wants  anything other than “employee only” you will need to provide dependent information. </t>
  </si>
  <si>
    <t>Paylocity</t>
  </si>
  <si>
    <t>Primepay</t>
  </si>
  <si>
    <t>Primpay</t>
  </si>
  <si>
    <t>Quickbooks</t>
  </si>
  <si>
    <t>Sage</t>
  </si>
  <si>
    <t>SurePayroll</t>
  </si>
  <si>
    <r>
      <rPr>
        <b/>
        <sz val="10"/>
        <rFont val="Arial"/>
        <family val="2"/>
      </rPr>
      <t>SurePayroll</t>
    </r>
    <r>
      <rPr>
        <sz val="10"/>
        <rFont val="Arial"/>
        <family val="2"/>
      </rPr>
      <t xml:space="preserve">
1.	Sign in to your SurePayroll account.
2.	Click Reports at the top of the page.
3.	Scroll to the left side of the Reports page and click on the Payroll Summary option beneath Payroll Reports.
4.	Select Current Calendar Year, and select your First Check Date in the current year, and then click Update Report.
5.	Click the XLS button on the right side to download the file.
6.	Repeat the steps for all other check dates.
For more information, visit SurePayroll Support.</t>
    </r>
  </si>
  <si>
    <t>Accountant / Other Provider</t>
  </si>
  <si>
    <r>
      <rPr>
        <b/>
        <sz val="10"/>
        <rFont val="Arial"/>
        <family val="2"/>
      </rPr>
      <t>Accountant/Other Provider</t>
    </r>
    <r>
      <rPr>
        <sz val="10"/>
        <rFont val="Arial"/>
        <family val="2"/>
      </rPr>
      <t xml:space="preserve">
If you are coming from an accountant, or another payroll service not listed above, please ask them to provide a report in either Excel or pdf for all current W-2 employees.</t>
    </r>
  </si>
  <si>
    <t>Email</t>
  </si>
  <si>
    <t>Date of Birth*</t>
  </si>
  <si>
    <t>Type*</t>
  </si>
  <si>
    <t>Last Used Tobacco</t>
  </si>
  <si>
    <t>Gender*</t>
  </si>
  <si>
    <t>Hire Date</t>
  </si>
  <si>
    <t>Yearly Salary</t>
  </si>
  <si>
    <t>Hours Per Week</t>
  </si>
  <si>
    <t>Group Employee Class*</t>
  </si>
  <si>
    <t>SSN</t>
  </si>
  <si>
    <t>Home Zip*</t>
  </si>
  <si>
    <t>Position</t>
  </si>
  <si>
    <t>Tier Type</t>
  </si>
  <si>
    <t>Maui Columns</t>
  </si>
  <si>
    <t>HFA Columns Mapping</t>
  </si>
  <si>
    <t>Relationship to Employee (Employee, Spouse, Child)</t>
  </si>
  <si>
    <t>HFA</t>
  </si>
  <si>
    <t>Maui</t>
  </si>
  <si>
    <t>HFA Template Headers</t>
  </si>
  <si>
    <t>self</t>
  </si>
  <si>
    <t>spouse</t>
  </si>
  <si>
    <t>child</t>
  </si>
  <si>
    <t>full_time</t>
  </si>
  <si>
    <t>part_time</t>
  </si>
  <si>
    <t>Male</t>
  </si>
  <si>
    <t>m</t>
  </si>
  <si>
    <t>Female</t>
  </si>
  <si>
    <t>f</t>
  </si>
  <si>
    <t>FAM</t>
  </si>
  <si>
    <t>employee_and_family</t>
  </si>
  <si>
    <t>EMP</t>
  </si>
  <si>
    <t>employee_only</t>
  </si>
  <si>
    <t>ECH</t>
  </si>
  <si>
    <t>employee_and_child</t>
  </si>
  <si>
    <t>ESP</t>
  </si>
  <si>
    <t>employee_and_spouse</t>
  </si>
  <si>
    <t>WV</t>
  </si>
  <si>
    <t>waive</t>
  </si>
  <si>
    <t>seasonal</t>
  </si>
  <si>
    <t>FT</t>
  </si>
  <si>
    <t>EE</t>
  </si>
  <si>
    <t>EC</t>
  </si>
  <si>
    <t>ES</t>
  </si>
  <si>
    <t>manager</t>
  </si>
  <si>
    <t>owner</t>
  </si>
  <si>
    <t>full time</t>
  </si>
  <si>
    <t>part time</t>
  </si>
  <si>
    <t>Employee Class FT/PT</t>
  </si>
  <si>
    <t>Date of Hire</t>
  </si>
  <si>
    <t>Bullard</t>
  </si>
  <si>
    <t>Jody</t>
  </si>
  <si>
    <t>Physical Therapy at Thrive, LLC</t>
  </si>
  <si>
    <t>jody@thriveptpilates.com</t>
  </si>
  <si>
    <t>Barajas</t>
  </si>
  <si>
    <t>Gabriela</t>
  </si>
  <si>
    <t>admin@thriveptpilates.com</t>
  </si>
  <si>
    <t>Lubbers</t>
  </si>
  <si>
    <t>Ali</t>
  </si>
  <si>
    <t>ali@thriveptpilates.com</t>
  </si>
  <si>
    <t>Basham</t>
  </si>
  <si>
    <t>Megan</t>
  </si>
  <si>
    <t>front-desk@thriveptpilates.com</t>
  </si>
  <si>
    <t>Brady</t>
  </si>
  <si>
    <t>Els</t>
  </si>
  <si>
    <t>els@thriveptpilates.com</t>
  </si>
  <si>
    <t>Danley</t>
  </si>
  <si>
    <t>Timothy</t>
  </si>
  <si>
    <t>tim@thriveptpilates.com</t>
  </si>
  <si>
    <t>Murray</t>
  </si>
  <si>
    <t>Cindy</t>
  </si>
  <si>
    <t>Pearson</t>
  </si>
  <si>
    <t>Allyson</t>
  </si>
  <si>
    <t>ally@thriveptpilates.com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</si>
</sst>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yy"/>
    <numFmt numFmtId="166" formatCode="00000"/>
  </numFmts>
  <fonts count="40" x14ac:knownFonts="1">
    <font>
      <sz val="10"/>
      <name val="Arial"/>
      <family val="2"/>
    </font>
    <font>
      <sz val="11"/>
      <color theme="1"/>
      <name val="Calibri"/>
      <family val="2"/>
      <scheme val="minor"/>
    </font>
    <font>
      <sz val="10"/>
      <name val="Century Gothic"/>
      <family val="2"/>
    </font>
    <font>
      <b/>
      <sz val="11"/>
      <name val="Century Gothic"/>
      <family val="2"/>
    </font>
    <font>
      <b/>
      <sz val="20"/>
      <color rgb="FF7030A0"/>
      <name val="Century Gothic"/>
      <family val="2"/>
    </font>
    <font>
      <b/>
      <sz val="11"/>
      <color theme="0"/>
      <name val="Century Gothic"/>
      <family val="2"/>
    </font>
    <font>
      <sz val="11"/>
      <name val="Century Gothic"/>
      <family val="2"/>
    </font>
    <font>
      <sz val="10"/>
      <color theme="1"/>
      <name val="Arial"/>
      <family val="2"/>
    </font>
    <font>
      <sz val="14"/>
      <name val="Century Gothic"/>
      <family val="2"/>
    </font>
    <font>
      <b/>
      <sz val="11"/>
      <color theme="1"/>
      <name val="Century Gothic"/>
      <family val="2"/>
    </font>
    <font>
      <b/>
      <sz val="14"/>
      <name val="Arial"/>
      <family val="2"/>
    </font>
    <font>
      <sz val="14"/>
      <name val="Arial"/>
      <family val="2"/>
    </font>
    <font>
      <b/>
      <sz val="10"/>
      <name val="Century Gothic"/>
      <family val="1"/>
    </font>
    <font>
      <sz val="14"/>
      <name val="Century Gothic"/>
      <family val="1"/>
    </font>
    <font>
      <b/>
      <sz val="14"/>
      <name val="Century Gothic"/>
      <family val="1"/>
    </font>
    <font>
      <b/>
      <sz val="26"/>
      <color theme="7"/>
      <name val="Century Gothic"/>
      <family val="2"/>
    </font>
    <font>
      <i/>
      <sz val="14"/>
      <color theme="1"/>
      <name val="Century Gothic"/>
      <family val="1"/>
    </font>
    <font>
      <sz val="12"/>
      <color theme="1"/>
      <name val="Century Gothic"/>
      <family val="1"/>
    </font>
    <font>
      <b/>
      <sz val="26"/>
      <color theme="1" tint="0.249977111117893"/>
      <name val="Century Gothic"/>
      <family val="2"/>
    </font>
    <font>
      <sz val="14"/>
      <color rgb="FFFF0000"/>
      <name val="Century Gothic"/>
      <family val="2"/>
    </font>
    <font>
      <b/>
      <sz val="14"/>
      <color rgb="FFFF0000"/>
      <name val="Century Gothic"/>
      <family val="2"/>
    </font>
    <font>
      <b/>
      <sz val="10"/>
      <name val="Arial"/>
      <family val="2"/>
    </font>
    <font>
      <sz val="9"/>
      <color theme="0"/>
      <name val="Century Gothic"/>
      <family val="1"/>
    </font>
    <font>
      <b/>
      <sz val="14"/>
      <color theme="7"/>
      <name val="Arial"/>
      <family val="2"/>
    </font>
    <font>
      <sz val="14"/>
      <color theme="7"/>
      <name val="Arial"/>
      <family val="2"/>
    </font>
    <font>
      <b/>
      <sz val="24"/>
      <color theme="7"/>
      <name val="Arial"/>
      <family val="2"/>
    </font>
    <font>
      <b/>
      <sz val="16"/>
      <name val="Arial"/>
      <family val="2"/>
    </font>
    <font>
      <sz val="10"/>
      <color theme="7"/>
      <name val="Arial"/>
      <family val="2"/>
    </font>
    <font>
      <sz val="12"/>
      <color theme="7"/>
      <name val="Arial"/>
      <family val="2"/>
    </font>
    <font>
      <u/>
      <sz val="10"/>
      <color theme="10"/>
      <name val="Arial"/>
      <family val="2"/>
    </font>
    <font>
      <sz val="14"/>
      <color theme="1"/>
      <name val="Century Gothic"/>
      <family val="1"/>
    </font>
    <font>
      <b/>
      <u/>
      <sz val="14"/>
      <color theme="1"/>
      <name val="Century Gothic"/>
      <family val="1"/>
    </font>
    <font>
      <sz val="18"/>
      <color theme="7"/>
      <name val="Arial"/>
      <family val="2"/>
    </font>
    <font>
      <b/>
      <u/>
      <sz val="10"/>
      <name val="Arial"/>
      <family val="2"/>
    </font>
    <font>
      <b/>
      <sz val="24"/>
      <color rgb="FF8064A2"/>
      <name val="Arial"/>
      <family val="2"/>
    </font>
    <font>
      <i/>
      <sz val="14"/>
      <color theme="7"/>
      <name val="Arial"/>
      <family val="2"/>
    </font>
    <font>
      <sz val="14"/>
      <color theme="0"/>
      <name val="Arial"/>
      <family val="2"/>
    </font>
    <font>
      <b/>
      <sz val="10"/>
      <color theme="0"/>
      <name val="Arial"/>
      <family val="2"/>
    </font>
    <font>
      <b/>
      <sz val="10"/>
      <color theme="1"/>
      <name val="Arial"/>
      <family val="2"/>
    </font>
    <font>
      <u/>
      <sz val="14"/>
      <color theme="1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6" tint="-0.249977111117893"/>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diagonal/>
    </border>
    <border>
      <left/>
      <right/>
      <top/>
      <bottom style="thin">
        <color theme="0" tint="-0.14996795556505021"/>
      </bottom>
      <diagonal/>
    </border>
    <border>
      <left style="thin">
        <color theme="7"/>
      </left>
      <right style="thin">
        <color theme="7"/>
      </right>
      <top style="thin">
        <color theme="7"/>
      </top>
      <bottom style="thin">
        <color theme="7"/>
      </bottom>
      <diagonal/>
    </border>
    <border>
      <left style="thin">
        <color theme="7"/>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1"/>
      </left>
      <right style="thin">
        <color theme="1"/>
      </right>
      <top style="thin">
        <color theme="1"/>
      </top>
      <bottom style="thin">
        <color theme="1"/>
      </bottom>
      <diagonal/>
    </border>
    <border>
      <left style="thin">
        <color theme="7"/>
      </left>
      <right style="thin">
        <color theme="7"/>
      </right>
      <top style="thin">
        <color theme="7"/>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29"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Alignment="1">
      <alignment horizontal="left" vertical="center"/>
    </xf>
    <xf numFmtId="0" fontId="2" fillId="2" borderId="0" xfId="0" applyFont="1" applyFill="1" applyAlignment="1">
      <alignment horizontal="left" vertical="center"/>
    </xf>
    <xf numFmtId="0" fontId="5" fillId="3" borderId="1"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4" fillId="2" borderId="0" xfId="0" applyFont="1" applyFill="1" applyAlignment="1">
      <alignment horizontal="right" vertical="center"/>
    </xf>
    <xf numFmtId="0" fontId="2" fillId="2" borderId="0" xfId="0" applyFont="1" applyFill="1" applyAlignment="1">
      <alignment horizontal="right" vertical="center"/>
    </xf>
    <xf numFmtId="164" fontId="5" fillId="3" borderId="1" xfId="0" applyNumberFormat="1" applyFont="1" applyFill="1" applyBorder="1" applyAlignment="1">
      <alignment horizontal="center" vertical="center" wrapText="1"/>
    </xf>
    <xf numFmtId="164" fontId="2" fillId="0" borderId="0" xfId="0" applyNumberFormat="1" applyFont="1" applyAlignment="1">
      <alignment horizontal="left" vertical="center"/>
    </xf>
    <xf numFmtId="0" fontId="3" fillId="2" borderId="0" xfId="0" applyFont="1" applyFill="1" applyAlignment="1">
      <alignment horizontal="right" vertical="center"/>
    </xf>
    <xf numFmtId="14" fontId="2" fillId="2" borderId="0" xfId="0" applyNumberFormat="1" applyFont="1" applyFill="1" applyAlignment="1">
      <alignment horizontal="right" vertical="center"/>
    </xf>
    <xf numFmtId="0" fontId="7" fillId="2" borderId="0" xfId="0" applyFont="1" applyFill="1" applyAlignment="1">
      <alignment vertical="center" wrapText="1"/>
    </xf>
    <xf numFmtId="0" fontId="7" fillId="2" borderId="2" xfId="0" applyFont="1" applyFill="1" applyBorder="1" applyAlignment="1">
      <alignment vertical="center" wrapText="1"/>
    </xf>
    <xf numFmtId="0" fontId="9" fillId="2" borderId="0" xfId="0" applyFont="1" applyFill="1">
      <alignment vertical="center"/>
    </xf>
    <xf numFmtId="0" fontId="7" fillId="2" borderId="0" xfId="0" applyFont="1" applyFill="1" applyAlignment="1">
      <alignment vertical="top" wrapText="1"/>
    </xf>
    <xf numFmtId="0" fontId="7" fillId="2" borderId="2" xfId="0" applyFont="1" applyFill="1" applyBorder="1" applyAlignment="1">
      <alignment vertical="top" wrapText="1"/>
    </xf>
    <xf numFmtId="0" fontId="11" fillId="0" borderId="0" xfId="0" applyFont="1" applyAlignment="1">
      <alignment horizontal="left" vertical="center"/>
    </xf>
    <xf numFmtId="14" fontId="2" fillId="2" borderId="0" xfId="0" applyNumberFormat="1" applyFont="1" applyFill="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3" borderId="0" xfId="0" applyFont="1" applyFill="1" applyAlignment="1">
      <alignment horizontal="center" vertical="center" wrapText="1"/>
    </xf>
    <xf numFmtId="0" fontId="4" fillId="2" borderId="0" xfId="0" applyFont="1" applyFill="1" applyAlignment="1">
      <alignment horizontal="left" vertical="center"/>
    </xf>
    <xf numFmtId="0" fontId="15" fillId="2" borderId="0" xfId="0" applyFont="1" applyFill="1" applyAlignment="1">
      <alignment horizontal="centerContinuous" vertical="center"/>
    </xf>
    <xf numFmtId="0" fontId="17" fillId="2" borderId="0" xfId="0" applyFont="1" applyFill="1" applyAlignment="1">
      <alignment vertical="center" wrapText="1"/>
    </xf>
    <xf numFmtId="0" fontId="15" fillId="2" borderId="0" xfId="0" applyFont="1" applyFill="1" applyAlignment="1">
      <alignment horizontal="right" vertical="center"/>
    </xf>
    <xf numFmtId="0" fontId="5" fillId="3" borderId="6" xfId="0" applyFont="1" applyFill="1" applyBorder="1" applyAlignment="1">
      <alignment horizontal="center" vertical="center" wrapText="1"/>
    </xf>
    <xf numFmtId="0" fontId="0" fillId="0" borderId="7" xfId="0" applyBorder="1">
      <alignment vertical="center"/>
    </xf>
    <xf numFmtId="0" fontId="20" fillId="0" borderId="0" xfId="0" applyFont="1" applyAlignment="1">
      <alignment horizontal="center" vertical="center" wrapText="1"/>
    </xf>
    <xf numFmtId="0" fontId="19" fillId="0" borderId="0" xfId="0" applyFont="1" applyAlignment="1">
      <alignment horizontal="left" vertical="center" wrapText="1"/>
    </xf>
    <xf numFmtId="0" fontId="5" fillId="5" borderId="0" xfId="0" applyFont="1" applyFill="1" applyAlignment="1">
      <alignment horizontal="center" vertical="center" wrapText="1"/>
    </xf>
    <xf numFmtId="0" fontId="8" fillId="0" borderId="5" xfId="0" applyFont="1" applyBorder="1" applyAlignment="1">
      <alignment horizontal="center" vertical="center"/>
    </xf>
    <xf numFmtId="0" fontId="14" fillId="0" borderId="5" xfId="0" applyFont="1" applyBorder="1" applyAlignment="1">
      <alignment horizontal="center" vertical="center"/>
    </xf>
    <xf numFmtId="165" fontId="8" fillId="0" borderId="5" xfId="0" applyNumberFormat="1" applyFont="1" applyBorder="1" applyAlignment="1">
      <alignment horizontal="center" vertical="center"/>
    </xf>
    <xf numFmtId="166" fontId="8"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13" fillId="0" borderId="5" xfId="0" applyFont="1" applyBorder="1" applyAlignment="1">
      <alignment horizontal="center" vertical="center"/>
    </xf>
    <xf numFmtId="0" fontId="21" fillId="0" borderId="0" xfId="0" applyFont="1">
      <alignment vertical="center"/>
    </xf>
    <xf numFmtId="0" fontId="10" fillId="0" borderId="0" xfId="0" applyFont="1" applyAlignment="1">
      <alignment horizontal="center" vertical="center"/>
    </xf>
    <xf numFmtId="0" fontId="25" fillId="0" borderId="0" xfId="0" applyFont="1" applyAlignment="1">
      <alignment horizontal="center" vertical="center"/>
    </xf>
    <xf numFmtId="0" fontId="25" fillId="0" borderId="4" xfId="0" applyFont="1" applyBorder="1">
      <alignment vertical="center"/>
    </xf>
    <xf numFmtId="0" fontId="25" fillId="0" borderId="0" xfId="0" applyFont="1">
      <alignment vertical="center"/>
    </xf>
    <xf numFmtId="0" fontId="11" fillId="0" borderId="0" xfId="0" applyFont="1">
      <alignment vertical="center"/>
    </xf>
    <xf numFmtId="0" fontId="27" fillId="0" borderId="0" xfId="0" applyFont="1">
      <alignment vertical="center"/>
    </xf>
    <xf numFmtId="0" fontId="11" fillId="0" borderId="0" xfId="0" applyFont="1" applyAlignment="1">
      <alignment horizontal="center" vertical="center"/>
    </xf>
    <xf numFmtId="0" fontId="28" fillId="0" borderId="3" xfId="0" applyFont="1" applyBorder="1">
      <alignment vertical="center"/>
    </xf>
    <xf numFmtId="0" fontId="0" fillId="0" borderId="3" xfId="0" applyBorder="1" applyAlignment="1">
      <alignment vertical="center" wrapText="1"/>
    </xf>
    <xf numFmtId="0" fontId="32" fillId="0" borderId="0" xfId="0" applyFont="1" applyAlignment="1">
      <alignment horizontal="left" vertical="center"/>
    </xf>
    <xf numFmtId="0" fontId="11" fillId="0" borderId="0" xfId="0" applyFont="1" applyAlignment="1">
      <alignment vertical="top"/>
    </xf>
    <xf numFmtId="0" fontId="0" fillId="0" borderId="0" xfId="0" applyAlignment="1">
      <alignment vertical="top"/>
    </xf>
    <xf numFmtId="0" fontId="24" fillId="0" borderId="0" xfId="0" applyFont="1" applyAlignment="1">
      <alignment horizontal="left" vertical="top" wrapText="1"/>
    </xf>
    <xf numFmtId="0" fontId="21" fillId="0" borderId="3" xfId="0" applyFont="1" applyBorder="1" applyAlignment="1">
      <alignment vertical="center" wrapText="1"/>
    </xf>
    <xf numFmtId="0" fontId="21" fillId="0" borderId="9" xfId="0" applyFont="1" applyBorder="1" applyAlignment="1">
      <alignment vertical="center" wrapText="1"/>
    </xf>
    <xf numFmtId="0" fontId="0" fillId="0" borderId="8" xfId="0" applyBorder="1" applyAlignment="1">
      <alignment vertical="center" wrapText="1"/>
    </xf>
    <xf numFmtId="0" fontId="34" fillId="0" borderId="0" xfId="0" applyFont="1">
      <alignment vertical="center"/>
    </xf>
    <xf numFmtId="0" fontId="28" fillId="0" borderId="3" xfId="0" applyFont="1" applyBorder="1" applyAlignment="1">
      <alignment vertical="center" wrapText="1"/>
    </xf>
    <xf numFmtId="0" fontId="28" fillId="0" borderId="9" xfId="0" applyFont="1" applyBorder="1" applyAlignment="1">
      <alignment vertical="center" wrapText="1"/>
    </xf>
    <xf numFmtId="0" fontId="28" fillId="0" borderId="8" xfId="0" applyFont="1" applyBorder="1" applyAlignment="1">
      <alignment vertical="center" wrapText="1"/>
    </xf>
    <xf numFmtId="0" fontId="29" fillId="0" borderId="3" xfId="2" applyBorder="1" applyAlignment="1">
      <alignment vertical="center" wrapText="1"/>
    </xf>
    <xf numFmtId="0" fontId="28" fillId="0" borderId="9" xfId="0" applyFont="1" applyBorder="1">
      <alignment vertical="center"/>
    </xf>
    <xf numFmtId="0" fontId="0" fillId="0" borderId="9" xfId="0" applyBorder="1" applyAlignment="1">
      <alignment vertical="center" wrapText="1"/>
    </xf>
    <xf numFmtId="0" fontId="28" fillId="0" borderId="0" xfId="0" applyFont="1">
      <alignment vertical="center"/>
    </xf>
    <xf numFmtId="0" fontId="0" fillId="0" borderId="0" xfId="0" applyAlignment="1">
      <alignment vertical="center" wrapText="1"/>
    </xf>
    <xf numFmtId="0" fontId="28" fillId="0" borderId="10" xfId="0" applyFont="1" applyBorder="1">
      <alignment vertical="center"/>
    </xf>
    <xf numFmtId="0" fontId="0" fillId="0" borderId="10" xfId="0" applyBorder="1" applyAlignment="1">
      <alignment vertical="center" wrapText="1"/>
    </xf>
    <xf numFmtId="0" fontId="18" fillId="2" borderId="0" xfId="0" applyFont="1" applyFill="1" applyAlignment="1">
      <alignment horizontal="left" vertical="center" indent="1"/>
    </xf>
    <xf numFmtId="49" fontId="8" fillId="0" borderId="5" xfId="0" applyNumberFormat="1" applyFont="1" applyBorder="1" applyAlignment="1">
      <alignment horizontal="center" vertical="center"/>
    </xf>
    <xf numFmtId="0" fontId="10" fillId="0" borderId="0" xfId="0" applyFont="1">
      <alignment vertical="center"/>
    </xf>
    <xf numFmtId="0" fontId="26" fillId="0" borderId="0" xfId="0" applyFont="1">
      <alignment vertical="center"/>
    </xf>
    <xf numFmtId="0" fontId="10" fillId="6" borderId="0" xfId="0" applyFont="1" applyFill="1" applyAlignment="1"/>
    <xf numFmtId="14" fontId="10" fillId="6" borderId="0" xfId="0" applyNumberFormat="1" applyFont="1" applyFill="1" applyAlignment="1"/>
    <xf numFmtId="14" fontId="11" fillId="0" borderId="0" xfId="0" applyNumberFormat="1" applyFont="1">
      <alignment vertical="center"/>
    </xf>
    <xf numFmtId="164" fontId="11" fillId="0" borderId="0" xfId="0" applyNumberFormat="1" applyFont="1">
      <alignment vertical="center"/>
    </xf>
    <xf numFmtId="1" fontId="11" fillId="0" borderId="0" xfId="0" applyNumberFormat="1" applyFont="1">
      <alignment vertical="center"/>
    </xf>
    <xf numFmtId="0" fontId="10" fillId="6" borderId="10" xfId="0" applyFont="1" applyFill="1" applyBorder="1">
      <alignment vertical="center"/>
    </xf>
    <xf numFmtId="0" fontId="36" fillId="7" borderId="10" xfId="0" applyFont="1" applyFill="1" applyBorder="1">
      <alignment vertical="center"/>
    </xf>
    <xf numFmtId="14" fontId="10" fillId="6" borderId="10" xfId="0" applyNumberFormat="1" applyFont="1" applyFill="1" applyBorder="1">
      <alignment vertical="center"/>
    </xf>
    <xf numFmtId="14" fontId="0" fillId="0" borderId="0" xfId="0" applyNumberFormat="1">
      <alignment vertical="center"/>
    </xf>
    <xf numFmtId="0" fontId="37" fillId="7" borderId="0" xfId="0" applyFont="1" applyFill="1">
      <alignment vertical="center"/>
    </xf>
    <xf numFmtId="0" fontId="38" fillId="8" borderId="0" xfId="0" applyFont="1" applyFill="1">
      <alignment vertical="center"/>
    </xf>
    <xf numFmtId="0" fontId="0" fillId="0" borderId="10" xfId="0" applyBorder="1">
      <alignment vertical="center"/>
    </xf>
    <xf numFmtId="0" fontId="29" fillId="0" borderId="5" xfId="2" applyBorder="1" applyAlignment="1">
      <alignment horizontal="center" vertical="center"/>
    </xf>
    <xf numFmtId="0" fontId="11" fillId="0" borderId="0" xfId="0" applyFont="1" applyAlignment="1">
      <alignment horizontal="left" vertical="center" wrapText="1"/>
    </xf>
    <xf numFmtId="0" fontId="35" fillId="0" borderId="0" xfId="0" applyFont="1"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39" fillId="0" borderId="0" xfId="2" applyFont="1" applyAlignment="1">
      <alignment horizontal="left" vertical="center" wrapText="1"/>
    </xf>
    <xf numFmtId="0" fontId="11" fillId="0" borderId="0" xfId="0" applyFont="1" applyAlignment="1">
      <alignment vertical="center" wrapText="1"/>
    </xf>
    <xf numFmtId="0" fontId="16" fillId="4" borderId="3" xfId="0" applyFont="1" applyFill="1" applyBorder="1" applyAlignment="1">
      <alignment horizontal="left" vertical="center" indent="1"/>
    </xf>
    <xf numFmtId="0" fontId="30" fillId="2" borderId="4" xfId="2" applyFont="1" applyFill="1" applyBorder="1" applyAlignment="1">
      <alignment horizontal="left" vertical="center" wrapText="1" indent="2"/>
    </xf>
    <xf numFmtId="0" fontId="30" fillId="2" borderId="0" xfId="2" applyFont="1" applyFill="1" applyBorder="1" applyAlignment="1">
      <alignment horizontal="left" vertical="center" wrapText="1" indent="2"/>
    </xf>
    <xf numFmtId="165" fontId="2" fillId="0" borderId="0" xfId="0" applyNumberFormat="1" applyFont="1" applyAlignment="1">
      <alignment horizontal="left" vertical="center"/>
    </xf>
  </cellXfs>
  <cellStyles count="3">
    <cellStyle name="Hyperlink" xfId="2" builtinId="8"/>
    <cellStyle name="Normal" xfId="0" builtinId="0"/>
    <cellStyle name="Normal 3" xfId="1" xr:uid="{BF404ED2-1E6B-43A9-9DC5-26BE052FFB97}"/>
  </cellStyles>
  <dxfs count="15">
    <dxf>
      <font>
        <color rgb="FF9C0006"/>
      </font>
      <fill>
        <patternFill>
          <bgColor rgb="FFFFC7CE"/>
        </patternFill>
      </fill>
    </dxf>
    <dxf>
      <fill>
        <patternFill>
          <bgColor theme="0" tint="-0.34998626667073579"/>
        </patternFill>
      </fill>
    </dxf>
    <dxf>
      <font>
        <b val="0"/>
        <i val="0"/>
        <color theme="1" tint="0.24994659260841701"/>
      </font>
      <fill>
        <patternFill>
          <bgColor theme="0"/>
        </patternFill>
      </fill>
    </dxf>
    <dxf>
      <font>
        <color rgb="FFFF0000"/>
      </font>
    </dxf>
    <dxf>
      <fill>
        <patternFill>
          <bgColor theme="0" tint="-4.9989318521683403E-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1" tint="0.24994659260841701"/>
      </font>
      <fill>
        <patternFill>
          <bgColor theme="0" tint="-4.9989318521683403E-2"/>
        </patternFill>
      </fill>
    </dxf>
    <dxf>
      <fill>
        <patternFill>
          <bgColor theme="0" tint="-0.34998626667073579"/>
        </patternFill>
      </fill>
    </dxf>
    <dxf>
      <fill>
        <patternFill>
          <bgColor theme="0" tint="-4.9989318521683403E-2"/>
        </patternFill>
      </fill>
    </dxf>
    <dxf>
      <font>
        <b val="0"/>
        <i val="0"/>
        <color theme="1" tint="0.24994659260841701"/>
      </font>
      <fill>
        <patternFill>
          <bgColor theme="0"/>
        </patternFill>
      </fill>
    </dxf>
    <dxf>
      <font>
        <color rgb="FFFF0000"/>
      </font>
    </dxf>
    <dxf>
      <font>
        <b/>
        <i val="0"/>
        <color theme="1" tint="0.24994659260841701"/>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14109</xdr:colOff>
      <xdr:row>6</xdr:row>
      <xdr:rowOff>14112</xdr:rowOff>
    </xdr:from>
    <xdr:to>
      <xdr:col>3</xdr:col>
      <xdr:colOff>4053063</xdr:colOff>
      <xdr:row>6</xdr:row>
      <xdr:rowOff>3339534</xdr:rowOff>
    </xdr:to>
    <xdr:pic>
      <xdr:nvPicPr>
        <xdr:cNvPr id="3" name="Picture 2">
          <a:extLst>
            <a:ext uri="{FF2B5EF4-FFF2-40B4-BE49-F238E27FC236}">
              <a16:creationId xmlns:a16="http://schemas.microsoft.com/office/drawing/2014/main" id="{4409045C-E298-8E4D-BAAA-7C4D27FAC373}"/>
            </a:ext>
          </a:extLst>
        </xdr:cNvPr>
        <xdr:cNvPicPr>
          <a:picLocks noChangeAspect="1"/>
        </xdr:cNvPicPr>
      </xdr:nvPicPr>
      <xdr:blipFill>
        <a:blip xmlns:r="http://schemas.openxmlformats.org/officeDocument/2006/relationships" r:embed="rId1"/>
        <a:stretch>
          <a:fillRect/>
        </a:stretch>
      </xdr:blipFill>
      <xdr:spPr>
        <a:xfrm>
          <a:off x="846665" y="2455334"/>
          <a:ext cx="13828890" cy="33254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1155701</xdr:colOff>
      <xdr:row>0</xdr:row>
      <xdr:rowOff>643467</xdr:rowOff>
    </xdr:from>
    <xdr:to>
      <xdr:col>14</xdr:col>
      <xdr:colOff>1786595</xdr:colOff>
      <xdr:row>3</xdr:row>
      <xdr:rowOff>29886</xdr:rowOff>
    </xdr:to>
    <xdr:pic>
      <xdr:nvPicPr>
        <xdr:cNvPr id="4" name="Graphic 1">
          <a:extLst>
            <a:ext uri="{FF2B5EF4-FFF2-40B4-BE49-F238E27FC236}">
              <a16:creationId xmlns:a16="http://schemas.microsoft.com/office/drawing/2014/main" id="{2F356088-3026-0148-AC21-AA4C093775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44301" y="643467"/>
          <a:ext cx="2027894" cy="783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ptahealthbenefits.decisely.com/census-dat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lly@thriveptpilates.com" TargetMode="External"/><Relationship Id="rId3" Type="http://schemas.openxmlformats.org/officeDocument/2006/relationships/hyperlink" Target="mailto:ali@thriveptpilates.com" TargetMode="External"/><Relationship Id="rId7" Type="http://schemas.openxmlformats.org/officeDocument/2006/relationships/hyperlink" Target="mailto:front-desk@thriveptpilates.com" TargetMode="External"/><Relationship Id="rId2" Type="http://schemas.openxmlformats.org/officeDocument/2006/relationships/hyperlink" Target="mailto:admin@thriveptpilates.com" TargetMode="External"/><Relationship Id="rId1" Type="http://schemas.openxmlformats.org/officeDocument/2006/relationships/hyperlink" Target="mailto:jody@thriveptpilates.com" TargetMode="External"/><Relationship Id="rId6" Type="http://schemas.openxmlformats.org/officeDocument/2006/relationships/hyperlink" Target="mailto:tim@thriveptpilates.com" TargetMode="External"/><Relationship Id="rId5" Type="http://schemas.openxmlformats.org/officeDocument/2006/relationships/hyperlink" Target="mailto:els@thriveptpilates.com" TargetMode="External"/><Relationship Id="rId10" Type="http://schemas.openxmlformats.org/officeDocument/2006/relationships/drawing" Target="../drawings/drawing2.xml"/><Relationship Id="rId4" Type="http://schemas.openxmlformats.org/officeDocument/2006/relationships/hyperlink" Target="mailto:front-desk@thriveptpilates.com"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paycor.com/resource-center/reporting-and-analytic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6B90-078D-C447-A7D9-02DDD307E2F8}">
  <sheetPr codeName="Sheet1"/>
  <dimension ref="A1:E23"/>
  <sheetViews>
    <sheetView showGridLines="0" tabSelected="1" zoomScale="90" zoomScaleNormal="90" workbookViewId="0"/>
  </sheetViews>
  <sheetFormatPr baseColWidth="10" defaultColWidth="11.5" defaultRowHeight="13" x14ac:dyDescent="0.15"/>
  <cols>
    <col min="1" max="1" width="10.83203125" customWidth="1"/>
    <col min="2" max="4" width="60.83203125" customWidth="1"/>
    <col min="5" max="5" width="10.83203125" customWidth="1"/>
  </cols>
  <sheetData>
    <row r="1" spans="1:5" ht="40" customHeight="1" x14ac:dyDescent="0.15">
      <c r="A1" s="68"/>
      <c r="B1" s="69" t="s">
        <v>0</v>
      </c>
      <c r="C1" s="68"/>
      <c r="D1" s="68"/>
      <c r="E1" s="68"/>
    </row>
    <row r="2" spans="1:5" ht="25" customHeight="1" x14ac:dyDescent="0.15">
      <c r="A2" s="39"/>
      <c r="B2" s="87" t="s">
        <v>1</v>
      </c>
      <c r="C2" s="87"/>
      <c r="D2" s="87"/>
      <c r="E2" s="39"/>
    </row>
    <row r="3" spans="1:5" ht="25" customHeight="1" x14ac:dyDescent="0.15">
      <c r="A3" s="39"/>
      <c r="B3" s="87" t="s">
        <v>2</v>
      </c>
      <c r="C3" s="87"/>
      <c r="D3" s="87"/>
      <c r="E3" s="39"/>
    </row>
    <row r="4" spans="1:5" ht="25" customHeight="1" x14ac:dyDescent="0.15">
      <c r="A4" s="39"/>
      <c r="B4" s="88" t="s">
        <v>3</v>
      </c>
      <c r="C4" s="88"/>
      <c r="D4" s="88"/>
      <c r="E4" s="39"/>
    </row>
    <row r="5" spans="1:5" ht="30" customHeight="1" x14ac:dyDescent="0.15">
      <c r="A5" s="39"/>
      <c r="B5" s="18"/>
      <c r="C5" s="18"/>
      <c r="D5" s="18"/>
      <c r="E5" s="39"/>
    </row>
    <row r="6" spans="1:5" ht="30" customHeight="1" x14ac:dyDescent="0.15">
      <c r="A6" s="39"/>
      <c r="B6" s="84" t="s">
        <v>4</v>
      </c>
      <c r="C6" s="84"/>
      <c r="D6" s="84"/>
      <c r="E6" s="39"/>
    </row>
    <row r="7" spans="1:5" ht="270" customHeight="1" x14ac:dyDescent="0.15">
      <c r="B7" s="85"/>
      <c r="C7" s="85"/>
      <c r="D7" s="85"/>
    </row>
    <row r="8" spans="1:5" ht="19" customHeight="1" x14ac:dyDescent="0.15">
      <c r="A8" s="18"/>
      <c r="B8" s="86"/>
      <c r="C8" s="86"/>
      <c r="D8" s="86"/>
    </row>
    <row r="9" spans="1:5" ht="30" customHeight="1" x14ac:dyDescent="0.15">
      <c r="A9" s="41"/>
      <c r="B9" s="55" t="s">
        <v>5</v>
      </c>
      <c r="C9" s="40"/>
      <c r="D9" s="42"/>
      <c r="E9" s="42"/>
    </row>
    <row r="10" spans="1:5" ht="63" customHeight="1" x14ac:dyDescent="0.15">
      <c r="A10" s="43"/>
      <c r="B10" s="89" t="s">
        <v>6</v>
      </c>
      <c r="C10" s="89"/>
      <c r="D10" s="89"/>
      <c r="E10" s="43"/>
    </row>
    <row r="11" spans="1:5" ht="20" customHeight="1" x14ac:dyDescent="0.15">
      <c r="A11" s="43"/>
      <c r="B11" s="48" t="s">
        <v>7</v>
      </c>
      <c r="C11" s="45"/>
      <c r="D11" s="45"/>
      <c r="E11" s="43"/>
    </row>
    <row r="12" spans="1:5" s="50" customFormat="1" ht="48" customHeight="1" x14ac:dyDescent="0.15">
      <c r="A12" s="49"/>
      <c r="B12" s="83" t="s">
        <v>8</v>
      </c>
      <c r="C12" s="83"/>
      <c r="D12" s="83"/>
      <c r="E12" s="49"/>
    </row>
    <row r="13" spans="1:5" ht="30" customHeight="1" x14ac:dyDescent="0.15">
      <c r="B13" s="51"/>
      <c r="C13" s="51"/>
      <c r="D13" s="51"/>
    </row>
    <row r="14" spans="1:5" ht="20" customHeight="1" x14ac:dyDescent="0.15"/>
    <row r="15" spans="1:5" ht="20" customHeight="1" x14ac:dyDescent="0.15"/>
    <row r="16" spans="1:5" ht="20" customHeight="1" x14ac:dyDescent="0.15"/>
    <row r="17" spans="3:4" ht="20" customHeight="1" x14ac:dyDescent="0.15"/>
    <row r="18" spans="3:4" ht="20" customHeight="1" x14ac:dyDescent="0.15">
      <c r="D18" s="44"/>
    </row>
    <row r="19" spans="3:4" ht="20" customHeight="1" x14ac:dyDescent="0.15">
      <c r="D19" s="44"/>
    </row>
    <row r="20" spans="3:4" ht="20" customHeight="1" x14ac:dyDescent="0.15">
      <c r="D20" s="44"/>
    </row>
    <row r="21" spans="3:4" ht="20" customHeight="1" x14ac:dyDescent="0.15">
      <c r="D21" s="44"/>
    </row>
    <row r="22" spans="3:4" ht="20" customHeight="1" x14ac:dyDescent="0.15">
      <c r="D22" s="44"/>
    </row>
    <row r="23" spans="3:4" x14ac:dyDescent="0.15">
      <c r="C23" s="44"/>
      <c r="D23" s="44"/>
    </row>
  </sheetData>
  <mergeCells count="8">
    <mergeCell ref="B12:D12"/>
    <mergeCell ref="B6:D6"/>
    <mergeCell ref="B7:D7"/>
    <mergeCell ref="B8:D8"/>
    <mergeCell ref="B2:D2"/>
    <mergeCell ref="B3:D3"/>
    <mergeCell ref="B4:D4"/>
    <mergeCell ref="B10:D10"/>
  </mergeCells>
  <hyperlinks>
    <hyperlink ref="B4:D4" r:id="rId1" display="Step 3:  Please click here to upload your completed census." xr:uid="{FAD81D51-1DB3-254C-9F0C-1FC3B6DF02EF}"/>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1005"/>
  <sheetViews>
    <sheetView showGridLines="0" zoomScale="75" zoomScaleNormal="90" workbookViewId="0">
      <pane ySplit="6" topLeftCell="A7" activePane="bottomLeft" state="frozen"/>
      <selection pane="bottomLeft" activeCell="D27" sqref="D27"/>
    </sheetView>
  </sheetViews>
  <sheetFormatPr baseColWidth="10" defaultColWidth="10.83203125" defaultRowHeight="12.75" customHeight="1" x14ac:dyDescent="0.15"/>
  <cols>
    <col min="1" max="1" width="35.83203125" style="1" customWidth="1"/>
    <col min="2" max="3" width="30.83203125" style="1" customWidth="1"/>
    <col min="4" max="4" width="25.83203125" style="1" customWidth="1"/>
    <col min="5" max="6" width="15.83203125" style="1" customWidth="1"/>
    <col min="7" max="7" width="20.83203125" style="1" customWidth="1"/>
    <col min="8" max="8" width="30.83203125" style="93" customWidth="1"/>
    <col min="9" max="9" width="20.83203125" style="1" customWidth="1"/>
    <col min="10" max="10" width="25.83203125" style="1" customWidth="1"/>
    <col min="11" max="11" width="30.83203125" style="1" customWidth="1"/>
    <col min="12" max="12" width="35.83203125" style="1" customWidth="1"/>
    <col min="13" max="13" width="25.83203125" style="1" customWidth="1"/>
    <col min="14" max="14" width="20.83203125" style="10" customWidth="1"/>
    <col min="15" max="15" width="35.83203125" style="1" customWidth="1"/>
    <col min="16" max="16" width="25.83203125" style="1" customWidth="1"/>
    <col min="17" max="17" width="87.5" style="30" customWidth="1"/>
    <col min="18" max="16384" width="10.83203125" style="1"/>
  </cols>
  <sheetData>
    <row r="1" spans="1:17" ht="60" customHeight="1" x14ac:dyDescent="0.15">
      <c r="A1" s="24"/>
      <c r="B1" s="24" t="s">
        <v>9</v>
      </c>
      <c r="C1" s="24"/>
      <c r="D1" s="23"/>
      <c r="E1" s="7"/>
      <c r="F1" s="16"/>
      <c r="G1" s="16"/>
      <c r="H1" s="26" t="s">
        <v>10</v>
      </c>
      <c r="I1" s="66">
        <f>'Reference Page'!Z1</f>
        <v>8</v>
      </c>
      <c r="J1" s="16"/>
      <c r="K1" s="16"/>
      <c r="L1" s="16"/>
      <c r="M1" s="26"/>
      <c r="N1" s="16"/>
      <c r="O1" s="16"/>
      <c r="P1" s="16"/>
    </row>
    <row r="2" spans="1:17" ht="25" customHeight="1" x14ac:dyDescent="0.15">
      <c r="A2" s="15"/>
      <c r="B2" s="90" t="s">
        <v>141</v>
      </c>
      <c r="C2" s="90"/>
      <c r="D2" s="91" t="s">
        <v>11</v>
      </c>
      <c r="E2" s="92"/>
      <c r="F2" s="92"/>
      <c r="G2" s="92"/>
      <c r="H2" s="92"/>
      <c r="I2" s="92"/>
      <c r="J2" s="92"/>
      <c r="K2" s="16"/>
      <c r="L2" s="25"/>
      <c r="M2" s="16"/>
      <c r="N2" s="16"/>
      <c r="O2" s="8"/>
      <c r="P2" s="16"/>
    </row>
    <row r="3" spans="1:17" ht="25" customHeight="1" x14ac:dyDescent="0.15">
      <c r="A3" s="15"/>
      <c r="B3" s="90"/>
      <c r="C3" s="90"/>
      <c r="D3" s="91"/>
      <c r="E3" s="92"/>
      <c r="F3" s="92"/>
      <c r="G3" s="92"/>
      <c r="H3" s="92"/>
      <c r="I3" s="92"/>
      <c r="J3" s="92"/>
      <c r="K3" s="16"/>
      <c r="L3" s="25"/>
      <c r="M3" s="16"/>
      <c r="N3" s="16"/>
      <c r="O3" s="8"/>
      <c r="P3" s="16"/>
    </row>
    <row r="4" spans="1:17" ht="25" customHeight="1" x14ac:dyDescent="0.15">
      <c r="A4" s="2"/>
      <c r="B4" s="8"/>
      <c r="C4" s="19"/>
      <c r="D4" s="19"/>
      <c r="E4" s="19"/>
      <c r="F4" s="16"/>
      <c r="G4" s="8"/>
      <c r="H4" s="16"/>
      <c r="I4" s="16"/>
      <c r="J4" s="16"/>
      <c r="K4" s="16"/>
      <c r="L4" s="16"/>
      <c r="M4" s="13"/>
      <c r="N4" s="16"/>
      <c r="O4" s="12"/>
      <c r="P4" s="11"/>
    </row>
    <row r="5" spans="1:17" ht="25" customHeight="1" x14ac:dyDescent="0.15">
      <c r="A5" s="2"/>
      <c r="B5" s="2"/>
      <c r="C5" s="2"/>
      <c r="D5" s="2"/>
      <c r="E5" s="2"/>
      <c r="F5" s="17"/>
      <c r="G5" s="2"/>
      <c r="H5" s="17"/>
      <c r="I5" s="17"/>
      <c r="J5" s="17"/>
      <c r="K5" s="17"/>
      <c r="L5" s="17"/>
      <c r="M5" s="14"/>
      <c r="N5" s="17"/>
      <c r="O5" s="2"/>
      <c r="P5" s="2"/>
    </row>
    <row r="6" spans="1:17" s="4" customFormat="1" ht="50" customHeight="1" x14ac:dyDescent="0.15">
      <c r="A6" s="3" t="s">
        <v>12</v>
      </c>
      <c r="B6" s="3" t="s">
        <v>13</v>
      </c>
      <c r="C6" s="3" t="s">
        <v>14</v>
      </c>
      <c r="D6" s="3" t="s">
        <v>15</v>
      </c>
      <c r="E6" s="3" t="s">
        <v>16</v>
      </c>
      <c r="F6" s="3" t="s">
        <v>17</v>
      </c>
      <c r="G6" s="3" t="s">
        <v>18</v>
      </c>
      <c r="H6" s="3" t="s">
        <v>138</v>
      </c>
      <c r="I6" s="3" t="s">
        <v>137</v>
      </c>
      <c r="J6" s="3" t="s">
        <v>21</v>
      </c>
      <c r="K6" s="3" t="s">
        <v>22</v>
      </c>
      <c r="L6" s="3" t="s">
        <v>23</v>
      </c>
      <c r="M6" s="3" t="s">
        <v>24</v>
      </c>
      <c r="N6" s="9" t="s">
        <v>25</v>
      </c>
      <c r="O6" s="3" t="s">
        <v>26</v>
      </c>
      <c r="P6" s="3"/>
      <c r="Q6" s="29"/>
    </row>
    <row r="7" spans="1:17" s="5" customFormat="1" ht="40" customHeight="1" x14ac:dyDescent="0.15">
      <c r="A7" s="37" t="s">
        <v>139</v>
      </c>
      <c r="B7" s="37" t="s">
        <v>140</v>
      </c>
      <c r="C7" s="32" t="s">
        <v>49</v>
      </c>
      <c r="D7" s="33"/>
      <c r="E7" s="32" t="s">
        <v>54</v>
      </c>
      <c r="F7" s="34">
        <v>26992</v>
      </c>
      <c r="G7" s="35">
        <v>83702</v>
      </c>
      <c r="H7" s="34">
        <v>40000</v>
      </c>
      <c r="I7" s="32"/>
      <c r="J7" s="32">
        <v>20</v>
      </c>
      <c r="K7" s="32" t="s">
        <v>47</v>
      </c>
      <c r="L7" s="32" t="s">
        <v>64</v>
      </c>
      <c r="M7" s="35">
        <v>83702</v>
      </c>
      <c r="N7" s="36"/>
      <c r="O7" s="82" t="s">
        <v>142</v>
      </c>
      <c r="P7" s="67"/>
      <c r="Q7" s="30" t="str">
        <f>'Reference Page'!H2</f>
        <v/>
      </c>
    </row>
    <row r="8" spans="1:17" s="5" customFormat="1" ht="40" customHeight="1" x14ac:dyDescent="0.15">
      <c r="A8" s="37" t="s">
        <v>143</v>
      </c>
      <c r="B8" s="37" t="s">
        <v>144</v>
      </c>
      <c r="C8" s="32" t="s">
        <v>49</v>
      </c>
      <c r="D8" s="33"/>
      <c r="E8" s="32" t="s">
        <v>54</v>
      </c>
      <c r="F8" s="34">
        <v>37572</v>
      </c>
      <c r="G8" s="35">
        <v>83704</v>
      </c>
      <c r="H8" s="34">
        <v>44732</v>
      </c>
      <c r="I8" s="32"/>
      <c r="J8" s="32"/>
      <c r="K8" s="32" t="s">
        <v>47</v>
      </c>
      <c r="L8" s="32" t="s">
        <v>71</v>
      </c>
      <c r="M8" s="35">
        <v>83702</v>
      </c>
      <c r="N8" s="36"/>
      <c r="O8" s="82" t="s">
        <v>145</v>
      </c>
      <c r="P8" s="67"/>
      <c r="Q8" s="30" t="str">
        <f>'Reference Page'!H3</f>
        <v/>
      </c>
    </row>
    <row r="9" spans="1:17" s="5" customFormat="1" ht="40" customHeight="1" x14ac:dyDescent="0.15">
      <c r="A9" s="37" t="s">
        <v>146</v>
      </c>
      <c r="B9" s="37" t="s">
        <v>147</v>
      </c>
      <c r="C9" s="32" t="s">
        <v>49</v>
      </c>
      <c r="D9" s="33"/>
      <c r="E9" s="32" t="s">
        <v>54</v>
      </c>
      <c r="F9" s="34">
        <v>32624</v>
      </c>
      <c r="G9" s="35">
        <v>83703</v>
      </c>
      <c r="H9" s="34">
        <v>6142</v>
      </c>
      <c r="I9" s="32"/>
      <c r="J9" s="32"/>
      <c r="K9" s="32" t="s">
        <v>76</v>
      </c>
      <c r="L9" s="32" t="s">
        <v>50</v>
      </c>
      <c r="M9" s="35">
        <v>83702</v>
      </c>
      <c r="N9" s="36"/>
      <c r="O9" s="82" t="s">
        <v>148</v>
      </c>
      <c r="P9" s="67"/>
      <c r="Q9" s="30" t="str">
        <f>'Reference Page'!H4</f>
        <v/>
      </c>
    </row>
    <row r="10" spans="1:17" s="5" customFormat="1" ht="40" customHeight="1" x14ac:dyDescent="0.15">
      <c r="A10" s="37" t="s">
        <v>149</v>
      </c>
      <c r="B10" s="37" t="s">
        <v>150</v>
      </c>
      <c r="C10" s="32" t="s">
        <v>49</v>
      </c>
      <c r="D10" s="33"/>
      <c r="E10" s="32" t="s">
        <v>54</v>
      </c>
      <c r="F10" s="34">
        <v>28321</v>
      </c>
      <c r="G10" s="35">
        <v>83702</v>
      </c>
      <c r="H10" s="34">
        <v>44949</v>
      </c>
      <c r="I10" s="32"/>
      <c r="J10" s="32">
        <v>25</v>
      </c>
      <c r="K10" s="32" t="s">
        <v>76</v>
      </c>
      <c r="L10" s="32" t="s">
        <v>71</v>
      </c>
      <c r="M10" s="35">
        <v>83702</v>
      </c>
      <c r="N10" s="36"/>
      <c r="O10" s="82" t="s">
        <v>151</v>
      </c>
      <c r="P10" s="67"/>
      <c r="Q10" s="30" t="str">
        <f>'Reference Page'!H5</f>
        <v/>
      </c>
    </row>
    <row r="11" spans="1:17" s="5" customFormat="1" ht="40" customHeight="1" x14ac:dyDescent="0.15">
      <c r="A11" s="37" t="s">
        <v>152</v>
      </c>
      <c r="B11" s="37" t="s">
        <v>153</v>
      </c>
      <c r="C11" s="32" t="s">
        <v>49</v>
      </c>
      <c r="D11" s="33"/>
      <c r="E11" s="32" t="s">
        <v>54</v>
      </c>
      <c r="F11" s="34">
        <v>24380</v>
      </c>
      <c r="G11" s="35">
        <v>83702</v>
      </c>
      <c r="H11" s="34">
        <v>44410</v>
      </c>
      <c r="I11" s="32"/>
      <c r="J11" s="32">
        <v>27</v>
      </c>
      <c r="K11" s="32" t="s">
        <v>76</v>
      </c>
      <c r="L11" s="32" t="s">
        <v>50</v>
      </c>
      <c r="M11" s="35">
        <v>83702</v>
      </c>
      <c r="N11" s="36"/>
      <c r="O11" s="82" t="s">
        <v>154</v>
      </c>
      <c r="P11" s="67"/>
      <c r="Q11" s="30" t="str">
        <f>'Reference Page'!H6</f>
        <v/>
      </c>
    </row>
    <row r="12" spans="1:17" s="5" customFormat="1" ht="40" customHeight="1" x14ac:dyDescent="0.15">
      <c r="A12" s="37" t="s">
        <v>155</v>
      </c>
      <c r="B12" s="37" t="s">
        <v>156</v>
      </c>
      <c r="C12" s="32" t="s">
        <v>49</v>
      </c>
      <c r="D12" s="33"/>
      <c r="E12" s="32" t="s">
        <v>46</v>
      </c>
      <c r="F12" s="34">
        <v>34910</v>
      </c>
      <c r="G12" s="35">
        <v>83709</v>
      </c>
      <c r="H12" s="34">
        <v>45425</v>
      </c>
      <c r="I12" s="32"/>
      <c r="J12" s="32"/>
      <c r="K12" s="32" t="s">
        <v>47</v>
      </c>
      <c r="L12" s="32" t="s">
        <v>50</v>
      </c>
      <c r="M12" s="35">
        <v>83702</v>
      </c>
      <c r="N12" s="36"/>
      <c r="O12" s="82" t="s">
        <v>157</v>
      </c>
      <c r="P12" s="67"/>
      <c r="Q12" s="30" t="str">
        <f>'Reference Page'!H7</f>
        <v/>
      </c>
    </row>
    <row r="13" spans="1:17" s="5" customFormat="1" ht="40" customHeight="1" x14ac:dyDescent="0.15">
      <c r="A13" s="37" t="s">
        <v>158</v>
      </c>
      <c r="B13" s="37" t="s">
        <v>159</v>
      </c>
      <c r="C13" s="32" t="s">
        <v>49</v>
      </c>
      <c r="D13" s="33"/>
      <c r="E13" s="32" t="s">
        <v>54</v>
      </c>
      <c r="F13" s="34">
        <v>25004</v>
      </c>
      <c r="G13" s="35">
        <v>83703</v>
      </c>
      <c r="H13" s="34">
        <v>45420</v>
      </c>
      <c r="I13" s="32"/>
      <c r="J13" s="32">
        <v>33</v>
      </c>
      <c r="K13" s="32" t="s">
        <v>76</v>
      </c>
      <c r="L13" s="32" t="s">
        <v>71</v>
      </c>
      <c r="M13" s="35">
        <v>83702</v>
      </c>
      <c r="N13" s="36"/>
      <c r="O13" s="82" t="s">
        <v>151</v>
      </c>
      <c r="P13" s="67"/>
      <c r="Q13" s="30" t="str">
        <f>'Reference Page'!H8</f>
        <v/>
      </c>
    </row>
    <row r="14" spans="1:17" s="5" customFormat="1" ht="40" customHeight="1" x14ac:dyDescent="0.15">
      <c r="A14" s="37" t="s">
        <v>160</v>
      </c>
      <c r="B14" s="37" t="s">
        <v>161</v>
      </c>
      <c r="C14" s="32" t="s">
        <v>49</v>
      </c>
      <c r="D14" s="33"/>
      <c r="E14" s="32" t="s">
        <v>54</v>
      </c>
      <c r="F14" s="34">
        <v>31721</v>
      </c>
      <c r="G14" s="35">
        <v>83706</v>
      </c>
      <c r="H14" s="34">
        <v>44907</v>
      </c>
      <c r="I14" s="32"/>
      <c r="J14" s="32"/>
      <c r="K14" s="32" t="s">
        <v>47</v>
      </c>
      <c r="L14" s="32" t="s">
        <v>50</v>
      </c>
      <c r="M14" s="35">
        <v>83702</v>
      </c>
      <c r="N14" s="36"/>
      <c r="O14" s="82" t="s">
        <v>162</v>
      </c>
      <c r="P14" s="67"/>
      <c r="Q14" s="30" t="str">
        <f>'Reference Page'!H9</f>
        <v/>
      </c>
    </row>
    <row r="15" spans="1:17" s="5" customFormat="1" ht="40" customHeight="1" x14ac:dyDescent="0.15">
      <c r="A15" s="37"/>
      <c r="B15" s="37"/>
      <c r="C15" s="32"/>
      <c r="D15" s="33"/>
      <c r="E15" s="32"/>
      <c r="F15" s="34"/>
      <c r="G15" s="35"/>
      <c r="H15" s="34"/>
      <c r="I15" s="32"/>
      <c r="J15" s="32"/>
      <c r="K15" s="32"/>
      <c r="L15" s="32"/>
      <c r="M15" s="35"/>
      <c r="N15" s="36"/>
      <c r="O15" s="32"/>
      <c r="P15" s="67"/>
      <c r="Q15" s="30" t="str">
        <f>'Reference Page'!H10</f>
        <v/>
      </c>
    </row>
    <row r="16" spans="1:17" s="5" customFormat="1" ht="40" customHeight="1" x14ac:dyDescent="0.15">
      <c r="A16" s="37"/>
      <c r="B16" s="37"/>
      <c r="C16" s="32"/>
      <c r="D16" s="33"/>
      <c r="E16" s="32"/>
      <c r="F16" s="34"/>
      <c r="G16" s="35"/>
      <c r="H16" s="34"/>
      <c r="I16" s="32"/>
      <c r="J16" s="32"/>
      <c r="K16" s="32"/>
      <c r="L16" s="32"/>
      <c r="M16" s="35"/>
      <c r="N16" s="36"/>
      <c r="O16" s="32"/>
      <c r="P16" s="67"/>
      <c r="Q16" s="30" t="str">
        <f>'Reference Page'!H11</f>
        <v/>
      </c>
    </row>
    <row r="17" spans="1:17" s="5" customFormat="1" ht="40" customHeight="1" x14ac:dyDescent="0.15">
      <c r="A17" s="37"/>
      <c r="B17" s="37"/>
      <c r="C17" s="32"/>
      <c r="D17" s="33"/>
      <c r="E17" s="32"/>
      <c r="F17" s="34"/>
      <c r="G17" s="35"/>
      <c r="H17" s="34"/>
      <c r="I17" s="32"/>
      <c r="J17" s="32"/>
      <c r="K17" s="32"/>
      <c r="L17" s="32"/>
      <c r="M17" s="35"/>
      <c r="N17" s="36"/>
      <c r="O17" s="32"/>
      <c r="P17" s="67"/>
      <c r="Q17" s="30" t="str">
        <f>'Reference Page'!H12</f>
        <v/>
      </c>
    </row>
    <row r="18" spans="1:17" s="5" customFormat="1" ht="40" customHeight="1" x14ac:dyDescent="0.15">
      <c r="A18" s="37"/>
      <c r="B18" s="37"/>
      <c r="C18" s="32"/>
      <c r="D18" s="33"/>
      <c r="E18" s="32"/>
      <c r="F18" s="34"/>
      <c r="G18" s="35"/>
      <c r="H18" s="34"/>
      <c r="I18" s="32"/>
      <c r="J18" s="32"/>
      <c r="K18" s="32"/>
      <c r="L18" s="32"/>
      <c r="M18" s="35"/>
      <c r="N18" s="36"/>
      <c r="O18" s="32"/>
      <c r="P18" s="67"/>
      <c r="Q18" s="30" t="str">
        <f>'Reference Page'!H13</f>
        <v/>
      </c>
    </row>
    <row r="19" spans="1:17" s="5" customFormat="1" ht="40" customHeight="1" x14ac:dyDescent="0.15">
      <c r="A19" s="37"/>
      <c r="B19" s="37"/>
      <c r="C19" s="32"/>
      <c r="D19" s="33"/>
      <c r="E19" s="32"/>
      <c r="F19" s="34"/>
      <c r="G19" s="35"/>
      <c r="H19" s="34"/>
      <c r="I19" s="32"/>
      <c r="J19" s="32"/>
      <c r="K19" s="32"/>
      <c r="L19" s="32"/>
      <c r="M19" s="35"/>
      <c r="N19" s="36"/>
      <c r="O19" s="32"/>
      <c r="P19" s="67"/>
      <c r="Q19" s="30" t="str">
        <f>'Reference Page'!H14</f>
        <v/>
      </c>
    </row>
    <row r="20" spans="1:17" s="5" customFormat="1" ht="40" customHeight="1" x14ac:dyDescent="0.15">
      <c r="A20" s="37"/>
      <c r="B20" s="37"/>
      <c r="C20" s="32"/>
      <c r="D20" s="33"/>
      <c r="E20" s="32"/>
      <c r="F20" s="34"/>
      <c r="G20" s="35"/>
      <c r="H20" s="34"/>
      <c r="I20" s="32"/>
      <c r="J20" s="32"/>
      <c r="K20" s="32"/>
      <c r="L20" s="32"/>
      <c r="M20" s="35"/>
      <c r="N20" s="36"/>
      <c r="O20" s="32"/>
      <c r="P20" s="67"/>
      <c r="Q20" s="30" t="str">
        <f>'Reference Page'!H15</f>
        <v/>
      </c>
    </row>
    <row r="21" spans="1:17" s="5" customFormat="1" ht="40" customHeight="1" x14ac:dyDescent="0.15">
      <c r="A21" s="37"/>
      <c r="B21" s="37"/>
      <c r="C21" s="32"/>
      <c r="D21" s="33"/>
      <c r="E21" s="32"/>
      <c r="F21" s="34"/>
      <c r="G21" s="35"/>
      <c r="H21" s="34"/>
      <c r="I21" s="32"/>
      <c r="J21" s="32"/>
      <c r="K21" s="32"/>
      <c r="L21" s="32"/>
      <c r="M21" s="35"/>
      <c r="N21" s="36"/>
      <c r="O21" s="32"/>
      <c r="P21" s="67"/>
      <c r="Q21" s="30" t="str">
        <f>'Reference Page'!H16</f>
        <v/>
      </c>
    </row>
    <row r="22" spans="1:17" s="5" customFormat="1" ht="40" customHeight="1" x14ac:dyDescent="0.15">
      <c r="A22" s="37"/>
      <c r="B22" s="37"/>
      <c r="C22" s="32"/>
      <c r="D22" s="33"/>
      <c r="E22" s="32"/>
      <c r="F22" s="34"/>
      <c r="G22" s="35"/>
      <c r="H22" s="34"/>
      <c r="I22" s="32"/>
      <c r="J22" s="32"/>
      <c r="K22" s="32"/>
      <c r="L22" s="32"/>
      <c r="M22" s="35"/>
      <c r="N22" s="36"/>
      <c r="O22" s="32"/>
      <c r="P22" s="67"/>
      <c r="Q22" s="30" t="str">
        <f>'Reference Page'!H17</f>
        <v/>
      </c>
    </row>
    <row r="23" spans="1:17" s="5" customFormat="1" ht="40" customHeight="1" x14ac:dyDescent="0.15">
      <c r="A23" s="37"/>
      <c r="B23" s="37"/>
      <c r="C23" s="32"/>
      <c r="D23" s="33"/>
      <c r="E23" s="32"/>
      <c r="F23" s="34"/>
      <c r="G23" s="35"/>
      <c r="H23" s="34"/>
      <c r="I23" s="32"/>
      <c r="J23" s="32"/>
      <c r="K23" s="32"/>
      <c r="L23" s="32"/>
      <c r="M23" s="35"/>
      <c r="N23" s="36"/>
      <c r="O23" s="32"/>
      <c r="P23" s="67"/>
      <c r="Q23" s="30" t="str">
        <f>'Reference Page'!H18</f>
        <v/>
      </c>
    </row>
    <row r="24" spans="1:17" s="5" customFormat="1" ht="40" customHeight="1" x14ac:dyDescent="0.15">
      <c r="A24" s="37"/>
      <c r="B24" s="37"/>
      <c r="C24" s="32"/>
      <c r="D24" s="33"/>
      <c r="E24" s="32"/>
      <c r="F24" s="34"/>
      <c r="G24" s="35"/>
      <c r="H24" s="34"/>
      <c r="I24" s="32"/>
      <c r="J24" s="32"/>
      <c r="K24" s="32"/>
      <c r="L24" s="32"/>
      <c r="M24" s="35"/>
      <c r="N24" s="36"/>
      <c r="O24" s="32"/>
      <c r="P24" s="67"/>
      <c r="Q24" s="30" t="str">
        <f>'Reference Page'!H19</f>
        <v/>
      </c>
    </row>
    <row r="25" spans="1:17" s="5" customFormat="1" ht="40" customHeight="1" x14ac:dyDescent="0.15">
      <c r="A25" s="37"/>
      <c r="B25" s="37"/>
      <c r="C25" s="32"/>
      <c r="D25" s="33"/>
      <c r="E25" s="32"/>
      <c r="F25" s="34"/>
      <c r="G25" s="35"/>
      <c r="H25" s="34"/>
      <c r="I25" s="32"/>
      <c r="J25" s="32"/>
      <c r="K25" s="32"/>
      <c r="L25" s="32"/>
      <c r="M25" s="35"/>
      <c r="N25" s="36"/>
      <c r="O25" s="32"/>
      <c r="P25" s="67"/>
      <c r="Q25" s="30" t="str">
        <f>'Reference Page'!H20</f>
        <v/>
      </c>
    </row>
    <row r="26" spans="1:17" s="5" customFormat="1" ht="40" customHeight="1" x14ac:dyDescent="0.15">
      <c r="A26" s="37"/>
      <c r="B26" s="37"/>
      <c r="C26" s="32"/>
      <c r="D26" s="33"/>
      <c r="E26" s="32"/>
      <c r="F26" s="34"/>
      <c r="G26" s="35"/>
      <c r="H26" s="34"/>
      <c r="I26" s="32"/>
      <c r="J26" s="32"/>
      <c r="K26" s="32"/>
      <c r="L26" s="32"/>
      <c r="M26" s="35"/>
      <c r="N26" s="36"/>
      <c r="O26" s="32"/>
      <c r="P26" s="67"/>
      <c r="Q26" s="30" t="str">
        <f>'Reference Page'!H21</f>
        <v/>
      </c>
    </row>
    <row r="27" spans="1:17" s="5" customFormat="1" ht="40" customHeight="1" x14ac:dyDescent="0.15">
      <c r="A27" s="37"/>
      <c r="B27" s="37"/>
      <c r="C27" s="32"/>
      <c r="D27" s="33"/>
      <c r="E27" s="32"/>
      <c r="F27" s="34"/>
      <c r="G27" s="35"/>
      <c r="H27" s="34"/>
      <c r="I27" s="32"/>
      <c r="J27" s="32"/>
      <c r="K27" s="32"/>
      <c r="L27" s="32"/>
      <c r="M27" s="35"/>
      <c r="N27" s="36"/>
      <c r="O27" s="32"/>
      <c r="P27" s="67"/>
      <c r="Q27" s="30" t="str">
        <f>'Reference Page'!H22</f>
        <v/>
      </c>
    </row>
    <row r="28" spans="1:17" s="5" customFormat="1" ht="40" customHeight="1" x14ac:dyDescent="0.15">
      <c r="A28" s="37"/>
      <c r="B28" s="37"/>
      <c r="C28" s="32"/>
      <c r="D28" s="33"/>
      <c r="E28" s="32"/>
      <c r="F28" s="34"/>
      <c r="G28" s="35"/>
      <c r="H28" s="34"/>
      <c r="I28" s="32"/>
      <c r="J28" s="32"/>
      <c r="K28" s="32"/>
      <c r="L28" s="32"/>
      <c r="M28" s="35"/>
      <c r="N28" s="36"/>
      <c r="O28" s="32"/>
      <c r="P28" s="67"/>
      <c r="Q28" s="30" t="str">
        <f>'Reference Page'!H23</f>
        <v/>
      </c>
    </row>
    <row r="29" spans="1:17" s="5" customFormat="1" ht="40" customHeight="1" x14ac:dyDescent="0.15">
      <c r="A29" s="37"/>
      <c r="B29" s="37"/>
      <c r="C29" s="32"/>
      <c r="D29" s="33"/>
      <c r="E29" s="32"/>
      <c r="F29" s="34"/>
      <c r="G29" s="35"/>
      <c r="H29" s="34"/>
      <c r="I29" s="32"/>
      <c r="J29" s="32"/>
      <c r="K29" s="32"/>
      <c r="L29" s="32"/>
      <c r="M29" s="35"/>
      <c r="N29" s="36"/>
      <c r="O29" s="32"/>
      <c r="P29" s="67"/>
      <c r="Q29" s="30" t="str">
        <f>'Reference Page'!H24</f>
        <v/>
      </c>
    </row>
    <row r="30" spans="1:17" s="5" customFormat="1" ht="40" customHeight="1" x14ac:dyDescent="0.15">
      <c r="A30" s="37"/>
      <c r="B30" s="37"/>
      <c r="C30" s="32"/>
      <c r="D30" s="33"/>
      <c r="E30" s="32"/>
      <c r="F30" s="34"/>
      <c r="G30" s="35"/>
      <c r="H30" s="34"/>
      <c r="I30" s="32"/>
      <c r="J30" s="32"/>
      <c r="K30" s="32"/>
      <c r="L30" s="32"/>
      <c r="M30" s="35"/>
      <c r="N30" s="36"/>
      <c r="O30" s="32"/>
      <c r="P30" s="67"/>
      <c r="Q30" s="30" t="str">
        <f>'Reference Page'!H25</f>
        <v/>
      </c>
    </row>
    <row r="31" spans="1:17" s="5" customFormat="1" ht="40" customHeight="1" x14ac:dyDescent="0.15">
      <c r="A31" s="37"/>
      <c r="B31" s="37"/>
      <c r="C31" s="32"/>
      <c r="D31" s="33"/>
      <c r="E31" s="32"/>
      <c r="F31" s="34"/>
      <c r="G31" s="35"/>
      <c r="H31" s="34"/>
      <c r="I31" s="32"/>
      <c r="J31" s="32"/>
      <c r="K31" s="32"/>
      <c r="L31" s="32"/>
      <c r="M31" s="35"/>
      <c r="N31" s="36"/>
      <c r="O31" s="32"/>
      <c r="P31" s="67"/>
      <c r="Q31" s="30" t="str">
        <f>'Reference Page'!H26</f>
        <v/>
      </c>
    </row>
    <row r="32" spans="1:17" s="5" customFormat="1" ht="40" customHeight="1" x14ac:dyDescent="0.15">
      <c r="A32" s="37"/>
      <c r="B32" s="37"/>
      <c r="C32" s="32"/>
      <c r="D32" s="33"/>
      <c r="E32" s="32"/>
      <c r="F32" s="34"/>
      <c r="G32" s="35"/>
      <c r="H32" s="34"/>
      <c r="I32" s="32"/>
      <c r="J32" s="32"/>
      <c r="K32" s="32"/>
      <c r="L32" s="32"/>
      <c r="M32" s="35"/>
      <c r="N32" s="36"/>
      <c r="O32" s="32"/>
      <c r="P32" s="67"/>
      <c r="Q32" s="30" t="str">
        <f>'Reference Page'!H27</f>
        <v/>
      </c>
    </row>
    <row r="33" spans="1:17" s="5" customFormat="1" ht="40" customHeight="1" x14ac:dyDescent="0.15">
      <c r="A33" s="37"/>
      <c r="B33" s="37"/>
      <c r="C33" s="32"/>
      <c r="D33" s="33"/>
      <c r="E33" s="32"/>
      <c r="F33" s="34"/>
      <c r="G33" s="35"/>
      <c r="H33" s="34"/>
      <c r="I33" s="32"/>
      <c r="J33" s="32"/>
      <c r="K33" s="32"/>
      <c r="L33" s="32"/>
      <c r="M33" s="35"/>
      <c r="N33" s="36"/>
      <c r="O33" s="32"/>
      <c r="P33" s="67"/>
      <c r="Q33" s="30" t="str">
        <f>'Reference Page'!H28</f>
        <v/>
      </c>
    </row>
    <row r="34" spans="1:17" s="5" customFormat="1" ht="40" customHeight="1" x14ac:dyDescent="0.15">
      <c r="A34" s="37"/>
      <c r="B34" s="37"/>
      <c r="C34" s="32"/>
      <c r="D34" s="33"/>
      <c r="E34" s="32"/>
      <c r="F34" s="34"/>
      <c r="G34" s="35"/>
      <c r="H34" s="34"/>
      <c r="I34" s="32"/>
      <c r="J34" s="32"/>
      <c r="K34" s="32"/>
      <c r="L34" s="32"/>
      <c r="M34" s="35"/>
      <c r="N34" s="36"/>
      <c r="O34" s="32"/>
      <c r="P34" s="67"/>
      <c r="Q34" s="30" t="str">
        <f>'Reference Page'!H29</f>
        <v/>
      </c>
    </row>
    <row r="35" spans="1:17" s="5" customFormat="1" ht="40" customHeight="1" x14ac:dyDescent="0.15">
      <c r="A35" s="37"/>
      <c r="B35" s="37"/>
      <c r="C35" s="32"/>
      <c r="D35" s="33"/>
      <c r="E35" s="32"/>
      <c r="F35" s="34"/>
      <c r="G35" s="35"/>
      <c r="H35" s="34"/>
      <c r="I35" s="32"/>
      <c r="J35" s="32"/>
      <c r="K35" s="32"/>
      <c r="L35" s="32"/>
      <c r="M35" s="35"/>
      <c r="N35" s="36"/>
      <c r="O35" s="32"/>
      <c r="P35" s="67"/>
      <c r="Q35" s="30" t="str">
        <f>'Reference Page'!H30</f>
        <v/>
      </c>
    </row>
    <row r="36" spans="1:17" s="5" customFormat="1" ht="40" customHeight="1" x14ac:dyDescent="0.15">
      <c r="A36" s="37"/>
      <c r="B36" s="37"/>
      <c r="C36" s="32"/>
      <c r="D36" s="33"/>
      <c r="E36" s="32"/>
      <c r="F36" s="34"/>
      <c r="G36" s="35"/>
      <c r="H36" s="34"/>
      <c r="I36" s="32"/>
      <c r="J36" s="32"/>
      <c r="K36" s="32"/>
      <c r="L36" s="32"/>
      <c r="M36" s="35"/>
      <c r="N36" s="36"/>
      <c r="O36" s="32"/>
      <c r="P36" s="67"/>
      <c r="Q36" s="30" t="str">
        <f>'Reference Page'!H31</f>
        <v/>
      </c>
    </row>
    <row r="37" spans="1:17" s="5" customFormat="1" ht="40" customHeight="1" x14ac:dyDescent="0.15">
      <c r="A37" s="37"/>
      <c r="B37" s="37"/>
      <c r="C37" s="32"/>
      <c r="D37" s="33"/>
      <c r="E37" s="32"/>
      <c r="F37" s="34"/>
      <c r="G37" s="35"/>
      <c r="H37" s="34"/>
      <c r="I37" s="32"/>
      <c r="J37" s="32"/>
      <c r="K37" s="32"/>
      <c r="L37" s="32"/>
      <c r="M37" s="35"/>
      <c r="N37" s="36"/>
      <c r="O37" s="32"/>
      <c r="P37" s="67"/>
      <c r="Q37" s="30" t="str">
        <f>'Reference Page'!H32</f>
        <v/>
      </c>
    </row>
    <row r="38" spans="1:17" s="5" customFormat="1" ht="40" customHeight="1" x14ac:dyDescent="0.15">
      <c r="A38" s="37"/>
      <c r="B38" s="37"/>
      <c r="C38" s="32"/>
      <c r="D38" s="33"/>
      <c r="E38" s="32"/>
      <c r="F38" s="34"/>
      <c r="G38" s="35"/>
      <c r="H38" s="34"/>
      <c r="I38" s="32"/>
      <c r="J38" s="32"/>
      <c r="K38" s="32"/>
      <c r="L38" s="32"/>
      <c r="M38" s="35"/>
      <c r="N38" s="36"/>
      <c r="O38" s="32"/>
      <c r="P38" s="67"/>
      <c r="Q38" s="30" t="str">
        <f>'Reference Page'!H33</f>
        <v/>
      </c>
    </row>
    <row r="39" spans="1:17" s="5" customFormat="1" ht="40" customHeight="1" x14ac:dyDescent="0.15">
      <c r="A39" s="37"/>
      <c r="B39" s="37"/>
      <c r="C39" s="32"/>
      <c r="D39" s="33"/>
      <c r="E39" s="32"/>
      <c r="F39" s="34"/>
      <c r="G39" s="35"/>
      <c r="H39" s="34"/>
      <c r="I39" s="32"/>
      <c r="J39" s="32"/>
      <c r="K39" s="32"/>
      <c r="L39" s="32"/>
      <c r="M39" s="35"/>
      <c r="N39" s="36"/>
      <c r="O39" s="32"/>
      <c r="P39" s="67"/>
      <c r="Q39" s="30" t="str">
        <f>'Reference Page'!H34</f>
        <v/>
      </c>
    </row>
    <row r="40" spans="1:17" s="5" customFormat="1" ht="40" customHeight="1" x14ac:dyDescent="0.15">
      <c r="A40" s="37"/>
      <c r="B40" s="37"/>
      <c r="C40" s="32"/>
      <c r="D40" s="33"/>
      <c r="E40" s="32"/>
      <c r="F40" s="34"/>
      <c r="G40" s="35"/>
      <c r="H40" s="34"/>
      <c r="I40" s="32"/>
      <c r="J40" s="32"/>
      <c r="K40" s="32"/>
      <c r="L40" s="32"/>
      <c r="M40" s="35"/>
      <c r="N40" s="36"/>
      <c r="O40" s="32"/>
      <c r="P40" s="67"/>
      <c r="Q40" s="30" t="str">
        <f>'Reference Page'!H35</f>
        <v/>
      </c>
    </row>
    <row r="41" spans="1:17" s="5" customFormat="1" ht="40" customHeight="1" x14ac:dyDescent="0.15">
      <c r="A41" s="37"/>
      <c r="B41" s="37"/>
      <c r="C41" s="32"/>
      <c r="D41" s="33"/>
      <c r="E41" s="32"/>
      <c r="F41" s="34"/>
      <c r="G41" s="35"/>
      <c r="H41" s="34"/>
      <c r="I41" s="32"/>
      <c r="J41" s="32"/>
      <c r="K41" s="32"/>
      <c r="L41" s="32"/>
      <c r="M41" s="35"/>
      <c r="N41" s="36"/>
      <c r="O41" s="32"/>
      <c r="P41" s="67"/>
      <c r="Q41" s="30" t="str">
        <f>'Reference Page'!H36</f>
        <v/>
      </c>
    </row>
    <row r="42" spans="1:17" s="5" customFormat="1" ht="40" customHeight="1" x14ac:dyDescent="0.15">
      <c r="A42" s="37"/>
      <c r="B42" s="37"/>
      <c r="C42" s="32"/>
      <c r="D42" s="33"/>
      <c r="E42" s="32"/>
      <c r="F42" s="34"/>
      <c r="G42" s="35"/>
      <c r="H42" s="34"/>
      <c r="I42" s="32"/>
      <c r="J42" s="32"/>
      <c r="K42" s="32"/>
      <c r="L42" s="32"/>
      <c r="M42" s="35"/>
      <c r="N42" s="36"/>
      <c r="O42" s="32"/>
      <c r="P42" s="67"/>
      <c r="Q42" s="30" t="str">
        <f>'Reference Page'!H37</f>
        <v/>
      </c>
    </row>
    <row r="43" spans="1:17" s="5" customFormat="1" ht="40" customHeight="1" x14ac:dyDescent="0.15">
      <c r="A43" s="37"/>
      <c r="B43" s="37"/>
      <c r="C43" s="32"/>
      <c r="D43" s="33"/>
      <c r="E43" s="32"/>
      <c r="F43" s="34"/>
      <c r="G43" s="35"/>
      <c r="H43" s="34"/>
      <c r="I43" s="32"/>
      <c r="J43" s="32"/>
      <c r="K43" s="32"/>
      <c r="L43" s="32"/>
      <c r="M43" s="35"/>
      <c r="N43" s="36"/>
      <c r="O43" s="32"/>
      <c r="P43" s="67"/>
      <c r="Q43" s="30" t="str">
        <f>'Reference Page'!H38</f>
        <v/>
      </c>
    </row>
    <row r="44" spans="1:17" s="5" customFormat="1" ht="40" customHeight="1" x14ac:dyDescent="0.15">
      <c r="A44" s="37"/>
      <c r="B44" s="37"/>
      <c r="C44" s="32"/>
      <c r="D44" s="33"/>
      <c r="E44" s="32"/>
      <c r="F44" s="34"/>
      <c r="G44" s="35"/>
      <c r="H44" s="34"/>
      <c r="I44" s="32"/>
      <c r="J44" s="32"/>
      <c r="K44" s="32"/>
      <c r="L44" s="32"/>
      <c r="M44" s="35"/>
      <c r="N44" s="36"/>
      <c r="O44" s="32"/>
      <c r="P44" s="67"/>
      <c r="Q44" s="30" t="str">
        <f>'Reference Page'!H39</f>
        <v/>
      </c>
    </row>
    <row r="45" spans="1:17" s="5" customFormat="1" ht="40" customHeight="1" x14ac:dyDescent="0.15">
      <c r="A45" s="37"/>
      <c r="B45" s="37"/>
      <c r="C45" s="32"/>
      <c r="D45" s="33"/>
      <c r="E45" s="32"/>
      <c r="F45" s="34"/>
      <c r="G45" s="35"/>
      <c r="H45" s="34"/>
      <c r="I45" s="32"/>
      <c r="J45" s="32"/>
      <c r="K45" s="32"/>
      <c r="L45" s="32"/>
      <c r="M45" s="35"/>
      <c r="N45" s="36"/>
      <c r="O45" s="32"/>
      <c r="P45" s="67"/>
      <c r="Q45" s="30" t="str">
        <f>'Reference Page'!H40</f>
        <v/>
      </c>
    </row>
    <row r="46" spans="1:17" s="5" customFormat="1" ht="40" customHeight="1" x14ac:dyDescent="0.15">
      <c r="A46" s="37"/>
      <c r="B46" s="37"/>
      <c r="C46" s="32"/>
      <c r="D46" s="33"/>
      <c r="E46" s="32"/>
      <c r="F46" s="34"/>
      <c r="G46" s="35"/>
      <c r="H46" s="34"/>
      <c r="I46" s="32"/>
      <c r="J46" s="32"/>
      <c r="K46" s="32"/>
      <c r="L46" s="32"/>
      <c r="M46" s="35"/>
      <c r="N46" s="36"/>
      <c r="O46" s="32"/>
      <c r="P46" s="67"/>
      <c r="Q46" s="30" t="str">
        <f>'Reference Page'!H41</f>
        <v/>
      </c>
    </row>
    <row r="47" spans="1:17" s="5" customFormat="1" ht="40" customHeight="1" x14ac:dyDescent="0.15">
      <c r="A47" s="37"/>
      <c r="B47" s="37"/>
      <c r="C47" s="32"/>
      <c r="D47" s="33"/>
      <c r="E47" s="32"/>
      <c r="F47" s="34"/>
      <c r="G47" s="35"/>
      <c r="H47" s="34"/>
      <c r="I47" s="32"/>
      <c r="J47" s="32"/>
      <c r="K47" s="32"/>
      <c r="L47" s="32"/>
      <c r="M47" s="35"/>
      <c r="N47" s="36"/>
      <c r="O47" s="32"/>
      <c r="P47" s="67"/>
      <c r="Q47" s="30" t="str">
        <f>'Reference Page'!H42</f>
        <v/>
      </c>
    </row>
    <row r="48" spans="1:17" s="5" customFormat="1" ht="40" customHeight="1" x14ac:dyDescent="0.15">
      <c r="A48" s="37"/>
      <c r="B48" s="37"/>
      <c r="C48" s="32"/>
      <c r="D48" s="33"/>
      <c r="E48" s="32"/>
      <c r="F48" s="34"/>
      <c r="G48" s="35"/>
      <c r="H48" s="34"/>
      <c r="I48" s="32"/>
      <c r="J48" s="32"/>
      <c r="K48" s="32"/>
      <c r="L48" s="32"/>
      <c r="M48" s="35"/>
      <c r="N48" s="36"/>
      <c r="O48" s="32"/>
      <c r="P48" s="67"/>
      <c r="Q48" s="30" t="str">
        <f>'Reference Page'!H43</f>
        <v/>
      </c>
    </row>
    <row r="49" spans="1:17" s="5" customFormat="1" ht="40" customHeight="1" x14ac:dyDescent="0.15">
      <c r="A49" s="37"/>
      <c r="B49" s="37"/>
      <c r="C49" s="32"/>
      <c r="D49" s="33"/>
      <c r="E49" s="32"/>
      <c r="F49" s="34"/>
      <c r="G49" s="35"/>
      <c r="H49" s="34"/>
      <c r="I49" s="32"/>
      <c r="J49" s="32"/>
      <c r="K49" s="32"/>
      <c r="L49" s="32"/>
      <c r="M49" s="35"/>
      <c r="N49" s="36"/>
      <c r="O49" s="32"/>
      <c r="P49" s="67"/>
      <c r="Q49" s="30" t="str">
        <f>'Reference Page'!H44</f>
        <v/>
      </c>
    </row>
    <row r="50" spans="1:17" s="5" customFormat="1" ht="40" customHeight="1" x14ac:dyDescent="0.15">
      <c r="A50" s="37"/>
      <c r="B50" s="37"/>
      <c r="C50" s="32"/>
      <c r="D50" s="33"/>
      <c r="E50" s="32"/>
      <c r="F50" s="34"/>
      <c r="G50" s="35"/>
      <c r="H50" s="34"/>
      <c r="I50" s="32"/>
      <c r="J50" s="32"/>
      <c r="K50" s="32"/>
      <c r="L50" s="32"/>
      <c r="M50" s="35"/>
      <c r="N50" s="36"/>
      <c r="O50" s="32"/>
      <c r="P50" s="67"/>
      <c r="Q50" s="30" t="str">
        <f>'Reference Page'!H45</f>
        <v/>
      </c>
    </row>
    <row r="51" spans="1:17" s="5" customFormat="1" ht="40" customHeight="1" x14ac:dyDescent="0.15">
      <c r="A51" s="37"/>
      <c r="B51" s="37"/>
      <c r="C51" s="32"/>
      <c r="D51" s="33"/>
      <c r="E51" s="32"/>
      <c r="F51" s="34"/>
      <c r="G51" s="35"/>
      <c r="H51" s="34"/>
      <c r="I51" s="32"/>
      <c r="J51" s="32"/>
      <c r="K51" s="32"/>
      <c r="L51" s="32"/>
      <c r="M51" s="35"/>
      <c r="N51" s="36"/>
      <c r="O51" s="32"/>
      <c r="P51" s="67"/>
      <c r="Q51" s="30" t="str">
        <f>'Reference Page'!H46</f>
        <v/>
      </c>
    </row>
    <row r="52" spans="1:17" s="5" customFormat="1" ht="40" customHeight="1" x14ac:dyDescent="0.15">
      <c r="A52" s="37"/>
      <c r="B52" s="37"/>
      <c r="C52" s="32"/>
      <c r="D52" s="33"/>
      <c r="E52" s="32"/>
      <c r="F52" s="34"/>
      <c r="G52" s="35"/>
      <c r="H52" s="34"/>
      <c r="I52" s="32"/>
      <c r="J52" s="32"/>
      <c r="K52" s="32"/>
      <c r="L52" s="32"/>
      <c r="M52" s="35"/>
      <c r="N52" s="36"/>
      <c r="O52" s="32"/>
      <c r="P52" s="67"/>
      <c r="Q52" s="30" t="str">
        <f>'Reference Page'!H47</f>
        <v/>
      </c>
    </row>
    <row r="53" spans="1:17" s="5" customFormat="1" ht="40" customHeight="1" x14ac:dyDescent="0.15">
      <c r="A53" s="37"/>
      <c r="B53" s="37"/>
      <c r="C53" s="32"/>
      <c r="D53" s="33"/>
      <c r="E53" s="32"/>
      <c r="F53" s="34"/>
      <c r="G53" s="35"/>
      <c r="H53" s="34"/>
      <c r="I53" s="32"/>
      <c r="J53" s="32"/>
      <c r="K53" s="32"/>
      <c r="L53" s="32"/>
      <c r="M53" s="35"/>
      <c r="N53" s="36"/>
      <c r="O53" s="32"/>
      <c r="P53" s="67"/>
      <c r="Q53" s="30" t="str">
        <f>'Reference Page'!H48</f>
        <v/>
      </c>
    </row>
    <row r="54" spans="1:17" s="5" customFormat="1" ht="40" customHeight="1" x14ac:dyDescent="0.15">
      <c r="A54" s="37"/>
      <c r="B54" s="37"/>
      <c r="C54" s="32"/>
      <c r="D54" s="33"/>
      <c r="E54" s="32"/>
      <c r="F54" s="34"/>
      <c r="G54" s="35"/>
      <c r="H54" s="34"/>
      <c r="I54" s="32"/>
      <c r="J54" s="32"/>
      <c r="K54" s="32"/>
      <c r="L54" s="32"/>
      <c r="M54" s="35"/>
      <c r="N54" s="36"/>
      <c r="O54" s="32"/>
      <c r="P54" s="67"/>
      <c r="Q54" s="30" t="str">
        <f>'Reference Page'!H49</f>
        <v/>
      </c>
    </row>
    <row r="55" spans="1:17" s="5" customFormat="1" ht="40" customHeight="1" x14ac:dyDescent="0.15">
      <c r="A55" s="37"/>
      <c r="B55" s="37"/>
      <c r="C55" s="32"/>
      <c r="D55" s="33"/>
      <c r="E55" s="32"/>
      <c r="F55" s="34"/>
      <c r="G55" s="35"/>
      <c r="H55" s="34"/>
      <c r="I55" s="32"/>
      <c r="J55" s="32"/>
      <c r="K55" s="32"/>
      <c r="L55" s="32"/>
      <c r="M55" s="35"/>
      <c r="N55" s="36"/>
      <c r="O55" s="32"/>
      <c r="P55" s="67"/>
      <c r="Q55" s="30" t="str">
        <f>'Reference Page'!H50</f>
        <v/>
      </c>
    </row>
    <row r="56" spans="1:17" s="5" customFormat="1" ht="40" customHeight="1" x14ac:dyDescent="0.15">
      <c r="A56" s="37"/>
      <c r="B56" s="37"/>
      <c r="C56" s="32"/>
      <c r="D56" s="33"/>
      <c r="E56" s="32"/>
      <c r="F56" s="34"/>
      <c r="G56" s="35"/>
      <c r="H56" s="34"/>
      <c r="I56" s="32"/>
      <c r="J56" s="32"/>
      <c r="K56" s="32"/>
      <c r="L56" s="32"/>
      <c r="M56" s="35"/>
      <c r="N56" s="36"/>
      <c r="O56" s="32"/>
      <c r="P56" s="67"/>
      <c r="Q56" s="30" t="str">
        <f>'Reference Page'!H51</f>
        <v/>
      </c>
    </row>
    <row r="57" spans="1:17" s="5" customFormat="1" ht="40" customHeight="1" x14ac:dyDescent="0.15">
      <c r="A57" s="37"/>
      <c r="B57" s="37"/>
      <c r="C57" s="32"/>
      <c r="D57" s="33"/>
      <c r="E57" s="32"/>
      <c r="F57" s="34"/>
      <c r="G57" s="35"/>
      <c r="H57" s="34"/>
      <c r="I57" s="32"/>
      <c r="J57" s="32"/>
      <c r="K57" s="32"/>
      <c r="L57" s="32"/>
      <c r="M57" s="35"/>
      <c r="N57" s="36"/>
      <c r="O57" s="32"/>
      <c r="P57" s="67"/>
      <c r="Q57" s="30" t="str">
        <f>'Reference Page'!H52</f>
        <v/>
      </c>
    </row>
    <row r="58" spans="1:17" s="5" customFormat="1" ht="40" customHeight="1" x14ac:dyDescent="0.15">
      <c r="A58" s="37"/>
      <c r="B58" s="37"/>
      <c r="C58" s="32"/>
      <c r="D58" s="33"/>
      <c r="E58" s="32"/>
      <c r="F58" s="34"/>
      <c r="G58" s="35"/>
      <c r="H58" s="34"/>
      <c r="I58" s="32"/>
      <c r="J58" s="32"/>
      <c r="K58" s="32"/>
      <c r="L58" s="32"/>
      <c r="M58" s="35"/>
      <c r="N58" s="36"/>
      <c r="O58" s="32"/>
      <c r="P58" s="67"/>
      <c r="Q58" s="30" t="str">
        <f>'Reference Page'!H53</f>
        <v/>
      </c>
    </row>
    <row r="59" spans="1:17" s="5" customFormat="1" ht="40" customHeight="1" x14ac:dyDescent="0.15">
      <c r="A59" s="37"/>
      <c r="B59" s="37"/>
      <c r="C59" s="32"/>
      <c r="D59" s="33"/>
      <c r="E59" s="32"/>
      <c r="F59" s="34"/>
      <c r="G59" s="35"/>
      <c r="H59" s="34"/>
      <c r="I59" s="32"/>
      <c r="J59" s="32"/>
      <c r="K59" s="32"/>
      <c r="L59" s="32"/>
      <c r="M59" s="35"/>
      <c r="N59" s="36"/>
      <c r="O59" s="32"/>
      <c r="P59" s="67"/>
      <c r="Q59" s="30" t="str">
        <f>'Reference Page'!H54</f>
        <v/>
      </c>
    </row>
    <row r="60" spans="1:17" s="5" customFormat="1" ht="40" customHeight="1" x14ac:dyDescent="0.15">
      <c r="A60" s="37"/>
      <c r="B60" s="37"/>
      <c r="C60" s="32"/>
      <c r="D60" s="33"/>
      <c r="E60" s="32"/>
      <c r="F60" s="34"/>
      <c r="G60" s="35"/>
      <c r="H60" s="34"/>
      <c r="I60" s="32"/>
      <c r="J60" s="32"/>
      <c r="K60" s="32"/>
      <c r="L60" s="32"/>
      <c r="M60" s="35"/>
      <c r="N60" s="36"/>
      <c r="O60" s="32"/>
      <c r="P60" s="67"/>
      <c r="Q60" s="30" t="str">
        <f>'Reference Page'!H55</f>
        <v/>
      </c>
    </row>
    <row r="61" spans="1:17" s="5" customFormat="1" ht="40" customHeight="1" x14ac:dyDescent="0.15">
      <c r="A61" s="37"/>
      <c r="B61" s="37"/>
      <c r="C61" s="32"/>
      <c r="D61" s="33"/>
      <c r="E61" s="32"/>
      <c r="F61" s="34"/>
      <c r="G61" s="35"/>
      <c r="H61" s="34"/>
      <c r="I61" s="32"/>
      <c r="J61" s="32"/>
      <c r="K61" s="32"/>
      <c r="L61" s="32"/>
      <c r="M61" s="35"/>
      <c r="N61" s="36"/>
      <c r="O61" s="32"/>
      <c r="P61" s="67"/>
      <c r="Q61" s="30" t="str">
        <f>'Reference Page'!H56</f>
        <v/>
      </c>
    </row>
    <row r="62" spans="1:17" s="5" customFormat="1" ht="40" customHeight="1" x14ac:dyDescent="0.15">
      <c r="A62" s="37"/>
      <c r="B62" s="37"/>
      <c r="C62" s="32"/>
      <c r="D62" s="33"/>
      <c r="E62" s="32"/>
      <c r="F62" s="34"/>
      <c r="G62" s="35"/>
      <c r="H62" s="34"/>
      <c r="I62" s="32"/>
      <c r="J62" s="32"/>
      <c r="K62" s="32"/>
      <c r="L62" s="32"/>
      <c r="M62" s="35"/>
      <c r="N62" s="36"/>
      <c r="O62" s="32"/>
      <c r="P62" s="67"/>
      <c r="Q62" s="30" t="str">
        <f>'Reference Page'!H57</f>
        <v/>
      </c>
    </row>
    <row r="63" spans="1:17" s="5" customFormat="1" ht="40" customHeight="1" x14ac:dyDescent="0.15">
      <c r="A63" s="37"/>
      <c r="B63" s="37"/>
      <c r="C63" s="32"/>
      <c r="D63" s="33"/>
      <c r="E63" s="32"/>
      <c r="F63" s="34"/>
      <c r="G63" s="35"/>
      <c r="H63" s="34"/>
      <c r="I63" s="32"/>
      <c r="J63" s="32"/>
      <c r="K63" s="32"/>
      <c r="L63" s="32"/>
      <c r="M63" s="35"/>
      <c r="N63" s="36"/>
      <c r="O63" s="32"/>
      <c r="P63" s="67"/>
      <c r="Q63" s="30" t="str">
        <f>'Reference Page'!H58</f>
        <v/>
      </c>
    </row>
    <row r="64" spans="1:17" s="5" customFormat="1" ht="40" customHeight="1" x14ac:dyDescent="0.15">
      <c r="A64" s="37"/>
      <c r="B64" s="37"/>
      <c r="C64" s="32"/>
      <c r="D64" s="33"/>
      <c r="E64" s="32"/>
      <c r="F64" s="34"/>
      <c r="G64" s="35"/>
      <c r="H64" s="34"/>
      <c r="I64" s="32"/>
      <c r="J64" s="32"/>
      <c r="K64" s="32"/>
      <c r="L64" s="32"/>
      <c r="M64" s="35"/>
      <c r="N64" s="36"/>
      <c r="O64" s="32"/>
      <c r="P64" s="67"/>
      <c r="Q64" s="30" t="str">
        <f>'Reference Page'!H59</f>
        <v/>
      </c>
    </row>
    <row r="65" spans="1:17" s="5" customFormat="1" ht="40" customHeight="1" x14ac:dyDescent="0.15">
      <c r="A65" s="37"/>
      <c r="B65" s="37"/>
      <c r="C65" s="32"/>
      <c r="D65" s="33"/>
      <c r="E65" s="32"/>
      <c r="F65" s="34"/>
      <c r="G65" s="35"/>
      <c r="H65" s="34"/>
      <c r="I65" s="32"/>
      <c r="J65" s="32"/>
      <c r="K65" s="32"/>
      <c r="L65" s="32"/>
      <c r="M65" s="35"/>
      <c r="N65" s="36"/>
      <c r="O65" s="32"/>
      <c r="P65" s="67"/>
      <c r="Q65" s="30" t="str">
        <f>'Reference Page'!H60</f>
        <v/>
      </c>
    </row>
    <row r="66" spans="1:17" s="5" customFormat="1" ht="40" customHeight="1" x14ac:dyDescent="0.15">
      <c r="A66" s="37"/>
      <c r="B66" s="37"/>
      <c r="C66" s="32"/>
      <c r="D66" s="33"/>
      <c r="E66" s="32"/>
      <c r="F66" s="34"/>
      <c r="G66" s="35"/>
      <c r="H66" s="34"/>
      <c r="I66" s="32"/>
      <c r="J66" s="32"/>
      <c r="K66" s="32"/>
      <c r="L66" s="32"/>
      <c r="M66" s="35"/>
      <c r="N66" s="36"/>
      <c r="O66" s="32"/>
      <c r="P66" s="67"/>
      <c r="Q66" s="30" t="str">
        <f>'Reference Page'!H61</f>
        <v/>
      </c>
    </row>
    <row r="67" spans="1:17" s="5" customFormat="1" ht="40" customHeight="1" x14ac:dyDescent="0.15">
      <c r="A67" s="37"/>
      <c r="B67" s="37"/>
      <c r="C67" s="32"/>
      <c r="D67" s="33"/>
      <c r="E67" s="32"/>
      <c r="F67" s="34"/>
      <c r="G67" s="35"/>
      <c r="H67" s="34"/>
      <c r="I67" s="32"/>
      <c r="J67" s="32"/>
      <c r="K67" s="32"/>
      <c r="L67" s="32"/>
      <c r="M67" s="35"/>
      <c r="N67" s="36"/>
      <c r="O67" s="32"/>
      <c r="P67" s="67"/>
      <c r="Q67" s="30" t="str">
        <f>'Reference Page'!H62</f>
        <v/>
      </c>
    </row>
    <row r="68" spans="1:17" s="5" customFormat="1" ht="40" customHeight="1" x14ac:dyDescent="0.15">
      <c r="A68" s="37"/>
      <c r="B68" s="37"/>
      <c r="C68" s="32"/>
      <c r="D68" s="33"/>
      <c r="E68" s="32"/>
      <c r="F68" s="34"/>
      <c r="G68" s="35"/>
      <c r="H68" s="34"/>
      <c r="I68" s="32"/>
      <c r="J68" s="32"/>
      <c r="K68" s="32"/>
      <c r="L68" s="32"/>
      <c r="M68" s="35"/>
      <c r="N68" s="36"/>
      <c r="O68" s="32"/>
      <c r="P68" s="67"/>
      <c r="Q68" s="30" t="str">
        <f>'Reference Page'!H63</f>
        <v/>
      </c>
    </row>
    <row r="69" spans="1:17" s="5" customFormat="1" ht="40" customHeight="1" x14ac:dyDescent="0.15">
      <c r="A69" s="37"/>
      <c r="B69" s="37"/>
      <c r="C69" s="32"/>
      <c r="D69" s="33"/>
      <c r="E69" s="32"/>
      <c r="F69" s="34"/>
      <c r="G69" s="35"/>
      <c r="H69" s="34"/>
      <c r="I69" s="32"/>
      <c r="J69" s="32"/>
      <c r="K69" s="32"/>
      <c r="L69" s="32"/>
      <c r="M69" s="35"/>
      <c r="N69" s="36"/>
      <c r="O69" s="32"/>
      <c r="P69" s="67"/>
      <c r="Q69" s="30" t="str">
        <f>'Reference Page'!H64</f>
        <v/>
      </c>
    </row>
    <row r="70" spans="1:17" s="5" customFormat="1" ht="40" customHeight="1" x14ac:dyDescent="0.15">
      <c r="A70" s="37"/>
      <c r="B70" s="37"/>
      <c r="C70" s="32"/>
      <c r="D70" s="33"/>
      <c r="E70" s="32"/>
      <c r="F70" s="34"/>
      <c r="G70" s="35"/>
      <c r="H70" s="34"/>
      <c r="I70" s="32"/>
      <c r="J70" s="32"/>
      <c r="K70" s="32"/>
      <c r="L70" s="32"/>
      <c r="M70" s="35"/>
      <c r="N70" s="36"/>
      <c r="O70" s="32"/>
      <c r="P70" s="67"/>
      <c r="Q70" s="30" t="str">
        <f>'Reference Page'!H65</f>
        <v/>
      </c>
    </row>
    <row r="71" spans="1:17" s="5" customFormat="1" ht="40" customHeight="1" x14ac:dyDescent="0.15">
      <c r="A71" s="37"/>
      <c r="B71" s="37"/>
      <c r="C71" s="32"/>
      <c r="D71" s="33"/>
      <c r="E71" s="32"/>
      <c r="F71" s="34"/>
      <c r="G71" s="35"/>
      <c r="H71" s="34"/>
      <c r="I71" s="32"/>
      <c r="J71" s="32"/>
      <c r="K71" s="32"/>
      <c r="L71" s="32"/>
      <c r="M71" s="35"/>
      <c r="N71" s="36"/>
      <c r="O71" s="32"/>
      <c r="P71" s="67"/>
      <c r="Q71" s="30" t="str">
        <f>'Reference Page'!H66</f>
        <v/>
      </c>
    </row>
    <row r="72" spans="1:17" s="5" customFormat="1" ht="40" customHeight="1" x14ac:dyDescent="0.15">
      <c r="A72" s="37"/>
      <c r="B72" s="37"/>
      <c r="C72" s="32"/>
      <c r="D72" s="33"/>
      <c r="E72" s="32"/>
      <c r="F72" s="34"/>
      <c r="G72" s="35"/>
      <c r="H72" s="34"/>
      <c r="I72" s="32"/>
      <c r="J72" s="32"/>
      <c r="K72" s="32"/>
      <c r="L72" s="32"/>
      <c r="M72" s="35"/>
      <c r="N72" s="36"/>
      <c r="O72" s="32"/>
      <c r="P72" s="67"/>
      <c r="Q72" s="30" t="str">
        <f>'Reference Page'!H67</f>
        <v/>
      </c>
    </row>
    <row r="73" spans="1:17" s="5" customFormat="1" ht="40" customHeight="1" x14ac:dyDescent="0.15">
      <c r="A73" s="37"/>
      <c r="B73" s="37"/>
      <c r="C73" s="32"/>
      <c r="D73" s="33"/>
      <c r="E73" s="32"/>
      <c r="F73" s="34"/>
      <c r="G73" s="35"/>
      <c r="H73" s="34"/>
      <c r="I73" s="32"/>
      <c r="J73" s="32"/>
      <c r="K73" s="32"/>
      <c r="L73" s="32"/>
      <c r="M73" s="35"/>
      <c r="N73" s="36"/>
      <c r="O73" s="32"/>
      <c r="P73" s="67"/>
      <c r="Q73" s="30" t="str">
        <f>'Reference Page'!H68</f>
        <v/>
      </c>
    </row>
    <row r="74" spans="1:17" s="5" customFormat="1" ht="40" customHeight="1" x14ac:dyDescent="0.15">
      <c r="A74" s="37"/>
      <c r="B74" s="37"/>
      <c r="C74" s="32"/>
      <c r="D74" s="33"/>
      <c r="E74" s="32"/>
      <c r="F74" s="34"/>
      <c r="G74" s="35"/>
      <c r="H74" s="34"/>
      <c r="I74" s="32"/>
      <c r="J74" s="32"/>
      <c r="K74" s="32"/>
      <c r="L74" s="32"/>
      <c r="M74" s="35"/>
      <c r="N74" s="36"/>
      <c r="O74" s="32"/>
      <c r="P74" s="67"/>
      <c r="Q74" s="30" t="str">
        <f>'Reference Page'!H69</f>
        <v/>
      </c>
    </row>
    <row r="75" spans="1:17" s="5" customFormat="1" ht="40" customHeight="1" x14ac:dyDescent="0.15">
      <c r="A75" s="37"/>
      <c r="B75" s="37"/>
      <c r="C75" s="32"/>
      <c r="D75" s="33"/>
      <c r="E75" s="32"/>
      <c r="F75" s="34"/>
      <c r="G75" s="35"/>
      <c r="H75" s="34"/>
      <c r="I75" s="32"/>
      <c r="J75" s="32"/>
      <c r="K75" s="32"/>
      <c r="L75" s="32"/>
      <c r="M75" s="35"/>
      <c r="N75" s="36"/>
      <c r="O75" s="32"/>
      <c r="P75" s="67"/>
      <c r="Q75" s="30" t="str">
        <f>'Reference Page'!H70</f>
        <v/>
      </c>
    </row>
    <row r="76" spans="1:17" s="5" customFormat="1" ht="40" customHeight="1" x14ac:dyDescent="0.15">
      <c r="A76" s="37"/>
      <c r="B76" s="37"/>
      <c r="C76" s="32"/>
      <c r="D76" s="33"/>
      <c r="E76" s="32"/>
      <c r="F76" s="34"/>
      <c r="G76" s="35"/>
      <c r="H76" s="34"/>
      <c r="I76" s="32"/>
      <c r="J76" s="32"/>
      <c r="K76" s="32"/>
      <c r="L76" s="32"/>
      <c r="M76" s="35"/>
      <c r="N76" s="36"/>
      <c r="O76" s="32"/>
      <c r="P76" s="67"/>
      <c r="Q76" s="30" t="str">
        <f>'Reference Page'!H71</f>
        <v/>
      </c>
    </row>
    <row r="77" spans="1:17" s="5" customFormat="1" ht="40" customHeight="1" x14ac:dyDescent="0.15">
      <c r="A77" s="37"/>
      <c r="B77" s="37"/>
      <c r="C77" s="32"/>
      <c r="D77" s="33"/>
      <c r="E77" s="32"/>
      <c r="F77" s="34"/>
      <c r="G77" s="35"/>
      <c r="H77" s="34"/>
      <c r="I77" s="32"/>
      <c r="J77" s="32"/>
      <c r="K77" s="32"/>
      <c r="L77" s="32"/>
      <c r="M77" s="35"/>
      <c r="N77" s="36"/>
      <c r="O77" s="32"/>
      <c r="P77" s="67"/>
      <c r="Q77" s="30" t="str">
        <f>'Reference Page'!H72</f>
        <v/>
      </c>
    </row>
    <row r="78" spans="1:17" s="5" customFormat="1" ht="40" customHeight="1" x14ac:dyDescent="0.15">
      <c r="A78" s="37"/>
      <c r="B78" s="37"/>
      <c r="C78" s="32"/>
      <c r="D78" s="33"/>
      <c r="E78" s="32"/>
      <c r="F78" s="34"/>
      <c r="G78" s="35"/>
      <c r="H78" s="34"/>
      <c r="I78" s="32"/>
      <c r="J78" s="32"/>
      <c r="K78" s="32"/>
      <c r="L78" s="32"/>
      <c r="M78" s="35"/>
      <c r="N78" s="36"/>
      <c r="O78" s="32"/>
      <c r="P78" s="67"/>
      <c r="Q78" s="30" t="str">
        <f>'Reference Page'!H73</f>
        <v/>
      </c>
    </row>
    <row r="79" spans="1:17" s="5" customFormat="1" ht="40" customHeight="1" x14ac:dyDescent="0.15">
      <c r="A79" s="37"/>
      <c r="B79" s="37"/>
      <c r="C79" s="32"/>
      <c r="D79" s="33"/>
      <c r="E79" s="32"/>
      <c r="F79" s="34"/>
      <c r="G79" s="35"/>
      <c r="H79" s="34"/>
      <c r="I79" s="32"/>
      <c r="J79" s="32"/>
      <c r="K79" s="32"/>
      <c r="L79" s="32"/>
      <c r="M79" s="35"/>
      <c r="N79" s="36"/>
      <c r="O79" s="32"/>
      <c r="P79" s="67"/>
      <c r="Q79" s="30" t="str">
        <f>'Reference Page'!H74</f>
        <v/>
      </c>
    </row>
    <row r="80" spans="1:17" s="5" customFormat="1" ht="40" customHeight="1" x14ac:dyDescent="0.15">
      <c r="A80" s="37"/>
      <c r="B80" s="37"/>
      <c r="C80" s="32"/>
      <c r="D80" s="33"/>
      <c r="E80" s="32"/>
      <c r="F80" s="34"/>
      <c r="G80" s="35"/>
      <c r="H80" s="34"/>
      <c r="I80" s="32"/>
      <c r="J80" s="32"/>
      <c r="K80" s="32"/>
      <c r="L80" s="32"/>
      <c r="M80" s="35"/>
      <c r="N80" s="36"/>
      <c r="O80" s="32"/>
      <c r="P80" s="67"/>
      <c r="Q80" s="30" t="str">
        <f>'Reference Page'!H75</f>
        <v/>
      </c>
    </row>
    <row r="81" spans="1:17" s="5" customFormat="1" ht="40" customHeight="1" x14ac:dyDescent="0.15">
      <c r="A81" s="37"/>
      <c r="B81" s="37"/>
      <c r="C81" s="32"/>
      <c r="D81" s="33"/>
      <c r="E81" s="32"/>
      <c r="F81" s="34"/>
      <c r="G81" s="35"/>
      <c r="H81" s="34"/>
      <c r="I81" s="32"/>
      <c r="J81" s="32"/>
      <c r="K81" s="32"/>
      <c r="L81" s="32"/>
      <c r="M81" s="35"/>
      <c r="N81" s="36"/>
      <c r="O81" s="32"/>
      <c r="P81" s="67"/>
      <c r="Q81" s="30" t="str">
        <f>'Reference Page'!H76</f>
        <v/>
      </c>
    </row>
    <row r="82" spans="1:17" s="5" customFormat="1" ht="40" customHeight="1" x14ac:dyDescent="0.15">
      <c r="A82" s="37"/>
      <c r="B82" s="37"/>
      <c r="C82" s="32"/>
      <c r="D82" s="33"/>
      <c r="E82" s="32"/>
      <c r="F82" s="34"/>
      <c r="G82" s="35"/>
      <c r="H82" s="34"/>
      <c r="I82" s="32"/>
      <c r="J82" s="32"/>
      <c r="K82" s="32"/>
      <c r="L82" s="32"/>
      <c r="M82" s="35"/>
      <c r="N82" s="36"/>
      <c r="O82" s="32"/>
      <c r="P82" s="67"/>
      <c r="Q82" s="30" t="str">
        <f>'Reference Page'!H77</f>
        <v/>
      </c>
    </row>
    <row r="83" spans="1:17" s="5" customFormat="1" ht="40" customHeight="1" x14ac:dyDescent="0.15">
      <c r="A83" s="37"/>
      <c r="B83" s="37"/>
      <c r="C83" s="32"/>
      <c r="D83" s="33"/>
      <c r="E83" s="32"/>
      <c r="F83" s="34"/>
      <c r="G83" s="35"/>
      <c r="H83" s="34"/>
      <c r="I83" s="32"/>
      <c r="J83" s="32"/>
      <c r="K83" s="32"/>
      <c r="L83" s="32"/>
      <c r="M83" s="35"/>
      <c r="N83" s="36"/>
      <c r="O83" s="32"/>
      <c r="P83" s="67"/>
      <c r="Q83" s="30" t="str">
        <f>'Reference Page'!H78</f>
        <v/>
      </c>
    </row>
    <row r="84" spans="1:17" s="5" customFormat="1" ht="40" customHeight="1" x14ac:dyDescent="0.15">
      <c r="A84" s="37"/>
      <c r="B84" s="37"/>
      <c r="C84" s="32"/>
      <c r="D84" s="33"/>
      <c r="E84" s="32"/>
      <c r="F84" s="34"/>
      <c r="G84" s="35"/>
      <c r="H84" s="34"/>
      <c r="I84" s="32"/>
      <c r="J84" s="32"/>
      <c r="K84" s="32"/>
      <c r="L84" s="32"/>
      <c r="M84" s="35"/>
      <c r="N84" s="36"/>
      <c r="O84" s="32"/>
      <c r="P84" s="67"/>
      <c r="Q84" s="30" t="str">
        <f>'Reference Page'!H79</f>
        <v/>
      </c>
    </row>
    <row r="85" spans="1:17" s="5" customFormat="1" ht="40" customHeight="1" x14ac:dyDescent="0.15">
      <c r="A85" s="37"/>
      <c r="B85" s="37"/>
      <c r="C85" s="32"/>
      <c r="D85" s="33"/>
      <c r="E85" s="32"/>
      <c r="F85" s="34"/>
      <c r="G85" s="35"/>
      <c r="H85" s="34"/>
      <c r="I85" s="32"/>
      <c r="J85" s="32"/>
      <c r="K85" s="32"/>
      <c r="L85" s="32"/>
      <c r="M85" s="35"/>
      <c r="N85" s="36"/>
      <c r="O85" s="32"/>
      <c r="P85" s="67"/>
      <c r="Q85" s="30" t="str">
        <f>'Reference Page'!H80</f>
        <v/>
      </c>
    </row>
    <row r="86" spans="1:17" s="5" customFormat="1" ht="40" customHeight="1" x14ac:dyDescent="0.15">
      <c r="A86" s="37"/>
      <c r="B86" s="37"/>
      <c r="C86" s="32"/>
      <c r="D86" s="33"/>
      <c r="E86" s="32"/>
      <c r="F86" s="34"/>
      <c r="G86" s="35"/>
      <c r="H86" s="34"/>
      <c r="I86" s="32"/>
      <c r="J86" s="32"/>
      <c r="K86" s="32"/>
      <c r="L86" s="32"/>
      <c r="M86" s="35"/>
      <c r="N86" s="36"/>
      <c r="O86" s="32"/>
      <c r="P86" s="67"/>
      <c r="Q86" s="30" t="str">
        <f>'Reference Page'!H81</f>
        <v/>
      </c>
    </row>
    <row r="87" spans="1:17" s="5" customFormat="1" ht="40" customHeight="1" x14ac:dyDescent="0.15">
      <c r="A87" s="37"/>
      <c r="B87" s="37"/>
      <c r="C87" s="32"/>
      <c r="D87" s="33"/>
      <c r="E87" s="32"/>
      <c r="F87" s="34"/>
      <c r="G87" s="35"/>
      <c r="H87" s="34"/>
      <c r="I87" s="32"/>
      <c r="J87" s="32"/>
      <c r="K87" s="32"/>
      <c r="L87" s="32"/>
      <c r="M87" s="35"/>
      <c r="N87" s="36"/>
      <c r="O87" s="32"/>
      <c r="P87" s="67"/>
      <c r="Q87" s="30" t="str">
        <f>'Reference Page'!H82</f>
        <v/>
      </c>
    </row>
    <row r="88" spans="1:17" s="5" customFormat="1" ht="40" customHeight="1" x14ac:dyDescent="0.15">
      <c r="A88" s="37"/>
      <c r="B88" s="37"/>
      <c r="C88" s="32"/>
      <c r="D88" s="33"/>
      <c r="E88" s="32"/>
      <c r="F88" s="34"/>
      <c r="G88" s="35"/>
      <c r="H88" s="34"/>
      <c r="I88" s="32"/>
      <c r="J88" s="32"/>
      <c r="K88" s="32"/>
      <c r="L88" s="32"/>
      <c r="M88" s="35"/>
      <c r="N88" s="36"/>
      <c r="O88" s="32"/>
      <c r="P88" s="67"/>
      <c r="Q88" s="30" t="str">
        <f>'Reference Page'!H83</f>
        <v/>
      </c>
    </row>
    <row r="89" spans="1:17" s="5" customFormat="1" ht="40" customHeight="1" x14ac:dyDescent="0.15">
      <c r="A89" s="37"/>
      <c r="B89" s="37"/>
      <c r="C89" s="32"/>
      <c r="D89" s="33"/>
      <c r="E89" s="32"/>
      <c r="F89" s="34"/>
      <c r="G89" s="35"/>
      <c r="H89" s="34"/>
      <c r="I89" s="32"/>
      <c r="J89" s="32"/>
      <c r="K89" s="32"/>
      <c r="L89" s="32"/>
      <c r="M89" s="35"/>
      <c r="N89" s="36"/>
      <c r="O89" s="32"/>
      <c r="P89" s="67"/>
      <c r="Q89" s="30" t="str">
        <f>'Reference Page'!H84</f>
        <v/>
      </c>
    </row>
    <row r="90" spans="1:17" s="5" customFormat="1" ht="40" customHeight="1" x14ac:dyDescent="0.15">
      <c r="A90" s="37"/>
      <c r="B90" s="37"/>
      <c r="C90" s="32"/>
      <c r="D90" s="33"/>
      <c r="E90" s="32"/>
      <c r="F90" s="34"/>
      <c r="G90" s="35"/>
      <c r="H90" s="34"/>
      <c r="I90" s="32"/>
      <c r="J90" s="32"/>
      <c r="K90" s="32"/>
      <c r="L90" s="32"/>
      <c r="M90" s="35"/>
      <c r="N90" s="36"/>
      <c r="O90" s="32"/>
      <c r="P90" s="67"/>
      <c r="Q90" s="30" t="str">
        <f>'Reference Page'!H85</f>
        <v/>
      </c>
    </row>
    <row r="91" spans="1:17" s="5" customFormat="1" ht="40" customHeight="1" x14ac:dyDescent="0.15">
      <c r="A91" s="37"/>
      <c r="B91" s="37"/>
      <c r="C91" s="32"/>
      <c r="D91" s="33"/>
      <c r="E91" s="32"/>
      <c r="F91" s="34"/>
      <c r="G91" s="35"/>
      <c r="H91" s="34"/>
      <c r="I91" s="32"/>
      <c r="J91" s="32"/>
      <c r="K91" s="32"/>
      <c r="L91" s="32"/>
      <c r="M91" s="35"/>
      <c r="N91" s="36"/>
      <c r="O91" s="32"/>
      <c r="P91" s="67"/>
      <c r="Q91" s="30" t="str">
        <f>'Reference Page'!H86</f>
        <v/>
      </c>
    </row>
    <row r="92" spans="1:17" s="5" customFormat="1" ht="40" customHeight="1" x14ac:dyDescent="0.15">
      <c r="A92" s="37"/>
      <c r="B92" s="37"/>
      <c r="C92" s="32"/>
      <c r="D92" s="33"/>
      <c r="E92" s="32"/>
      <c r="F92" s="34"/>
      <c r="G92" s="35"/>
      <c r="H92" s="34"/>
      <c r="I92" s="32"/>
      <c r="J92" s="32"/>
      <c r="K92" s="32"/>
      <c r="L92" s="32"/>
      <c r="M92" s="35"/>
      <c r="N92" s="36"/>
      <c r="O92" s="32"/>
      <c r="P92" s="67"/>
      <c r="Q92" s="30" t="str">
        <f>'Reference Page'!H87</f>
        <v/>
      </c>
    </row>
    <row r="93" spans="1:17" s="5" customFormat="1" ht="40" customHeight="1" x14ac:dyDescent="0.15">
      <c r="A93" s="37"/>
      <c r="B93" s="37"/>
      <c r="C93" s="32"/>
      <c r="D93" s="33"/>
      <c r="E93" s="32"/>
      <c r="F93" s="34"/>
      <c r="G93" s="35"/>
      <c r="H93" s="34"/>
      <c r="I93" s="32"/>
      <c r="J93" s="32"/>
      <c r="K93" s="32"/>
      <c r="L93" s="32"/>
      <c r="M93" s="35"/>
      <c r="N93" s="36"/>
      <c r="O93" s="32"/>
      <c r="P93" s="67"/>
      <c r="Q93" s="30" t="str">
        <f>'Reference Page'!H88</f>
        <v/>
      </c>
    </row>
    <row r="94" spans="1:17" s="5" customFormat="1" ht="40" customHeight="1" x14ac:dyDescent="0.15">
      <c r="A94" s="37"/>
      <c r="B94" s="37"/>
      <c r="C94" s="32"/>
      <c r="D94" s="33"/>
      <c r="E94" s="32"/>
      <c r="F94" s="34"/>
      <c r="G94" s="35"/>
      <c r="H94" s="34"/>
      <c r="I94" s="32"/>
      <c r="J94" s="32"/>
      <c r="K94" s="32"/>
      <c r="L94" s="32"/>
      <c r="M94" s="35"/>
      <c r="N94" s="36"/>
      <c r="O94" s="32"/>
      <c r="P94" s="67"/>
      <c r="Q94" s="30" t="str">
        <f>'Reference Page'!H89</f>
        <v/>
      </c>
    </row>
    <row r="95" spans="1:17" s="5" customFormat="1" ht="40" customHeight="1" x14ac:dyDescent="0.15">
      <c r="A95" s="37"/>
      <c r="B95" s="37"/>
      <c r="C95" s="32"/>
      <c r="D95" s="33"/>
      <c r="E95" s="32"/>
      <c r="F95" s="34"/>
      <c r="G95" s="35"/>
      <c r="H95" s="34"/>
      <c r="I95" s="32"/>
      <c r="J95" s="32"/>
      <c r="K95" s="32"/>
      <c r="L95" s="32"/>
      <c r="M95" s="35"/>
      <c r="N95" s="36"/>
      <c r="O95" s="32"/>
      <c r="P95" s="67"/>
      <c r="Q95" s="30" t="str">
        <f>'Reference Page'!H90</f>
        <v/>
      </c>
    </row>
    <row r="96" spans="1:17" s="5" customFormat="1" ht="40" customHeight="1" x14ac:dyDescent="0.15">
      <c r="A96" s="37"/>
      <c r="B96" s="37"/>
      <c r="C96" s="32"/>
      <c r="D96" s="33"/>
      <c r="E96" s="32"/>
      <c r="F96" s="34"/>
      <c r="G96" s="35"/>
      <c r="H96" s="34"/>
      <c r="I96" s="32"/>
      <c r="J96" s="32"/>
      <c r="K96" s="32"/>
      <c r="L96" s="32"/>
      <c r="M96" s="35"/>
      <c r="N96" s="36"/>
      <c r="O96" s="32"/>
      <c r="P96" s="67"/>
      <c r="Q96" s="30" t="str">
        <f>'Reference Page'!H91</f>
        <v/>
      </c>
    </row>
    <row r="97" spans="1:17" s="5" customFormat="1" ht="40" customHeight="1" x14ac:dyDescent="0.15">
      <c r="A97" s="37"/>
      <c r="B97" s="37"/>
      <c r="C97" s="32"/>
      <c r="D97" s="33"/>
      <c r="E97" s="32"/>
      <c r="F97" s="34"/>
      <c r="G97" s="35"/>
      <c r="H97" s="34"/>
      <c r="I97" s="32"/>
      <c r="J97" s="32"/>
      <c r="K97" s="32"/>
      <c r="L97" s="32"/>
      <c r="M97" s="35"/>
      <c r="N97" s="36"/>
      <c r="O97" s="32"/>
      <c r="P97" s="67"/>
      <c r="Q97" s="30" t="str">
        <f>'Reference Page'!H92</f>
        <v/>
      </c>
    </row>
    <row r="98" spans="1:17" s="5" customFormat="1" ht="40" customHeight="1" x14ac:dyDescent="0.15">
      <c r="A98" s="37"/>
      <c r="B98" s="37"/>
      <c r="C98" s="32"/>
      <c r="D98" s="33"/>
      <c r="E98" s="32"/>
      <c r="F98" s="34"/>
      <c r="G98" s="35"/>
      <c r="H98" s="34"/>
      <c r="I98" s="32"/>
      <c r="J98" s="32"/>
      <c r="K98" s="32"/>
      <c r="L98" s="32"/>
      <c r="M98" s="35"/>
      <c r="N98" s="36"/>
      <c r="O98" s="32"/>
      <c r="P98" s="67"/>
      <c r="Q98" s="30" t="str">
        <f>'Reference Page'!H93</f>
        <v/>
      </c>
    </row>
    <row r="99" spans="1:17" s="5" customFormat="1" ht="40" customHeight="1" x14ac:dyDescent="0.15">
      <c r="A99" s="37"/>
      <c r="B99" s="37"/>
      <c r="C99" s="32"/>
      <c r="D99" s="33"/>
      <c r="E99" s="32"/>
      <c r="F99" s="34"/>
      <c r="G99" s="35"/>
      <c r="H99" s="34"/>
      <c r="I99" s="32"/>
      <c r="J99" s="32"/>
      <c r="K99" s="32"/>
      <c r="L99" s="32"/>
      <c r="M99" s="35"/>
      <c r="N99" s="36"/>
      <c r="O99" s="32"/>
      <c r="P99" s="67"/>
      <c r="Q99" s="30" t="str">
        <f>'Reference Page'!H94</f>
        <v/>
      </c>
    </row>
    <row r="100" spans="1:17" s="5" customFormat="1" ht="40" customHeight="1" x14ac:dyDescent="0.15">
      <c r="A100" s="37"/>
      <c r="B100" s="37"/>
      <c r="C100" s="32"/>
      <c r="D100" s="33"/>
      <c r="E100" s="32"/>
      <c r="F100" s="34"/>
      <c r="G100" s="35"/>
      <c r="H100" s="34"/>
      <c r="I100" s="32"/>
      <c r="J100" s="32"/>
      <c r="K100" s="32"/>
      <c r="L100" s="32"/>
      <c r="M100" s="35"/>
      <c r="N100" s="36"/>
      <c r="O100" s="32"/>
      <c r="P100" s="67"/>
      <c r="Q100" s="30" t="str">
        <f>'Reference Page'!H95</f>
        <v/>
      </c>
    </row>
    <row r="101" spans="1:17" s="5" customFormat="1" ht="40" customHeight="1" x14ac:dyDescent="0.15">
      <c r="A101" s="37"/>
      <c r="B101" s="37"/>
      <c r="C101" s="32"/>
      <c r="D101" s="33"/>
      <c r="E101" s="32"/>
      <c r="F101" s="34"/>
      <c r="G101" s="35"/>
      <c r="H101" s="34"/>
      <c r="I101" s="32"/>
      <c r="J101" s="32"/>
      <c r="K101" s="32"/>
      <c r="L101" s="32"/>
      <c r="M101" s="35"/>
      <c r="N101" s="36"/>
      <c r="O101" s="32"/>
      <c r="P101" s="67"/>
      <c r="Q101" s="30" t="str">
        <f>'Reference Page'!H96</f>
        <v/>
      </c>
    </row>
    <row r="102" spans="1:17" s="5" customFormat="1" ht="40" customHeight="1" x14ac:dyDescent="0.15">
      <c r="A102" s="37"/>
      <c r="B102" s="37"/>
      <c r="C102" s="32"/>
      <c r="D102" s="33"/>
      <c r="E102" s="32"/>
      <c r="F102" s="34"/>
      <c r="G102" s="35"/>
      <c r="H102" s="34"/>
      <c r="I102" s="32"/>
      <c r="J102" s="32"/>
      <c r="K102" s="32"/>
      <c r="L102" s="32"/>
      <c r="M102" s="35"/>
      <c r="N102" s="36"/>
      <c r="O102" s="32"/>
      <c r="P102" s="67"/>
      <c r="Q102" s="30" t="str">
        <f>'Reference Page'!H97</f>
        <v/>
      </c>
    </row>
    <row r="103" spans="1:17" s="5" customFormat="1" ht="40" customHeight="1" x14ac:dyDescent="0.15">
      <c r="A103" s="37"/>
      <c r="B103" s="37"/>
      <c r="C103" s="32"/>
      <c r="D103" s="33"/>
      <c r="E103" s="32"/>
      <c r="F103" s="34"/>
      <c r="G103" s="35"/>
      <c r="H103" s="34"/>
      <c r="I103" s="32"/>
      <c r="J103" s="32"/>
      <c r="K103" s="32"/>
      <c r="L103" s="32"/>
      <c r="M103" s="35"/>
      <c r="N103" s="36"/>
      <c r="O103" s="32"/>
      <c r="P103" s="67"/>
      <c r="Q103" s="30" t="str">
        <f>'Reference Page'!H98</f>
        <v/>
      </c>
    </row>
    <row r="104" spans="1:17" s="5" customFormat="1" ht="40" customHeight="1" x14ac:dyDescent="0.15">
      <c r="A104" s="37"/>
      <c r="B104" s="37"/>
      <c r="C104" s="32"/>
      <c r="D104" s="33"/>
      <c r="E104" s="32"/>
      <c r="F104" s="34"/>
      <c r="G104" s="35"/>
      <c r="H104" s="34"/>
      <c r="I104" s="32"/>
      <c r="J104" s="32"/>
      <c r="K104" s="32"/>
      <c r="L104" s="32"/>
      <c r="M104" s="35"/>
      <c r="N104" s="36"/>
      <c r="O104" s="32"/>
      <c r="P104" s="67"/>
      <c r="Q104" s="30" t="str">
        <f>'Reference Page'!H99</f>
        <v/>
      </c>
    </row>
    <row r="105" spans="1:17" s="5" customFormat="1" ht="40" customHeight="1" x14ac:dyDescent="0.15">
      <c r="A105" s="37"/>
      <c r="B105" s="37"/>
      <c r="C105" s="32"/>
      <c r="D105" s="33"/>
      <c r="E105" s="32"/>
      <c r="F105" s="34"/>
      <c r="G105" s="35"/>
      <c r="H105" s="34"/>
      <c r="I105" s="32"/>
      <c r="J105" s="32"/>
      <c r="K105" s="32"/>
      <c r="L105" s="32"/>
      <c r="M105" s="35"/>
      <c r="N105" s="36"/>
      <c r="O105" s="32"/>
      <c r="P105" s="67"/>
      <c r="Q105" s="30" t="str">
        <f>'Reference Page'!H100</f>
        <v/>
      </c>
    </row>
    <row r="106" spans="1:17" s="5" customFormat="1" ht="40" customHeight="1" x14ac:dyDescent="0.15">
      <c r="A106" s="37"/>
      <c r="B106" s="37"/>
      <c r="C106" s="32"/>
      <c r="D106" s="33"/>
      <c r="E106" s="32"/>
      <c r="F106" s="34"/>
      <c r="G106" s="35"/>
      <c r="H106" s="34"/>
      <c r="I106" s="32"/>
      <c r="J106" s="32"/>
      <c r="K106" s="32"/>
      <c r="L106" s="32"/>
      <c r="M106" s="35"/>
      <c r="N106" s="36"/>
      <c r="O106" s="32"/>
      <c r="P106" s="67"/>
      <c r="Q106" s="30" t="str">
        <f>'Reference Page'!H101</f>
        <v/>
      </c>
    </row>
    <row r="107" spans="1:17" s="5" customFormat="1" ht="40" customHeight="1" x14ac:dyDescent="0.15">
      <c r="A107" s="37"/>
      <c r="B107" s="37"/>
      <c r="C107" s="32"/>
      <c r="D107" s="33"/>
      <c r="E107" s="32"/>
      <c r="F107" s="34"/>
      <c r="G107" s="35"/>
      <c r="H107" s="34"/>
      <c r="I107" s="32"/>
      <c r="J107" s="32"/>
      <c r="K107" s="32"/>
      <c r="L107" s="32"/>
      <c r="M107" s="35"/>
      <c r="N107" s="36"/>
      <c r="O107" s="32"/>
      <c r="P107" s="67"/>
      <c r="Q107" s="30" t="str">
        <f>'Reference Page'!H102</f>
        <v/>
      </c>
    </row>
    <row r="108" spans="1:17" s="5" customFormat="1" ht="40" customHeight="1" x14ac:dyDescent="0.15">
      <c r="A108" s="37"/>
      <c r="B108" s="37"/>
      <c r="C108" s="32"/>
      <c r="D108" s="33"/>
      <c r="E108" s="32"/>
      <c r="F108" s="34"/>
      <c r="G108" s="35"/>
      <c r="H108" s="34"/>
      <c r="I108" s="32"/>
      <c r="J108" s="32"/>
      <c r="K108" s="32"/>
      <c r="L108" s="32"/>
      <c r="M108" s="35"/>
      <c r="N108" s="36"/>
      <c r="O108" s="32"/>
      <c r="P108" s="67"/>
      <c r="Q108" s="30" t="str">
        <f>'Reference Page'!H103</f>
        <v/>
      </c>
    </row>
    <row r="109" spans="1:17" s="5" customFormat="1" ht="40" customHeight="1" x14ac:dyDescent="0.15">
      <c r="A109" s="37"/>
      <c r="B109" s="37"/>
      <c r="C109" s="32"/>
      <c r="D109" s="33"/>
      <c r="E109" s="32"/>
      <c r="F109" s="34"/>
      <c r="G109" s="35"/>
      <c r="H109" s="34"/>
      <c r="I109" s="32"/>
      <c r="J109" s="32"/>
      <c r="K109" s="32"/>
      <c r="L109" s="32"/>
      <c r="M109" s="35"/>
      <c r="N109" s="36"/>
      <c r="O109" s="32"/>
      <c r="P109" s="67"/>
      <c r="Q109" s="30" t="str">
        <f>'Reference Page'!H104</f>
        <v/>
      </c>
    </row>
    <row r="110" spans="1:17" s="5" customFormat="1" ht="40" customHeight="1" x14ac:dyDescent="0.15">
      <c r="A110" s="37"/>
      <c r="B110" s="37"/>
      <c r="C110" s="32"/>
      <c r="D110" s="33"/>
      <c r="E110" s="32"/>
      <c r="F110" s="34"/>
      <c r="G110" s="35"/>
      <c r="H110" s="34"/>
      <c r="I110" s="32"/>
      <c r="J110" s="32"/>
      <c r="K110" s="32"/>
      <c r="L110" s="32"/>
      <c r="M110" s="35"/>
      <c r="N110" s="36"/>
      <c r="O110" s="32"/>
      <c r="P110" s="67"/>
      <c r="Q110" s="30" t="str">
        <f>'Reference Page'!H105</f>
        <v/>
      </c>
    </row>
    <row r="111" spans="1:17" s="5" customFormat="1" ht="40" customHeight="1" x14ac:dyDescent="0.15">
      <c r="A111" s="37"/>
      <c r="B111" s="37"/>
      <c r="C111" s="32"/>
      <c r="D111" s="33"/>
      <c r="E111" s="32"/>
      <c r="F111" s="34"/>
      <c r="G111" s="35"/>
      <c r="H111" s="34"/>
      <c r="I111" s="32"/>
      <c r="J111" s="32"/>
      <c r="K111" s="32"/>
      <c r="L111" s="32"/>
      <c r="M111" s="35"/>
      <c r="N111" s="36"/>
      <c r="O111" s="32"/>
      <c r="P111" s="67"/>
      <c r="Q111" s="30" t="str">
        <f>'Reference Page'!H106</f>
        <v/>
      </c>
    </row>
    <row r="112" spans="1:17" s="5" customFormat="1" ht="40" customHeight="1" x14ac:dyDescent="0.15">
      <c r="A112" s="37"/>
      <c r="B112" s="37"/>
      <c r="C112" s="32"/>
      <c r="D112" s="33"/>
      <c r="E112" s="32"/>
      <c r="F112" s="34"/>
      <c r="G112" s="35"/>
      <c r="H112" s="34"/>
      <c r="I112" s="32"/>
      <c r="J112" s="32"/>
      <c r="K112" s="32"/>
      <c r="L112" s="32"/>
      <c r="M112" s="35"/>
      <c r="N112" s="36"/>
      <c r="O112" s="32"/>
      <c r="P112" s="67"/>
      <c r="Q112" s="30" t="str">
        <f>'Reference Page'!H107</f>
        <v/>
      </c>
    </row>
    <row r="113" spans="1:17" s="5" customFormat="1" ht="40" customHeight="1" x14ac:dyDescent="0.15">
      <c r="A113" s="37"/>
      <c r="B113" s="37"/>
      <c r="C113" s="32"/>
      <c r="D113" s="33"/>
      <c r="E113" s="32"/>
      <c r="F113" s="34"/>
      <c r="G113" s="35"/>
      <c r="H113" s="34"/>
      <c r="I113" s="32"/>
      <c r="J113" s="32"/>
      <c r="K113" s="32"/>
      <c r="L113" s="32"/>
      <c r="M113" s="35"/>
      <c r="N113" s="36"/>
      <c r="O113" s="32"/>
      <c r="P113" s="67"/>
      <c r="Q113" s="30" t="str">
        <f>'Reference Page'!H108</f>
        <v/>
      </c>
    </row>
    <row r="114" spans="1:17" s="5" customFormat="1" ht="40" customHeight="1" x14ac:dyDescent="0.15">
      <c r="A114" s="37"/>
      <c r="B114" s="37"/>
      <c r="C114" s="32"/>
      <c r="D114" s="33"/>
      <c r="E114" s="32"/>
      <c r="F114" s="34"/>
      <c r="G114" s="35"/>
      <c r="H114" s="34"/>
      <c r="I114" s="32"/>
      <c r="J114" s="32"/>
      <c r="K114" s="32"/>
      <c r="L114" s="32"/>
      <c r="M114" s="35"/>
      <c r="N114" s="36"/>
      <c r="O114" s="32"/>
      <c r="P114" s="67"/>
      <c r="Q114" s="30" t="str">
        <f>'Reference Page'!H109</f>
        <v/>
      </c>
    </row>
    <row r="115" spans="1:17" s="5" customFormat="1" ht="40" customHeight="1" x14ac:dyDescent="0.15">
      <c r="A115" s="37"/>
      <c r="B115" s="37"/>
      <c r="C115" s="32"/>
      <c r="D115" s="33"/>
      <c r="E115" s="32"/>
      <c r="F115" s="34"/>
      <c r="G115" s="35"/>
      <c r="H115" s="34"/>
      <c r="I115" s="32"/>
      <c r="J115" s="32"/>
      <c r="K115" s="32"/>
      <c r="L115" s="32"/>
      <c r="M115" s="35"/>
      <c r="N115" s="36"/>
      <c r="O115" s="32"/>
      <c r="P115" s="67"/>
      <c r="Q115" s="30" t="str">
        <f>'Reference Page'!H110</f>
        <v/>
      </c>
    </row>
    <row r="116" spans="1:17" s="5" customFormat="1" ht="40" customHeight="1" x14ac:dyDescent="0.15">
      <c r="A116" s="37"/>
      <c r="B116" s="37"/>
      <c r="C116" s="32"/>
      <c r="D116" s="33"/>
      <c r="E116" s="32"/>
      <c r="F116" s="34"/>
      <c r="G116" s="35"/>
      <c r="H116" s="34"/>
      <c r="I116" s="32"/>
      <c r="J116" s="32"/>
      <c r="K116" s="32"/>
      <c r="L116" s="32"/>
      <c r="M116" s="35"/>
      <c r="N116" s="36"/>
      <c r="O116" s="32"/>
      <c r="P116" s="67"/>
      <c r="Q116" s="30" t="str">
        <f>'Reference Page'!H111</f>
        <v/>
      </c>
    </row>
    <row r="117" spans="1:17" s="5" customFormat="1" ht="40" customHeight="1" x14ac:dyDescent="0.15">
      <c r="A117" s="37"/>
      <c r="B117" s="37"/>
      <c r="C117" s="32"/>
      <c r="D117" s="33"/>
      <c r="E117" s="32"/>
      <c r="F117" s="34"/>
      <c r="G117" s="35"/>
      <c r="H117" s="34"/>
      <c r="I117" s="32"/>
      <c r="J117" s="32"/>
      <c r="K117" s="32"/>
      <c r="L117" s="32"/>
      <c r="M117" s="35"/>
      <c r="N117" s="36"/>
      <c r="O117" s="32"/>
      <c r="P117" s="67"/>
      <c r="Q117" s="30" t="str">
        <f>'Reference Page'!H112</f>
        <v/>
      </c>
    </row>
    <row r="118" spans="1:17" s="5" customFormat="1" ht="40" customHeight="1" x14ac:dyDescent="0.15">
      <c r="A118" s="37"/>
      <c r="B118" s="37"/>
      <c r="C118" s="32"/>
      <c r="D118" s="33"/>
      <c r="E118" s="32"/>
      <c r="F118" s="34"/>
      <c r="G118" s="35"/>
      <c r="H118" s="34"/>
      <c r="I118" s="32"/>
      <c r="J118" s="32"/>
      <c r="K118" s="32"/>
      <c r="L118" s="32"/>
      <c r="M118" s="35"/>
      <c r="N118" s="36"/>
      <c r="O118" s="32"/>
      <c r="P118" s="67"/>
      <c r="Q118" s="30" t="str">
        <f>'Reference Page'!H113</f>
        <v/>
      </c>
    </row>
    <row r="119" spans="1:17" s="5" customFormat="1" ht="40" customHeight="1" x14ac:dyDescent="0.15">
      <c r="A119" s="37"/>
      <c r="B119" s="37"/>
      <c r="C119" s="32"/>
      <c r="D119" s="33"/>
      <c r="E119" s="32"/>
      <c r="F119" s="34"/>
      <c r="G119" s="35"/>
      <c r="H119" s="34"/>
      <c r="I119" s="32"/>
      <c r="J119" s="32"/>
      <c r="K119" s="32"/>
      <c r="L119" s="32"/>
      <c r="M119" s="35"/>
      <c r="N119" s="36"/>
      <c r="O119" s="32"/>
      <c r="P119" s="67"/>
      <c r="Q119" s="30" t="str">
        <f>'Reference Page'!H114</f>
        <v/>
      </c>
    </row>
    <row r="120" spans="1:17" s="5" customFormat="1" ht="40" customHeight="1" x14ac:dyDescent="0.15">
      <c r="A120" s="37"/>
      <c r="B120" s="37"/>
      <c r="C120" s="32"/>
      <c r="D120" s="33"/>
      <c r="E120" s="32"/>
      <c r="F120" s="34"/>
      <c r="G120" s="35"/>
      <c r="H120" s="34"/>
      <c r="I120" s="32"/>
      <c r="J120" s="32"/>
      <c r="K120" s="32"/>
      <c r="L120" s="32"/>
      <c r="M120" s="35"/>
      <c r="N120" s="36"/>
      <c r="O120" s="32"/>
      <c r="P120" s="67"/>
      <c r="Q120" s="30" t="str">
        <f>'Reference Page'!H115</f>
        <v/>
      </c>
    </row>
    <row r="121" spans="1:17" s="5" customFormat="1" ht="40" customHeight="1" x14ac:dyDescent="0.15">
      <c r="A121" s="37"/>
      <c r="B121" s="37"/>
      <c r="C121" s="32"/>
      <c r="D121" s="33"/>
      <c r="E121" s="32"/>
      <c r="F121" s="34"/>
      <c r="G121" s="35"/>
      <c r="H121" s="34"/>
      <c r="I121" s="32"/>
      <c r="J121" s="32"/>
      <c r="K121" s="32"/>
      <c r="L121" s="32"/>
      <c r="M121" s="35"/>
      <c r="N121" s="36"/>
      <c r="O121" s="32"/>
      <c r="P121" s="67"/>
      <c r="Q121" s="30" t="str">
        <f>'Reference Page'!H116</f>
        <v/>
      </c>
    </row>
    <row r="122" spans="1:17" s="5" customFormat="1" ht="40" customHeight="1" x14ac:dyDescent="0.15">
      <c r="A122" s="37"/>
      <c r="B122" s="37"/>
      <c r="C122" s="32"/>
      <c r="D122" s="33"/>
      <c r="E122" s="32"/>
      <c r="F122" s="34"/>
      <c r="G122" s="35"/>
      <c r="H122" s="34"/>
      <c r="I122" s="32"/>
      <c r="J122" s="32"/>
      <c r="K122" s="32"/>
      <c r="L122" s="32"/>
      <c r="M122" s="35"/>
      <c r="N122" s="36"/>
      <c r="O122" s="32"/>
      <c r="P122" s="67"/>
      <c r="Q122" s="30" t="str">
        <f>'Reference Page'!H117</f>
        <v/>
      </c>
    </row>
    <row r="123" spans="1:17" s="5" customFormat="1" ht="40" customHeight="1" x14ac:dyDescent="0.15">
      <c r="A123" s="37"/>
      <c r="B123" s="37"/>
      <c r="C123" s="32"/>
      <c r="D123" s="33"/>
      <c r="E123" s="32"/>
      <c r="F123" s="34"/>
      <c r="G123" s="35"/>
      <c r="H123" s="34"/>
      <c r="I123" s="32"/>
      <c r="J123" s="32"/>
      <c r="K123" s="32"/>
      <c r="L123" s="32"/>
      <c r="M123" s="35"/>
      <c r="N123" s="36"/>
      <c r="O123" s="32"/>
      <c r="P123" s="67"/>
      <c r="Q123" s="30" t="str">
        <f>'Reference Page'!H118</f>
        <v/>
      </c>
    </row>
    <row r="124" spans="1:17" s="5" customFormat="1" ht="40" customHeight="1" x14ac:dyDescent="0.15">
      <c r="A124" s="37"/>
      <c r="B124" s="37"/>
      <c r="C124" s="32"/>
      <c r="D124" s="33"/>
      <c r="E124" s="32"/>
      <c r="F124" s="34"/>
      <c r="G124" s="35"/>
      <c r="H124" s="34"/>
      <c r="I124" s="32"/>
      <c r="J124" s="32"/>
      <c r="K124" s="32"/>
      <c r="L124" s="32"/>
      <c r="M124" s="35"/>
      <c r="N124" s="36"/>
      <c r="O124" s="32"/>
      <c r="P124" s="67"/>
      <c r="Q124" s="30" t="str">
        <f>'Reference Page'!H119</f>
        <v/>
      </c>
    </row>
    <row r="125" spans="1:17" s="5" customFormat="1" ht="40" customHeight="1" x14ac:dyDescent="0.15">
      <c r="A125" s="37"/>
      <c r="B125" s="37"/>
      <c r="C125" s="32"/>
      <c r="D125" s="33"/>
      <c r="E125" s="32"/>
      <c r="F125" s="34"/>
      <c r="G125" s="35"/>
      <c r="H125" s="34"/>
      <c r="I125" s="32"/>
      <c r="J125" s="32"/>
      <c r="K125" s="32"/>
      <c r="L125" s="32"/>
      <c r="M125" s="35"/>
      <c r="N125" s="36"/>
      <c r="O125" s="32"/>
      <c r="P125" s="67"/>
      <c r="Q125" s="30" t="str">
        <f>'Reference Page'!H120</f>
        <v/>
      </c>
    </row>
    <row r="126" spans="1:17" s="5" customFormat="1" ht="40" customHeight="1" x14ac:dyDescent="0.15">
      <c r="A126" s="37"/>
      <c r="B126" s="37"/>
      <c r="C126" s="32"/>
      <c r="D126" s="33"/>
      <c r="E126" s="32"/>
      <c r="F126" s="34"/>
      <c r="G126" s="35"/>
      <c r="H126" s="34"/>
      <c r="I126" s="32"/>
      <c r="J126" s="32"/>
      <c r="K126" s="32"/>
      <c r="L126" s="32"/>
      <c r="M126" s="35"/>
      <c r="N126" s="36"/>
      <c r="O126" s="32"/>
      <c r="P126" s="67"/>
      <c r="Q126" s="30" t="str">
        <f>'Reference Page'!H121</f>
        <v/>
      </c>
    </row>
    <row r="127" spans="1:17" s="5" customFormat="1" ht="40" customHeight="1" x14ac:dyDescent="0.15">
      <c r="A127" s="37"/>
      <c r="B127" s="37"/>
      <c r="C127" s="32"/>
      <c r="D127" s="33"/>
      <c r="E127" s="32"/>
      <c r="F127" s="34"/>
      <c r="G127" s="35"/>
      <c r="H127" s="34"/>
      <c r="I127" s="32"/>
      <c r="J127" s="32"/>
      <c r="K127" s="32"/>
      <c r="L127" s="32"/>
      <c r="M127" s="35"/>
      <c r="N127" s="36"/>
      <c r="O127" s="32"/>
      <c r="P127" s="67"/>
      <c r="Q127" s="30" t="str">
        <f>'Reference Page'!H122</f>
        <v/>
      </c>
    </row>
    <row r="128" spans="1:17" s="5" customFormat="1" ht="40" customHeight="1" x14ac:dyDescent="0.15">
      <c r="A128" s="37"/>
      <c r="B128" s="37"/>
      <c r="C128" s="32"/>
      <c r="D128" s="33"/>
      <c r="E128" s="32"/>
      <c r="F128" s="34"/>
      <c r="G128" s="35"/>
      <c r="H128" s="34"/>
      <c r="I128" s="32"/>
      <c r="J128" s="32"/>
      <c r="K128" s="32"/>
      <c r="L128" s="32"/>
      <c r="M128" s="35"/>
      <c r="N128" s="36"/>
      <c r="O128" s="32"/>
      <c r="P128" s="67"/>
      <c r="Q128" s="30" t="str">
        <f>'Reference Page'!H123</f>
        <v/>
      </c>
    </row>
    <row r="129" spans="1:17" s="5" customFormat="1" ht="40" customHeight="1" x14ac:dyDescent="0.15">
      <c r="A129" s="37"/>
      <c r="B129" s="37"/>
      <c r="C129" s="32"/>
      <c r="D129" s="33"/>
      <c r="E129" s="32"/>
      <c r="F129" s="34"/>
      <c r="G129" s="35"/>
      <c r="H129" s="34"/>
      <c r="I129" s="32"/>
      <c r="J129" s="32"/>
      <c r="K129" s="32"/>
      <c r="L129" s="32"/>
      <c r="M129" s="35"/>
      <c r="N129" s="36"/>
      <c r="O129" s="32"/>
      <c r="P129" s="67"/>
      <c r="Q129" s="30" t="str">
        <f>'Reference Page'!H124</f>
        <v/>
      </c>
    </row>
    <row r="130" spans="1:17" s="5" customFormat="1" ht="40" customHeight="1" x14ac:dyDescent="0.15">
      <c r="A130" s="37"/>
      <c r="B130" s="37"/>
      <c r="C130" s="32"/>
      <c r="D130" s="33"/>
      <c r="E130" s="32"/>
      <c r="F130" s="34"/>
      <c r="G130" s="35"/>
      <c r="H130" s="34"/>
      <c r="I130" s="32"/>
      <c r="J130" s="32"/>
      <c r="K130" s="32"/>
      <c r="L130" s="32"/>
      <c r="M130" s="35"/>
      <c r="N130" s="36"/>
      <c r="O130" s="32"/>
      <c r="P130" s="67"/>
      <c r="Q130" s="30" t="str">
        <f>'Reference Page'!H125</f>
        <v/>
      </c>
    </row>
    <row r="131" spans="1:17" s="5" customFormat="1" ht="40" customHeight="1" x14ac:dyDescent="0.15">
      <c r="A131" s="37"/>
      <c r="B131" s="37"/>
      <c r="C131" s="32"/>
      <c r="D131" s="33"/>
      <c r="E131" s="32"/>
      <c r="F131" s="34"/>
      <c r="G131" s="35"/>
      <c r="H131" s="34"/>
      <c r="I131" s="32"/>
      <c r="J131" s="32"/>
      <c r="K131" s="32"/>
      <c r="L131" s="32"/>
      <c r="M131" s="35"/>
      <c r="N131" s="36"/>
      <c r="O131" s="32"/>
      <c r="P131" s="67"/>
      <c r="Q131" s="30" t="str">
        <f>'Reference Page'!H126</f>
        <v/>
      </c>
    </row>
    <row r="132" spans="1:17" s="5" customFormat="1" ht="40" customHeight="1" x14ac:dyDescent="0.15">
      <c r="A132" s="37"/>
      <c r="B132" s="37"/>
      <c r="C132" s="32"/>
      <c r="D132" s="33"/>
      <c r="E132" s="32"/>
      <c r="F132" s="34"/>
      <c r="G132" s="35"/>
      <c r="H132" s="34"/>
      <c r="I132" s="32"/>
      <c r="J132" s="32"/>
      <c r="K132" s="32"/>
      <c r="L132" s="32"/>
      <c r="M132" s="35"/>
      <c r="N132" s="36"/>
      <c r="O132" s="32"/>
      <c r="P132" s="67"/>
      <c r="Q132" s="30" t="str">
        <f>'Reference Page'!H127</f>
        <v/>
      </c>
    </row>
    <row r="133" spans="1:17" s="5" customFormat="1" ht="40" customHeight="1" x14ac:dyDescent="0.15">
      <c r="A133" s="37"/>
      <c r="B133" s="37"/>
      <c r="C133" s="32"/>
      <c r="D133" s="33"/>
      <c r="E133" s="32"/>
      <c r="F133" s="34"/>
      <c r="G133" s="35"/>
      <c r="H133" s="34"/>
      <c r="I133" s="32"/>
      <c r="J133" s="32"/>
      <c r="K133" s="32"/>
      <c r="L133" s="32"/>
      <c r="M133" s="35"/>
      <c r="N133" s="36"/>
      <c r="O133" s="32"/>
      <c r="P133" s="67"/>
      <c r="Q133" s="30" t="str">
        <f>'Reference Page'!H128</f>
        <v/>
      </c>
    </row>
    <row r="134" spans="1:17" s="5" customFormat="1" ht="40" customHeight="1" x14ac:dyDescent="0.15">
      <c r="A134" s="37"/>
      <c r="B134" s="37"/>
      <c r="C134" s="32"/>
      <c r="D134" s="33"/>
      <c r="E134" s="32"/>
      <c r="F134" s="34"/>
      <c r="G134" s="35"/>
      <c r="H134" s="34"/>
      <c r="I134" s="32"/>
      <c r="J134" s="32"/>
      <c r="K134" s="32"/>
      <c r="L134" s="32"/>
      <c r="M134" s="35"/>
      <c r="N134" s="36"/>
      <c r="O134" s="32"/>
      <c r="P134" s="67"/>
      <c r="Q134" s="30" t="str">
        <f>'Reference Page'!H129</f>
        <v/>
      </c>
    </row>
    <row r="135" spans="1:17" s="5" customFormat="1" ht="40" customHeight="1" x14ac:dyDescent="0.15">
      <c r="A135" s="37"/>
      <c r="B135" s="37"/>
      <c r="C135" s="32"/>
      <c r="D135" s="33"/>
      <c r="E135" s="32"/>
      <c r="F135" s="34"/>
      <c r="G135" s="35"/>
      <c r="H135" s="34"/>
      <c r="I135" s="32"/>
      <c r="J135" s="32"/>
      <c r="K135" s="32"/>
      <c r="L135" s="32"/>
      <c r="M135" s="35"/>
      <c r="N135" s="36"/>
      <c r="O135" s="32"/>
      <c r="P135" s="67"/>
      <c r="Q135" s="30" t="str">
        <f>'Reference Page'!H130</f>
        <v/>
      </c>
    </row>
    <row r="136" spans="1:17" s="5" customFormat="1" ht="40" customHeight="1" x14ac:dyDescent="0.15">
      <c r="A136" s="37"/>
      <c r="B136" s="37"/>
      <c r="C136" s="32"/>
      <c r="D136" s="33"/>
      <c r="E136" s="32"/>
      <c r="F136" s="34"/>
      <c r="G136" s="35"/>
      <c r="H136" s="34"/>
      <c r="I136" s="32"/>
      <c r="J136" s="32"/>
      <c r="K136" s="32"/>
      <c r="L136" s="32"/>
      <c r="M136" s="35"/>
      <c r="N136" s="36"/>
      <c r="O136" s="32"/>
      <c r="P136" s="67"/>
      <c r="Q136" s="30" t="str">
        <f>'Reference Page'!H131</f>
        <v/>
      </c>
    </row>
    <row r="137" spans="1:17" s="5" customFormat="1" ht="40" customHeight="1" x14ac:dyDescent="0.15">
      <c r="A137" s="37"/>
      <c r="B137" s="37"/>
      <c r="C137" s="32"/>
      <c r="D137" s="33"/>
      <c r="E137" s="32"/>
      <c r="F137" s="34"/>
      <c r="G137" s="35"/>
      <c r="H137" s="34"/>
      <c r="I137" s="32"/>
      <c r="J137" s="32"/>
      <c r="K137" s="32"/>
      <c r="L137" s="32"/>
      <c r="M137" s="35"/>
      <c r="N137" s="36"/>
      <c r="O137" s="32"/>
      <c r="P137" s="67"/>
      <c r="Q137" s="30" t="str">
        <f>'Reference Page'!H132</f>
        <v/>
      </c>
    </row>
    <row r="138" spans="1:17" s="5" customFormat="1" ht="40" customHeight="1" x14ac:dyDescent="0.15">
      <c r="A138" s="37"/>
      <c r="B138" s="37"/>
      <c r="C138" s="32"/>
      <c r="D138" s="33"/>
      <c r="E138" s="32"/>
      <c r="F138" s="34"/>
      <c r="G138" s="35"/>
      <c r="H138" s="34"/>
      <c r="I138" s="32"/>
      <c r="J138" s="32"/>
      <c r="K138" s="32"/>
      <c r="L138" s="32"/>
      <c r="M138" s="35"/>
      <c r="N138" s="36"/>
      <c r="O138" s="32"/>
      <c r="P138" s="67"/>
      <c r="Q138" s="30" t="str">
        <f>'Reference Page'!H133</f>
        <v/>
      </c>
    </row>
    <row r="139" spans="1:17" s="5" customFormat="1" ht="40" customHeight="1" x14ac:dyDescent="0.15">
      <c r="A139" s="37"/>
      <c r="B139" s="37"/>
      <c r="C139" s="32"/>
      <c r="D139" s="33"/>
      <c r="E139" s="32"/>
      <c r="F139" s="34"/>
      <c r="G139" s="35"/>
      <c r="H139" s="34"/>
      <c r="I139" s="32"/>
      <c r="J139" s="32"/>
      <c r="K139" s="32"/>
      <c r="L139" s="32"/>
      <c r="M139" s="35"/>
      <c r="N139" s="36"/>
      <c r="O139" s="32"/>
      <c r="P139" s="67"/>
      <c r="Q139" s="30" t="str">
        <f>'Reference Page'!H134</f>
        <v/>
      </c>
    </row>
    <row r="140" spans="1:17" s="5" customFormat="1" ht="40" customHeight="1" x14ac:dyDescent="0.15">
      <c r="A140" s="37"/>
      <c r="B140" s="37"/>
      <c r="C140" s="32"/>
      <c r="D140" s="33"/>
      <c r="E140" s="32"/>
      <c r="F140" s="34"/>
      <c r="G140" s="35"/>
      <c r="H140" s="34"/>
      <c r="I140" s="32"/>
      <c r="J140" s="32"/>
      <c r="K140" s="32"/>
      <c r="L140" s="32"/>
      <c r="M140" s="35"/>
      <c r="N140" s="36"/>
      <c r="O140" s="32"/>
      <c r="P140" s="67"/>
      <c r="Q140" s="30" t="str">
        <f>'Reference Page'!H135</f>
        <v/>
      </c>
    </row>
    <row r="141" spans="1:17" s="5" customFormat="1" ht="40" customHeight="1" x14ac:dyDescent="0.15">
      <c r="A141" s="37"/>
      <c r="B141" s="37"/>
      <c r="C141" s="32"/>
      <c r="D141" s="33"/>
      <c r="E141" s="32"/>
      <c r="F141" s="34"/>
      <c r="G141" s="35"/>
      <c r="H141" s="34"/>
      <c r="I141" s="32"/>
      <c r="J141" s="32"/>
      <c r="K141" s="32"/>
      <c r="L141" s="32"/>
      <c r="M141" s="35"/>
      <c r="N141" s="36"/>
      <c r="O141" s="32"/>
      <c r="P141" s="67"/>
      <c r="Q141" s="30" t="str">
        <f>'Reference Page'!H136</f>
        <v/>
      </c>
    </row>
    <row r="142" spans="1:17" s="5" customFormat="1" ht="40" customHeight="1" x14ac:dyDescent="0.15">
      <c r="A142" s="37"/>
      <c r="B142" s="37"/>
      <c r="C142" s="32"/>
      <c r="D142" s="33"/>
      <c r="E142" s="32"/>
      <c r="F142" s="34"/>
      <c r="G142" s="35"/>
      <c r="H142" s="34"/>
      <c r="I142" s="32"/>
      <c r="J142" s="32"/>
      <c r="K142" s="32"/>
      <c r="L142" s="32"/>
      <c r="M142" s="35"/>
      <c r="N142" s="36"/>
      <c r="O142" s="32"/>
      <c r="P142" s="67"/>
      <c r="Q142" s="30" t="str">
        <f>'Reference Page'!H137</f>
        <v/>
      </c>
    </row>
    <row r="143" spans="1:17" s="5" customFormat="1" ht="40" customHeight="1" x14ac:dyDescent="0.15">
      <c r="A143" s="37"/>
      <c r="B143" s="37"/>
      <c r="C143" s="32"/>
      <c r="D143" s="33"/>
      <c r="E143" s="32"/>
      <c r="F143" s="34"/>
      <c r="G143" s="35"/>
      <c r="H143" s="34"/>
      <c r="I143" s="32"/>
      <c r="J143" s="32"/>
      <c r="K143" s="32"/>
      <c r="L143" s="32"/>
      <c r="M143" s="35"/>
      <c r="N143" s="36"/>
      <c r="O143" s="32"/>
      <c r="P143" s="67"/>
      <c r="Q143" s="30" t="str">
        <f>'Reference Page'!H138</f>
        <v/>
      </c>
    </row>
    <row r="144" spans="1:17" s="5" customFormat="1" ht="40" customHeight="1" x14ac:dyDescent="0.15">
      <c r="A144" s="37"/>
      <c r="B144" s="37"/>
      <c r="C144" s="32"/>
      <c r="D144" s="33"/>
      <c r="E144" s="32"/>
      <c r="F144" s="34"/>
      <c r="G144" s="35"/>
      <c r="H144" s="34"/>
      <c r="I144" s="32"/>
      <c r="J144" s="32"/>
      <c r="K144" s="32"/>
      <c r="L144" s="32"/>
      <c r="M144" s="35"/>
      <c r="N144" s="36"/>
      <c r="O144" s="32"/>
      <c r="P144" s="67"/>
      <c r="Q144" s="30" t="str">
        <f>'Reference Page'!H139</f>
        <v/>
      </c>
    </row>
    <row r="145" spans="1:17" s="5" customFormat="1" ht="40" customHeight="1" x14ac:dyDescent="0.15">
      <c r="A145" s="37"/>
      <c r="B145" s="37"/>
      <c r="C145" s="32"/>
      <c r="D145" s="33"/>
      <c r="E145" s="32"/>
      <c r="F145" s="34"/>
      <c r="G145" s="35"/>
      <c r="H145" s="34"/>
      <c r="I145" s="32"/>
      <c r="J145" s="32"/>
      <c r="K145" s="32"/>
      <c r="L145" s="32"/>
      <c r="M145" s="35"/>
      <c r="N145" s="36"/>
      <c r="O145" s="32"/>
      <c r="P145" s="67"/>
      <c r="Q145" s="30" t="str">
        <f>'Reference Page'!H140</f>
        <v/>
      </c>
    </row>
    <row r="146" spans="1:17" s="5" customFormat="1" ht="40" customHeight="1" x14ac:dyDescent="0.15">
      <c r="A146" s="37"/>
      <c r="B146" s="37"/>
      <c r="C146" s="32"/>
      <c r="D146" s="33"/>
      <c r="E146" s="32"/>
      <c r="F146" s="34"/>
      <c r="G146" s="35"/>
      <c r="H146" s="34"/>
      <c r="I146" s="32"/>
      <c r="J146" s="32"/>
      <c r="K146" s="32"/>
      <c r="L146" s="32"/>
      <c r="M146" s="35"/>
      <c r="N146" s="36"/>
      <c r="O146" s="32"/>
      <c r="P146" s="67"/>
      <c r="Q146" s="30" t="str">
        <f>'Reference Page'!H141</f>
        <v/>
      </c>
    </row>
    <row r="147" spans="1:17" s="5" customFormat="1" ht="40" customHeight="1" x14ac:dyDescent="0.15">
      <c r="A147" s="37"/>
      <c r="B147" s="37"/>
      <c r="C147" s="32"/>
      <c r="D147" s="33"/>
      <c r="E147" s="32"/>
      <c r="F147" s="34"/>
      <c r="G147" s="35"/>
      <c r="H147" s="34"/>
      <c r="I147" s="32"/>
      <c r="J147" s="32"/>
      <c r="K147" s="32"/>
      <c r="L147" s="32"/>
      <c r="M147" s="35"/>
      <c r="N147" s="36"/>
      <c r="O147" s="32"/>
      <c r="P147" s="67"/>
      <c r="Q147" s="30" t="str">
        <f>'Reference Page'!H142</f>
        <v/>
      </c>
    </row>
    <row r="148" spans="1:17" s="5" customFormat="1" ht="40" customHeight="1" x14ac:dyDescent="0.15">
      <c r="A148" s="37"/>
      <c r="B148" s="37"/>
      <c r="C148" s="32"/>
      <c r="D148" s="33"/>
      <c r="E148" s="32"/>
      <c r="F148" s="34"/>
      <c r="G148" s="35"/>
      <c r="H148" s="34"/>
      <c r="I148" s="32"/>
      <c r="J148" s="32"/>
      <c r="K148" s="32"/>
      <c r="L148" s="32"/>
      <c r="M148" s="35"/>
      <c r="N148" s="36"/>
      <c r="O148" s="32"/>
      <c r="P148" s="67"/>
      <c r="Q148" s="30" t="str">
        <f>'Reference Page'!H143</f>
        <v/>
      </c>
    </row>
    <row r="149" spans="1:17" s="5" customFormat="1" ht="40" customHeight="1" x14ac:dyDescent="0.15">
      <c r="A149" s="37"/>
      <c r="B149" s="37"/>
      <c r="C149" s="32"/>
      <c r="D149" s="33"/>
      <c r="E149" s="32"/>
      <c r="F149" s="34"/>
      <c r="G149" s="35"/>
      <c r="H149" s="34"/>
      <c r="I149" s="32"/>
      <c r="J149" s="32"/>
      <c r="K149" s="32"/>
      <c r="L149" s="32"/>
      <c r="M149" s="35"/>
      <c r="N149" s="36"/>
      <c r="O149" s="32"/>
      <c r="P149" s="67"/>
      <c r="Q149" s="30" t="str">
        <f>'Reference Page'!H144</f>
        <v/>
      </c>
    </row>
    <row r="150" spans="1:17" s="5" customFormat="1" ht="40" customHeight="1" x14ac:dyDescent="0.15">
      <c r="A150" s="37"/>
      <c r="B150" s="37"/>
      <c r="C150" s="32"/>
      <c r="D150" s="33"/>
      <c r="E150" s="32"/>
      <c r="F150" s="34"/>
      <c r="G150" s="35"/>
      <c r="H150" s="34"/>
      <c r="I150" s="32"/>
      <c r="J150" s="32"/>
      <c r="K150" s="32"/>
      <c r="L150" s="32"/>
      <c r="M150" s="35"/>
      <c r="N150" s="36"/>
      <c r="O150" s="32"/>
      <c r="P150" s="67"/>
      <c r="Q150" s="30" t="str">
        <f>'Reference Page'!H145</f>
        <v/>
      </c>
    </row>
    <row r="151" spans="1:17" s="5" customFormat="1" ht="40" customHeight="1" x14ac:dyDescent="0.15">
      <c r="A151" s="37"/>
      <c r="B151" s="37"/>
      <c r="C151" s="32"/>
      <c r="D151" s="33"/>
      <c r="E151" s="32"/>
      <c r="F151" s="34"/>
      <c r="G151" s="35"/>
      <c r="H151" s="34"/>
      <c r="I151" s="32"/>
      <c r="J151" s="32"/>
      <c r="K151" s="32"/>
      <c r="L151" s="32"/>
      <c r="M151" s="35"/>
      <c r="N151" s="36"/>
      <c r="O151" s="32"/>
      <c r="P151" s="67"/>
      <c r="Q151" s="30" t="str">
        <f>'Reference Page'!H146</f>
        <v/>
      </c>
    </row>
    <row r="152" spans="1:17" s="5" customFormat="1" ht="40" customHeight="1" x14ac:dyDescent="0.15">
      <c r="A152" s="37"/>
      <c r="B152" s="37"/>
      <c r="C152" s="32"/>
      <c r="D152" s="33"/>
      <c r="E152" s="32"/>
      <c r="F152" s="34"/>
      <c r="G152" s="35"/>
      <c r="H152" s="34"/>
      <c r="I152" s="32"/>
      <c r="J152" s="32"/>
      <c r="K152" s="32"/>
      <c r="L152" s="32"/>
      <c r="M152" s="35"/>
      <c r="N152" s="36"/>
      <c r="O152" s="32"/>
      <c r="P152" s="67"/>
      <c r="Q152" s="30" t="str">
        <f>'Reference Page'!H147</f>
        <v/>
      </c>
    </row>
    <row r="153" spans="1:17" s="5" customFormat="1" ht="40" customHeight="1" x14ac:dyDescent="0.15">
      <c r="A153" s="37"/>
      <c r="B153" s="37"/>
      <c r="C153" s="32"/>
      <c r="D153" s="33"/>
      <c r="E153" s="32"/>
      <c r="F153" s="34"/>
      <c r="G153" s="35"/>
      <c r="H153" s="34"/>
      <c r="I153" s="32"/>
      <c r="J153" s="32"/>
      <c r="K153" s="32"/>
      <c r="L153" s="32"/>
      <c r="M153" s="35"/>
      <c r="N153" s="36"/>
      <c r="O153" s="32"/>
      <c r="P153" s="67"/>
      <c r="Q153" s="30" t="str">
        <f>'Reference Page'!H148</f>
        <v/>
      </c>
    </row>
    <row r="154" spans="1:17" s="5" customFormat="1" ht="40" customHeight="1" x14ac:dyDescent="0.15">
      <c r="A154" s="37"/>
      <c r="B154" s="37"/>
      <c r="C154" s="32"/>
      <c r="D154" s="33"/>
      <c r="E154" s="32"/>
      <c r="F154" s="34"/>
      <c r="G154" s="35"/>
      <c r="H154" s="34"/>
      <c r="I154" s="32"/>
      <c r="J154" s="32"/>
      <c r="K154" s="32"/>
      <c r="L154" s="32"/>
      <c r="M154" s="35"/>
      <c r="N154" s="36"/>
      <c r="O154" s="32"/>
      <c r="P154" s="67"/>
      <c r="Q154" s="30" t="str">
        <f>'Reference Page'!H149</f>
        <v/>
      </c>
    </row>
    <row r="155" spans="1:17" s="5" customFormat="1" ht="40" customHeight="1" x14ac:dyDescent="0.15">
      <c r="A155" s="37"/>
      <c r="B155" s="37"/>
      <c r="C155" s="32"/>
      <c r="D155" s="33"/>
      <c r="E155" s="32"/>
      <c r="F155" s="34"/>
      <c r="G155" s="35"/>
      <c r="H155" s="34"/>
      <c r="I155" s="32"/>
      <c r="J155" s="32"/>
      <c r="K155" s="32"/>
      <c r="L155" s="32"/>
      <c r="M155" s="35"/>
      <c r="N155" s="36"/>
      <c r="O155" s="32"/>
      <c r="P155" s="67"/>
      <c r="Q155" s="30" t="str">
        <f>'Reference Page'!H150</f>
        <v/>
      </c>
    </row>
    <row r="156" spans="1:17" s="5" customFormat="1" ht="40" customHeight="1" x14ac:dyDescent="0.15">
      <c r="A156" s="37"/>
      <c r="B156" s="37"/>
      <c r="C156" s="32"/>
      <c r="D156" s="33"/>
      <c r="E156" s="32"/>
      <c r="F156" s="34"/>
      <c r="G156" s="35"/>
      <c r="H156" s="34"/>
      <c r="I156" s="32"/>
      <c r="J156" s="32"/>
      <c r="K156" s="32"/>
      <c r="L156" s="32"/>
      <c r="M156" s="35"/>
      <c r="N156" s="36"/>
      <c r="O156" s="32"/>
      <c r="P156" s="67"/>
      <c r="Q156" s="30" t="str">
        <f>'Reference Page'!H151</f>
        <v/>
      </c>
    </row>
    <row r="157" spans="1:17" s="5" customFormat="1" ht="40" customHeight="1" x14ac:dyDescent="0.15">
      <c r="A157" s="37"/>
      <c r="B157" s="37"/>
      <c r="C157" s="32"/>
      <c r="D157" s="33"/>
      <c r="E157" s="32"/>
      <c r="F157" s="34"/>
      <c r="G157" s="35"/>
      <c r="H157" s="34"/>
      <c r="I157" s="32"/>
      <c r="J157" s="32"/>
      <c r="K157" s="32"/>
      <c r="L157" s="32"/>
      <c r="M157" s="35"/>
      <c r="N157" s="36"/>
      <c r="O157" s="32"/>
      <c r="P157" s="67"/>
      <c r="Q157" s="30" t="str">
        <f>'Reference Page'!H152</f>
        <v/>
      </c>
    </row>
    <row r="158" spans="1:17" s="5" customFormat="1" ht="40" customHeight="1" x14ac:dyDescent="0.15">
      <c r="A158" s="37"/>
      <c r="B158" s="37"/>
      <c r="C158" s="32"/>
      <c r="D158" s="33"/>
      <c r="E158" s="32"/>
      <c r="F158" s="34"/>
      <c r="G158" s="35"/>
      <c r="H158" s="34"/>
      <c r="I158" s="32"/>
      <c r="J158" s="32"/>
      <c r="K158" s="32"/>
      <c r="L158" s="32"/>
      <c r="M158" s="35"/>
      <c r="N158" s="36"/>
      <c r="O158" s="32"/>
      <c r="P158" s="67"/>
      <c r="Q158" s="30" t="str">
        <f>'Reference Page'!H153</f>
        <v/>
      </c>
    </row>
    <row r="159" spans="1:17" s="5" customFormat="1" ht="40" customHeight="1" x14ac:dyDescent="0.15">
      <c r="A159" s="37"/>
      <c r="B159" s="37"/>
      <c r="C159" s="32"/>
      <c r="D159" s="33"/>
      <c r="E159" s="32"/>
      <c r="F159" s="34"/>
      <c r="G159" s="35"/>
      <c r="H159" s="34"/>
      <c r="I159" s="32"/>
      <c r="J159" s="32"/>
      <c r="K159" s="32"/>
      <c r="L159" s="32"/>
      <c r="M159" s="35"/>
      <c r="N159" s="36"/>
      <c r="O159" s="32"/>
      <c r="P159" s="67"/>
      <c r="Q159" s="30" t="str">
        <f>'Reference Page'!H154</f>
        <v/>
      </c>
    </row>
    <row r="160" spans="1:17" s="5" customFormat="1" ht="40" customHeight="1" x14ac:dyDescent="0.15">
      <c r="A160" s="37"/>
      <c r="B160" s="37"/>
      <c r="C160" s="32"/>
      <c r="D160" s="33"/>
      <c r="E160" s="32"/>
      <c r="F160" s="34"/>
      <c r="G160" s="35"/>
      <c r="H160" s="34"/>
      <c r="I160" s="32"/>
      <c r="J160" s="32"/>
      <c r="K160" s="32"/>
      <c r="L160" s="32"/>
      <c r="M160" s="35"/>
      <c r="N160" s="36"/>
      <c r="O160" s="32"/>
      <c r="P160" s="67"/>
      <c r="Q160" s="30" t="str">
        <f>'Reference Page'!H155</f>
        <v/>
      </c>
    </row>
    <row r="161" spans="1:17" s="5" customFormat="1" ht="40" customHeight="1" x14ac:dyDescent="0.15">
      <c r="A161" s="37"/>
      <c r="B161" s="37"/>
      <c r="C161" s="32"/>
      <c r="D161" s="33"/>
      <c r="E161" s="32"/>
      <c r="F161" s="34"/>
      <c r="G161" s="35"/>
      <c r="H161" s="34"/>
      <c r="I161" s="32"/>
      <c r="J161" s="32"/>
      <c r="K161" s="32"/>
      <c r="L161" s="32"/>
      <c r="M161" s="35"/>
      <c r="N161" s="36"/>
      <c r="O161" s="32"/>
      <c r="P161" s="67"/>
      <c r="Q161" s="30" t="str">
        <f>'Reference Page'!H156</f>
        <v/>
      </c>
    </row>
    <row r="162" spans="1:17" s="5" customFormat="1" ht="40" customHeight="1" x14ac:dyDescent="0.15">
      <c r="A162" s="37"/>
      <c r="B162" s="37"/>
      <c r="C162" s="32"/>
      <c r="D162" s="33"/>
      <c r="E162" s="32"/>
      <c r="F162" s="34"/>
      <c r="G162" s="35"/>
      <c r="H162" s="34"/>
      <c r="I162" s="32"/>
      <c r="J162" s="32"/>
      <c r="K162" s="32"/>
      <c r="L162" s="32"/>
      <c r="M162" s="35"/>
      <c r="N162" s="36"/>
      <c r="O162" s="32"/>
      <c r="P162" s="67"/>
      <c r="Q162" s="30" t="str">
        <f>'Reference Page'!H157</f>
        <v/>
      </c>
    </row>
    <row r="163" spans="1:17" s="5" customFormat="1" ht="40" customHeight="1" x14ac:dyDescent="0.15">
      <c r="A163" s="37"/>
      <c r="B163" s="37"/>
      <c r="C163" s="32"/>
      <c r="D163" s="33"/>
      <c r="E163" s="32"/>
      <c r="F163" s="34"/>
      <c r="G163" s="35"/>
      <c r="H163" s="34"/>
      <c r="I163" s="32"/>
      <c r="J163" s="32"/>
      <c r="K163" s="32"/>
      <c r="L163" s="32"/>
      <c r="M163" s="35"/>
      <c r="N163" s="36"/>
      <c r="O163" s="32"/>
      <c r="P163" s="67"/>
      <c r="Q163" s="30" t="str">
        <f>'Reference Page'!H158</f>
        <v/>
      </c>
    </row>
    <row r="164" spans="1:17" s="5" customFormat="1" ht="40" customHeight="1" x14ac:dyDescent="0.15">
      <c r="A164" s="37"/>
      <c r="B164" s="37"/>
      <c r="C164" s="32"/>
      <c r="D164" s="33"/>
      <c r="E164" s="32"/>
      <c r="F164" s="34"/>
      <c r="G164" s="35"/>
      <c r="H164" s="34"/>
      <c r="I164" s="32"/>
      <c r="J164" s="32"/>
      <c r="K164" s="32"/>
      <c r="L164" s="32"/>
      <c r="M164" s="35"/>
      <c r="N164" s="36"/>
      <c r="O164" s="32"/>
      <c r="P164" s="67"/>
      <c r="Q164" s="30" t="str">
        <f>'Reference Page'!H159</f>
        <v/>
      </c>
    </row>
    <row r="165" spans="1:17" s="5" customFormat="1" ht="40" customHeight="1" x14ac:dyDescent="0.15">
      <c r="A165" s="37"/>
      <c r="B165" s="37"/>
      <c r="C165" s="32"/>
      <c r="D165" s="33"/>
      <c r="E165" s="32"/>
      <c r="F165" s="34"/>
      <c r="G165" s="35"/>
      <c r="H165" s="34"/>
      <c r="I165" s="32"/>
      <c r="J165" s="32"/>
      <c r="K165" s="32"/>
      <c r="L165" s="32"/>
      <c r="M165" s="35"/>
      <c r="N165" s="36"/>
      <c r="O165" s="32"/>
      <c r="P165" s="67"/>
      <c r="Q165" s="30" t="str">
        <f>'Reference Page'!H160</f>
        <v/>
      </c>
    </row>
    <row r="166" spans="1:17" s="5" customFormat="1" ht="40" customHeight="1" x14ac:dyDescent="0.15">
      <c r="A166" s="37"/>
      <c r="B166" s="37"/>
      <c r="C166" s="32"/>
      <c r="D166" s="33"/>
      <c r="E166" s="32"/>
      <c r="F166" s="34"/>
      <c r="G166" s="35"/>
      <c r="H166" s="34"/>
      <c r="I166" s="32"/>
      <c r="J166" s="32"/>
      <c r="K166" s="32"/>
      <c r="L166" s="32"/>
      <c r="M166" s="35"/>
      <c r="N166" s="36"/>
      <c r="O166" s="32"/>
      <c r="P166" s="67"/>
      <c r="Q166" s="30" t="str">
        <f>'Reference Page'!H161</f>
        <v/>
      </c>
    </row>
    <row r="167" spans="1:17" s="5" customFormat="1" ht="40" customHeight="1" x14ac:dyDescent="0.15">
      <c r="A167" s="37"/>
      <c r="B167" s="37"/>
      <c r="C167" s="32"/>
      <c r="D167" s="33"/>
      <c r="E167" s="32"/>
      <c r="F167" s="34"/>
      <c r="G167" s="35"/>
      <c r="H167" s="34"/>
      <c r="I167" s="32"/>
      <c r="J167" s="32"/>
      <c r="K167" s="32"/>
      <c r="L167" s="32"/>
      <c r="M167" s="35"/>
      <c r="N167" s="36"/>
      <c r="O167" s="32"/>
      <c r="P167" s="67"/>
      <c r="Q167" s="30" t="str">
        <f>'Reference Page'!H162</f>
        <v/>
      </c>
    </row>
    <row r="168" spans="1:17" s="5" customFormat="1" ht="40" customHeight="1" x14ac:dyDescent="0.15">
      <c r="A168" s="37"/>
      <c r="B168" s="37"/>
      <c r="C168" s="32"/>
      <c r="D168" s="33"/>
      <c r="E168" s="32"/>
      <c r="F168" s="34"/>
      <c r="G168" s="35"/>
      <c r="H168" s="34"/>
      <c r="I168" s="32"/>
      <c r="J168" s="32"/>
      <c r="K168" s="32"/>
      <c r="L168" s="32"/>
      <c r="M168" s="35"/>
      <c r="N168" s="36"/>
      <c r="O168" s="32"/>
      <c r="P168" s="67"/>
      <c r="Q168" s="30" t="str">
        <f>'Reference Page'!H163</f>
        <v/>
      </c>
    </row>
    <row r="169" spans="1:17" s="5" customFormat="1" ht="40" customHeight="1" x14ac:dyDescent="0.15">
      <c r="A169" s="37"/>
      <c r="B169" s="37"/>
      <c r="C169" s="32"/>
      <c r="D169" s="33"/>
      <c r="E169" s="32"/>
      <c r="F169" s="34"/>
      <c r="G169" s="35"/>
      <c r="H169" s="34"/>
      <c r="I169" s="32"/>
      <c r="J169" s="32"/>
      <c r="K169" s="32"/>
      <c r="L169" s="32"/>
      <c r="M169" s="35"/>
      <c r="N169" s="36"/>
      <c r="O169" s="32"/>
      <c r="P169" s="67"/>
      <c r="Q169" s="30" t="str">
        <f>'Reference Page'!H164</f>
        <v/>
      </c>
    </row>
    <row r="170" spans="1:17" s="5" customFormat="1" ht="40" customHeight="1" x14ac:dyDescent="0.15">
      <c r="A170" s="37"/>
      <c r="B170" s="37"/>
      <c r="C170" s="32"/>
      <c r="D170" s="33"/>
      <c r="E170" s="32"/>
      <c r="F170" s="34"/>
      <c r="G170" s="35"/>
      <c r="H170" s="34"/>
      <c r="I170" s="32"/>
      <c r="J170" s="32"/>
      <c r="K170" s="32"/>
      <c r="L170" s="32"/>
      <c r="M170" s="35"/>
      <c r="N170" s="36"/>
      <c r="O170" s="32"/>
      <c r="P170" s="67"/>
      <c r="Q170" s="30" t="str">
        <f>'Reference Page'!H165</f>
        <v/>
      </c>
    </row>
    <row r="171" spans="1:17" s="5" customFormat="1" ht="40" customHeight="1" x14ac:dyDescent="0.15">
      <c r="A171" s="37"/>
      <c r="B171" s="37"/>
      <c r="C171" s="32"/>
      <c r="D171" s="33"/>
      <c r="E171" s="32"/>
      <c r="F171" s="34"/>
      <c r="G171" s="35"/>
      <c r="H171" s="34"/>
      <c r="I171" s="32"/>
      <c r="J171" s="32"/>
      <c r="K171" s="32"/>
      <c r="L171" s="32"/>
      <c r="M171" s="35"/>
      <c r="N171" s="36"/>
      <c r="O171" s="32"/>
      <c r="P171" s="67"/>
      <c r="Q171" s="30" t="str">
        <f>'Reference Page'!H166</f>
        <v/>
      </c>
    </row>
    <row r="172" spans="1:17" s="5" customFormat="1" ht="40" customHeight="1" x14ac:dyDescent="0.15">
      <c r="A172" s="37"/>
      <c r="B172" s="37"/>
      <c r="C172" s="32"/>
      <c r="D172" s="33"/>
      <c r="E172" s="32"/>
      <c r="F172" s="34"/>
      <c r="G172" s="35"/>
      <c r="H172" s="34"/>
      <c r="I172" s="32"/>
      <c r="J172" s="32"/>
      <c r="K172" s="32"/>
      <c r="L172" s="32"/>
      <c r="M172" s="35"/>
      <c r="N172" s="36"/>
      <c r="O172" s="32"/>
      <c r="P172" s="67"/>
      <c r="Q172" s="30" t="str">
        <f>'Reference Page'!H167</f>
        <v/>
      </c>
    </row>
    <row r="173" spans="1:17" s="5" customFormat="1" ht="40" customHeight="1" x14ac:dyDescent="0.15">
      <c r="A173" s="37"/>
      <c r="B173" s="37"/>
      <c r="C173" s="32"/>
      <c r="D173" s="33"/>
      <c r="E173" s="32"/>
      <c r="F173" s="34"/>
      <c r="G173" s="35"/>
      <c r="H173" s="34"/>
      <c r="I173" s="32"/>
      <c r="J173" s="32"/>
      <c r="K173" s="32"/>
      <c r="L173" s="32"/>
      <c r="M173" s="35"/>
      <c r="N173" s="36"/>
      <c r="O173" s="32"/>
      <c r="P173" s="67"/>
      <c r="Q173" s="30" t="str">
        <f>'Reference Page'!H168</f>
        <v/>
      </c>
    </row>
    <row r="174" spans="1:17" s="5" customFormat="1" ht="40" customHeight="1" x14ac:dyDescent="0.15">
      <c r="A174" s="37"/>
      <c r="B174" s="37"/>
      <c r="C174" s="32"/>
      <c r="D174" s="33"/>
      <c r="E174" s="32"/>
      <c r="F174" s="34"/>
      <c r="G174" s="35"/>
      <c r="H174" s="34"/>
      <c r="I174" s="32"/>
      <c r="J174" s="32"/>
      <c r="K174" s="32"/>
      <c r="L174" s="32"/>
      <c r="M174" s="35"/>
      <c r="N174" s="36"/>
      <c r="O174" s="32"/>
      <c r="P174" s="67"/>
      <c r="Q174" s="30" t="str">
        <f>'Reference Page'!H169</f>
        <v/>
      </c>
    </row>
    <row r="175" spans="1:17" s="5" customFormat="1" ht="40" customHeight="1" x14ac:dyDescent="0.15">
      <c r="A175" s="37"/>
      <c r="B175" s="37"/>
      <c r="C175" s="32"/>
      <c r="D175" s="33"/>
      <c r="E175" s="32"/>
      <c r="F175" s="34"/>
      <c r="G175" s="35"/>
      <c r="H175" s="34"/>
      <c r="I175" s="32"/>
      <c r="J175" s="32"/>
      <c r="K175" s="32"/>
      <c r="L175" s="32"/>
      <c r="M175" s="35"/>
      <c r="N175" s="36"/>
      <c r="O175" s="32"/>
      <c r="P175" s="67"/>
      <c r="Q175" s="30" t="str">
        <f>'Reference Page'!H170</f>
        <v/>
      </c>
    </row>
    <row r="176" spans="1:17" s="5" customFormat="1" ht="40" customHeight="1" x14ac:dyDescent="0.15">
      <c r="A176" s="37"/>
      <c r="B176" s="37"/>
      <c r="C176" s="32"/>
      <c r="D176" s="33"/>
      <c r="E176" s="32"/>
      <c r="F176" s="34"/>
      <c r="G176" s="35"/>
      <c r="H176" s="34"/>
      <c r="I176" s="32"/>
      <c r="J176" s="32"/>
      <c r="K176" s="32"/>
      <c r="L176" s="32"/>
      <c r="M176" s="35"/>
      <c r="N176" s="36"/>
      <c r="O176" s="32"/>
      <c r="P176" s="67"/>
      <c r="Q176" s="30" t="str">
        <f>'Reference Page'!H171</f>
        <v/>
      </c>
    </row>
    <row r="177" spans="1:17" s="5" customFormat="1" ht="40" customHeight="1" x14ac:dyDescent="0.15">
      <c r="A177" s="37"/>
      <c r="B177" s="37"/>
      <c r="C177" s="32"/>
      <c r="D177" s="33"/>
      <c r="E177" s="32"/>
      <c r="F177" s="34"/>
      <c r="G177" s="35"/>
      <c r="H177" s="34"/>
      <c r="I177" s="32"/>
      <c r="J177" s="32"/>
      <c r="K177" s="32"/>
      <c r="L177" s="32"/>
      <c r="M177" s="35"/>
      <c r="N177" s="36"/>
      <c r="O177" s="32"/>
      <c r="P177" s="67"/>
      <c r="Q177" s="30" t="str">
        <f>'Reference Page'!H172</f>
        <v/>
      </c>
    </row>
    <row r="178" spans="1:17" s="5" customFormat="1" ht="40" customHeight="1" x14ac:dyDescent="0.15">
      <c r="A178" s="37"/>
      <c r="B178" s="37"/>
      <c r="C178" s="32"/>
      <c r="D178" s="33"/>
      <c r="E178" s="32"/>
      <c r="F178" s="34"/>
      <c r="G178" s="35"/>
      <c r="H178" s="34"/>
      <c r="I178" s="32"/>
      <c r="J178" s="32"/>
      <c r="K178" s="32"/>
      <c r="L178" s="32"/>
      <c r="M178" s="35"/>
      <c r="N178" s="36"/>
      <c r="O178" s="32"/>
      <c r="P178" s="67"/>
      <c r="Q178" s="30" t="str">
        <f>'Reference Page'!H173</f>
        <v/>
      </c>
    </row>
    <row r="179" spans="1:17" s="5" customFormat="1" ht="40" customHeight="1" x14ac:dyDescent="0.15">
      <c r="A179" s="37"/>
      <c r="B179" s="37"/>
      <c r="C179" s="32"/>
      <c r="D179" s="33"/>
      <c r="E179" s="32"/>
      <c r="F179" s="34"/>
      <c r="G179" s="35"/>
      <c r="H179" s="34"/>
      <c r="I179" s="32"/>
      <c r="J179" s="32"/>
      <c r="K179" s="32"/>
      <c r="L179" s="32"/>
      <c r="M179" s="35"/>
      <c r="N179" s="36"/>
      <c r="O179" s="32"/>
      <c r="P179" s="67"/>
      <c r="Q179" s="30" t="str">
        <f>'Reference Page'!H174</f>
        <v/>
      </c>
    </row>
    <row r="180" spans="1:17" s="5" customFormat="1" ht="40" customHeight="1" x14ac:dyDescent="0.15">
      <c r="A180" s="37"/>
      <c r="B180" s="37"/>
      <c r="C180" s="32"/>
      <c r="D180" s="33"/>
      <c r="E180" s="32"/>
      <c r="F180" s="34"/>
      <c r="G180" s="35"/>
      <c r="H180" s="34"/>
      <c r="I180" s="32"/>
      <c r="J180" s="32"/>
      <c r="K180" s="32"/>
      <c r="L180" s="32"/>
      <c r="M180" s="35"/>
      <c r="N180" s="36"/>
      <c r="O180" s="32"/>
      <c r="P180" s="67"/>
      <c r="Q180" s="30" t="str">
        <f>'Reference Page'!H175</f>
        <v/>
      </c>
    </row>
    <row r="181" spans="1:17" s="5" customFormat="1" ht="40" customHeight="1" x14ac:dyDescent="0.15">
      <c r="A181" s="37"/>
      <c r="B181" s="37"/>
      <c r="C181" s="32"/>
      <c r="D181" s="33"/>
      <c r="E181" s="32"/>
      <c r="F181" s="34"/>
      <c r="G181" s="35"/>
      <c r="H181" s="34"/>
      <c r="I181" s="32"/>
      <c r="J181" s="32"/>
      <c r="K181" s="32"/>
      <c r="L181" s="32"/>
      <c r="M181" s="35"/>
      <c r="N181" s="36"/>
      <c r="O181" s="32"/>
      <c r="P181" s="67"/>
      <c r="Q181" s="30" t="str">
        <f>'Reference Page'!H176</f>
        <v/>
      </c>
    </row>
    <row r="182" spans="1:17" s="5" customFormat="1" ht="40" customHeight="1" x14ac:dyDescent="0.15">
      <c r="A182" s="37"/>
      <c r="B182" s="37"/>
      <c r="C182" s="32"/>
      <c r="D182" s="33"/>
      <c r="E182" s="32"/>
      <c r="F182" s="34"/>
      <c r="G182" s="35"/>
      <c r="H182" s="34"/>
      <c r="I182" s="32"/>
      <c r="J182" s="32"/>
      <c r="K182" s="32"/>
      <c r="L182" s="32"/>
      <c r="M182" s="35"/>
      <c r="N182" s="36"/>
      <c r="O182" s="32"/>
      <c r="P182" s="67"/>
      <c r="Q182" s="30" t="str">
        <f>'Reference Page'!H177</f>
        <v/>
      </c>
    </row>
    <row r="183" spans="1:17" s="5" customFormat="1" ht="40" customHeight="1" x14ac:dyDescent="0.15">
      <c r="A183" s="37"/>
      <c r="B183" s="37"/>
      <c r="C183" s="32"/>
      <c r="D183" s="33"/>
      <c r="E183" s="32"/>
      <c r="F183" s="34"/>
      <c r="G183" s="35"/>
      <c r="H183" s="34"/>
      <c r="I183" s="32"/>
      <c r="J183" s="32"/>
      <c r="K183" s="32"/>
      <c r="L183" s="32"/>
      <c r="M183" s="35"/>
      <c r="N183" s="36"/>
      <c r="O183" s="32"/>
      <c r="P183" s="67"/>
      <c r="Q183" s="30" t="str">
        <f>'Reference Page'!H178</f>
        <v/>
      </c>
    </row>
    <row r="184" spans="1:17" s="5" customFormat="1" ht="40" customHeight="1" x14ac:dyDescent="0.15">
      <c r="A184" s="37"/>
      <c r="B184" s="37"/>
      <c r="C184" s="32"/>
      <c r="D184" s="33"/>
      <c r="E184" s="32"/>
      <c r="F184" s="34"/>
      <c r="G184" s="35"/>
      <c r="H184" s="34"/>
      <c r="I184" s="32"/>
      <c r="J184" s="32"/>
      <c r="K184" s="32"/>
      <c r="L184" s="32"/>
      <c r="M184" s="35"/>
      <c r="N184" s="36"/>
      <c r="O184" s="32"/>
      <c r="P184" s="67"/>
      <c r="Q184" s="30" t="str">
        <f>'Reference Page'!H179</f>
        <v/>
      </c>
    </row>
    <row r="185" spans="1:17" s="5" customFormat="1" ht="40" customHeight="1" x14ac:dyDescent="0.15">
      <c r="A185" s="37"/>
      <c r="B185" s="37"/>
      <c r="C185" s="32"/>
      <c r="D185" s="33"/>
      <c r="E185" s="32"/>
      <c r="F185" s="34"/>
      <c r="G185" s="35"/>
      <c r="H185" s="34"/>
      <c r="I185" s="32"/>
      <c r="J185" s="32"/>
      <c r="K185" s="32"/>
      <c r="L185" s="32"/>
      <c r="M185" s="35"/>
      <c r="N185" s="36"/>
      <c r="O185" s="32"/>
      <c r="P185" s="67"/>
      <c r="Q185" s="30" t="str">
        <f>'Reference Page'!H180</f>
        <v/>
      </c>
    </row>
    <row r="186" spans="1:17" s="5" customFormat="1" ht="40" customHeight="1" x14ac:dyDescent="0.15">
      <c r="A186" s="37"/>
      <c r="B186" s="37"/>
      <c r="C186" s="32"/>
      <c r="D186" s="33"/>
      <c r="E186" s="32"/>
      <c r="F186" s="34"/>
      <c r="G186" s="35"/>
      <c r="H186" s="34"/>
      <c r="I186" s="32"/>
      <c r="J186" s="32"/>
      <c r="K186" s="32"/>
      <c r="L186" s="32"/>
      <c r="M186" s="35"/>
      <c r="N186" s="36"/>
      <c r="O186" s="32"/>
      <c r="P186" s="67"/>
      <c r="Q186" s="30" t="str">
        <f>'Reference Page'!H181</f>
        <v/>
      </c>
    </row>
    <row r="187" spans="1:17" s="5" customFormat="1" ht="40" customHeight="1" x14ac:dyDescent="0.15">
      <c r="A187" s="37"/>
      <c r="B187" s="37"/>
      <c r="C187" s="32"/>
      <c r="D187" s="33"/>
      <c r="E187" s="32"/>
      <c r="F187" s="34"/>
      <c r="G187" s="35"/>
      <c r="H187" s="34"/>
      <c r="I187" s="32"/>
      <c r="J187" s="32"/>
      <c r="K187" s="32"/>
      <c r="L187" s="32"/>
      <c r="M187" s="35"/>
      <c r="N187" s="36"/>
      <c r="O187" s="32"/>
      <c r="P187" s="67"/>
      <c r="Q187" s="30" t="str">
        <f>'Reference Page'!H182</f>
        <v/>
      </c>
    </row>
    <row r="188" spans="1:17" s="5" customFormat="1" ht="40" customHeight="1" x14ac:dyDescent="0.15">
      <c r="A188" s="37"/>
      <c r="B188" s="37"/>
      <c r="C188" s="32"/>
      <c r="D188" s="33"/>
      <c r="E188" s="32"/>
      <c r="F188" s="34"/>
      <c r="G188" s="35"/>
      <c r="H188" s="34"/>
      <c r="I188" s="32"/>
      <c r="J188" s="32"/>
      <c r="K188" s="32"/>
      <c r="L188" s="32"/>
      <c r="M188" s="35"/>
      <c r="N188" s="36"/>
      <c r="O188" s="32"/>
      <c r="P188" s="67"/>
      <c r="Q188" s="30" t="str">
        <f>'Reference Page'!H183</f>
        <v/>
      </c>
    </row>
    <row r="189" spans="1:17" s="5" customFormat="1" ht="40" customHeight="1" x14ac:dyDescent="0.15">
      <c r="A189" s="37"/>
      <c r="B189" s="37"/>
      <c r="C189" s="32"/>
      <c r="D189" s="33"/>
      <c r="E189" s="32"/>
      <c r="F189" s="34"/>
      <c r="G189" s="35"/>
      <c r="H189" s="34"/>
      <c r="I189" s="32"/>
      <c r="J189" s="32"/>
      <c r="K189" s="32"/>
      <c r="L189" s="32"/>
      <c r="M189" s="35"/>
      <c r="N189" s="36"/>
      <c r="O189" s="32"/>
      <c r="P189" s="67"/>
      <c r="Q189" s="30" t="str">
        <f>'Reference Page'!H184</f>
        <v/>
      </c>
    </row>
    <row r="190" spans="1:17" s="5" customFormat="1" ht="40" customHeight="1" x14ac:dyDescent="0.15">
      <c r="A190" s="37"/>
      <c r="B190" s="37"/>
      <c r="C190" s="32"/>
      <c r="D190" s="33"/>
      <c r="E190" s="32"/>
      <c r="F190" s="34"/>
      <c r="G190" s="35"/>
      <c r="H190" s="34"/>
      <c r="I190" s="32"/>
      <c r="J190" s="32"/>
      <c r="K190" s="32"/>
      <c r="L190" s="32"/>
      <c r="M190" s="35"/>
      <c r="N190" s="36"/>
      <c r="O190" s="32"/>
      <c r="P190" s="67"/>
      <c r="Q190" s="30" t="str">
        <f>'Reference Page'!H185</f>
        <v/>
      </c>
    </row>
    <row r="191" spans="1:17" s="5" customFormat="1" ht="40" customHeight="1" x14ac:dyDescent="0.15">
      <c r="A191" s="37"/>
      <c r="B191" s="37"/>
      <c r="C191" s="32"/>
      <c r="D191" s="33"/>
      <c r="E191" s="32"/>
      <c r="F191" s="34"/>
      <c r="G191" s="35"/>
      <c r="H191" s="34"/>
      <c r="I191" s="32"/>
      <c r="J191" s="32"/>
      <c r="K191" s="32"/>
      <c r="L191" s="32"/>
      <c r="M191" s="35"/>
      <c r="N191" s="36"/>
      <c r="O191" s="32"/>
      <c r="P191" s="67"/>
      <c r="Q191" s="30" t="str">
        <f>'Reference Page'!H186</f>
        <v/>
      </c>
    </row>
    <row r="192" spans="1:17" s="5" customFormat="1" ht="40" customHeight="1" x14ac:dyDescent="0.15">
      <c r="A192" s="37"/>
      <c r="B192" s="37"/>
      <c r="C192" s="32"/>
      <c r="D192" s="33"/>
      <c r="E192" s="32"/>
      <c r="F192" s="34"/>
      <c r="G192" s="35"/>
      <c r="H192" s="34"/>
      <c r="I192" s="32"/>
      <c r="J192" s="32"/>
      <c r="K192" s="32"/>
      <c r="L192" s="32"/>
      <c r="M192" s="35"/>
      <c r="N192" s="36"/>
      <c r="O192" s="32"/>
      <c r="P192" s="67"/>
      <c r="Q192" s="30" t="str">
        <f>'Reference Page'!H187</f>
        <v/>
      </c>
    </row>
    <row r="193" spans="1:17" s="5" customFormat="1" ht="40" customHeight="1" x14ac:dyDescent="0.15">
      <c r="A193" s="37"/>
      <c r="B193" s="37"/>
      <c r="C193" s="32"/>
      <c r="D193" s="33"/>
      <c r="E193" s="32"/>
      <c r="F193" s="34"/>
      <c r="G193" s="35"/>
      <c r="H193" s="34"/>
      <c r="I193" s="32"/>
      <c r="J193" s="32"/>
      <c r="K193" s="32"/>
      <c r="L193" s="32"/>
      <c r="M193" s="35"/>
      <c r="N193" s="36"/>
      <c r="O193" s="32"/>
      <c r="P193" s="67"/>
      <c r="Q193" s="30" t="str">
        <f>'Reference Page'!H188</f>
        <v/>
      </c>
    </row>
    <row r="194" spans="1:17" s="5" customFormat="1" ht="40" customHeight="1" x14ac:dyDescent="0.15">
      <c r="A194" s="37"/>
      <c r="B194" s="37"/>
      <c r="C194" s="32"/>
      <c r="D194" s="33"/>
      <c r="E194" s="32"/>
      <c r="F194" s="34"/>
      <c r="G194" s="35"/>
      <c r="H194" s="34"/>
      <c r="I194" s="32"/>
      <c r="J194" s="32"/>
      <c r="K194" s="32"/>
      <c r="L194" s="32"/>
      <c r="M194" s="35"/>
      <c r="N194" s="36"/>
      <c r="O194" s="32"/>
      <c r="P194" s="67"/>
      <c r="Q194" s="30" t="str">
        <f>'Reference Page'!H189</f>
        <v/>
      </c>
    </row>
    <row r="195" spans="1:17" s="5" customFormat="1" ht="40" customHeight="1" x14ac:dyDescent="0.15">
      <c r="A195" s="37"/>
      <c r="B195" s="37"/>
      <c r="C195" s="32"/>
      <c r="D195" s="33"/>
      <c r="E195" s="32"/>
      <c r="F195" s="34"/>
      <c r="G195" s="35"/>
      <c r="H195" s="34"/>
      <c r="I195" s="32"/>
      <c r="J195" s="32"/>
      <c r="K195" s="32"/>
      <c r="L195" s="32"/>
      <c r="M195" s="35"/>
      <c r="N195" s="36"/>
      <c r="O195" s="32"/>
      <c r="P195" s="67"/>
      <c r="Q195" s="30" t="str">
        <f>'Reference Page'!H190</f>
        <v/>
      </c>
    </row>
    <row r="196" spans="1:17" s="5" customFormat="1" ht="40" customHeight="1" x14ac:dyDescent="0.15">
      <c r="A196" s="37"/>
      <c r="B196" s="37"/>
      <c r="C196" s="32"/>
      <c r="D196" s="33"/>
      <c r="E196" s="32"/>
      <c r="F196" s="34"/>
      <c r="G196" s="35"/>
      <c r="H196" s="34"/>
      <c r="I196" s="32"/>
      <c r="J196" s="32"/>
      <c r="K196" s="32"/>
      <c r="L196" s="32"/>
      <c r="M196" s="35"/>
      <c r="N196" s="36"/>
      <c r="O196" s="32"/>
      <c r="P196" s="67"/>
      <c r="Q196" s="30" t="str">
        <f>'Reference Page'!H191</f>
        <v/>
      </c>
    </row>
    <row r="197" spans="1:17" s="5" customFormat="1" ht="40" customHeight="1" x14ac:dyDescent="0.15">
      <c r="A197" s="37"/>
      <c r="B197" s="37"/>
      <c r="C197" s="32"/>
      <c r="D197" s="33"/>
      <c r="E197" s="32"/>
      <c r="F197" s="34"/>
      <c r="G197" s="35"/>
      <c r="H197" s="34"/>
      <c r="I197" s="32"/>
      <c r="J197" s="32"/>
      <c r="K197" s="32"/>
      <c r="L197" s="32"/>
      <c r="M197" s="35"/>
      <c r="N197" s="36"/>
      <c r="O197" s="32"/>
      <c r="P197" s="67"/>
      <c r="Q197" s="30" t="str">
        <f>'Reference Page'!H192</f>
        <v/>
      </c>
    </row>
    <row r="198" spans="1:17" s="5" customFormat="1" ht="40" customHeight="1" x14ac:dyDescent="0.15">
      <c r="A198" s="37"/>
      <c r="B198" s="37"/>
      <c r="C198" s="32"/>
      <c r="D198" s="33"/>
      <c r="E198" s="32"/>
      <c r="F198" s="34"/>
      <c r="G198" s="35"/>
      <c r="H198" s="34"/>
      <c r="I198" s="32"/>
      <c r="J198" s="32"/>
      <c r="K198" s="32"/>
      <c r="L198" s="32"/>
      <c r="M198" s="35"/>
      <c r="N198" s="36"/>
      <c r="O198" s="32"/>
      <c r="P198" s="67"/>
      <c r="Q198" s="30" t="str">
        <f>'Reference Page'!H193</f>
        <v/>
      </c>
    </row>
    <row r="199" spans="1:17" s="5" customFormat="1" ht="40" customHeight="1" x14ac:dyDescent="0.15">
      <c r="A199" s="37"/>
      <c r="B199" s="37"/>
      <c r="C199" s="32"/>
      <c r="D199" s="33"/>
      <c r="E199" s="32"/>
      <c r="F199" s="34"/>
      <c r="G199" s="35"/>
      <c r="H199" s="34"/>
      <c r="I199" s="32"/>
      <c r="J199" s="32"/>
      <c r="K199" s="32"/>
      <c r="L199" s="32"/>
      <c r="M199" s="35"/>
      <c r="N199" s="36"/>
      <c r="O199" s="32"/>
      <c r="P199" s="67"/>
      <c r="Q199" s="30" t="str">
        <f>'Reference Page'!H194</f>
        <v/>
      </c>
    </row>
    <row r="200" spans="1:17" s="5" customFormat="1" ht="40" customHeight="1" x14ac:dyDescent="0.15">
      <c r="A200" s="37"/>
      <c r="B200" s="37"/>
      <c r="C200" s="32"/>
      <c r="D200" s="33"/>
      <c r="E200" s="32"/>
      <c r="F200" s="34"/>
      <c r="G200" s="35"/>
      <c r="H200" s="34"/>
      <c r="I200" s="32"/>
      <c r="J200" s="32"/>
      <c r="K200" s="32"/>
      <c r="L200" s="32"/>
      <c r="M200" s="35"/>
      <c r="N200" s="36"/>
      <c r="O200" s="32"/>
      <c r="P200" s="67"/>
      <c r="Q200" s="30" t="str">
        <f>'Reference Page'!H195</f>
        <v/>
      </c>
    </row>
    <row r="201" spans="1:17" s="5" customFormat="1" ht="40" customHeight="1" x14ac:dyDescent="0.15">
      <c r="A201" s="37"/>
      <c r="B201" s="37"/>
      <c r="C201" s="32"/>
      <c r="D201" s="33"/>
      <c r="E201" s="32"/>
      <c r="F201" s="34"/>
      <c r="G201" s="35"/>
      <c r="H201" s="34"/>
      <c r="I201" s="32"/>
      <c r="J201" s="32"/>
      <c r="K201" s="32"/>
      <c r="L201" s="32"/>
      <c r="M201" s="35"/>
      <c r="N201" s="36"/>
      <c r="O201" s="32"/>
      <c r="P201" s="67"/>
      <c r="Q201" s="30" t="str">
        <f>'Reference Page'!H196</f>
        <v/>
      </c>
    </row>
    <row r="202" spans="1:17" s="5" customFormat="1" ht="40" customHeight="1" x14ac:dyDescent="0.15">
      <c r="A202" s="37"/>
      <c r="B202" s="37"/>
      <c r="C202" s="32"/>
      <c r="D202" s="33"/>
      <c r="E202" s="32"/>
      <c r="F202" s="34"/>
      <c r="G202" s="35"/>
      <c r="H202" s="34"/>
      <c r="I202" s="32"/>
      <c r="J202" s="32"/>
      <c r="K202" s="32"/>
      <c r="L202" s="32"/>
      <c r="M202" s="35"/>
      <c r="N202" s="36"/>
      <c r="O202" s="32"/>
      <c r="P202" s="67"/>
      <c r="Q202" s="30" t="str">
        <f>'Reference Page'!H197</f>
        <v/>
      </c>
    </row>
    <row r="203" spans="1:17" s="5" customFormat="1" ht="40" customHeight="1" x14ac:dyDescent="0.15">
      <c r="A203" s="37"/>
      <c r="B203" s="37"/>
      <c r="C203" s="32"/>
      <c r="D203" s="33"/>
      <c r="E203" s="32"/>
      <c r="F203" s="34"/>
      <c r="G203" s="35"/>
      <c r="H203" s="34"/>
      <c r="I203" s="32"/>
      <c r="J203" s="32"/>
      <c r="K203" s="32"/>
      <c r="L203" s="32"/>
      <c r="M203" s="35"/>
      <c r="N203" s="36"/>
      <c r="O203" s="32"/>
      <c r="P203" s="67"/>
      <c r="Q203" s="30" t="str">
        <f>'Reference Page'!H198</f>
        <v/>
      </c>
    </row>
    <row r="204" spans="1:17" s="5" customFormat="1" ht="40" customHeight="1" x14ac:dyDescent="0.15">
      <c r="A204" s="37"/>
      <c r="B204" s="37"/>
      <c r="C204" s="32"/>
      <c r="D204" s="33"/>
      <c r="E204" s="32"/>
      <c r="F204" s="34"/>
      <c r="G204" s="35"/>
      <c r="H204" s="34"/>
      <c r="I204" s="32"/>
      <c r="J204" s="32"/>
      <c r="K204" s="32"/>
      <c r="L204" s="32"/>
      <c r="M204" s="35"/>
      <c r="N204" s="36"/>
      <c r="O204" s="32"/>
      <c r="P204" s="67"/>
      <c r="Q204" s="30" t="str">
        <f>'Reference Page'!H199</f>
        <v/>
      </c>
    </row>
    <row r="205" spans="1:17" s="5" customFormat="1" ht="40" customHeight="1" x14ac:dyDescent="0.15">
      <c r="A205" s="37"/>
      <c r="B205" s="37"/>
      <c r="C205" s="32"/>
      <c r="D205" s="33"/>
      <c r="E205" s="32"/>
      <c r="F205" s="34"/>
      <c r="G205" s="35"/>
      <c r="H205" s="34"/>
      <c r="I205" s="32"/>
      <c r="J205" s="32"/>
      <c r="K205" s="32"/>
      <c r="L205" s="32"/>
      <c r="M205" s="35"/>
      <c r="N205" s="36"/>
      <c r="O205" s="32"/>
      <c r="P205" s="67"/>
      <c r="Q205" s="30" t="str">
        <f>'Reference Page'!H200</f>
        <v/>
      </c>
    </row>
    <row r="206" spans="1:17" s="5" customFormat="1" ht="40" customHeight="1" x14ac:dyDescent="0.15">
      <c r="A206" s="37"/>
      <c r="B206" s="37"/>
      <c r="C206" s="32"/>
      <c r="D206" s="33"/>
      <c r="E206" s="32"/>
      <c r="F206" s="34"/>
      <c r="G206" s="35"/>
      <c r="H206" s="34"/>
      <c r="I206" s="32"/>
      <c r="J206" s="32"/>
      <c r="K206" s="32"/>
      <c r="L206" s="32"/>
      <c r="M206" s="35"/>
      <c r="N206" s="36"/>
      <c r="O206" s="32"/>
      <c r="P206" s="67"/>
      <c r="Q206" s="30" t="str">
        <f>'Reference Page'!H201</f>
        <v/>
      </c>
    </row>
    <row r="207" spans="1:17" s="5" customFormat="1" ht="40" customHeight="1" x14ac:dyDescent="0.15">
      <c r="A207" s="37"/>
      <c r="B207" s="37"/>
      <c r="C207" s="32"/>
      <c r="D207" s="33"/>
      <c r="E207" s="32"/>
      <c r="F207" s="34"/>
      <c r="G207" s="35"/>
      <c r="H207" s="34"/>
      <c r="I207" s="32"/>
      <c r="J207" s="32"/>
      <c r="K207" s="32"/>
      <c r="L207" s="32"/>
      <c r="M207" s="35"/>
      <c r="N207" s="36"/>
      <c r="O207" s="32"/>
      <c r="P207" s="67"/>
      <c r="Q207" s="30"/>
    </row>
    <row r="208" spans="1:17" s="5" customFormat="1" ht="40" customHeight="1" x14ac:dyDescent="0.15">
      <c r="A208" s="37"/>
      <c r="B208" s="37"/>
      <c r="C208" s="32"/>
      <c r="D208" s="33"/>
      <c r="E208" s="32"/>
      <c r="F208" s="34"/>
      <c r="G208" s="35"/>
      <c r="H208" s="34"/>
      <c r="I208" s="32"/>
      <c r="J208" s="32"/>
      <c r="K208" s="32"/>
      <c r="L208" s="32"/>
      <c r="M208" s="35"/>
      <c r="N208" s="36"/>
      <c r="O208" s="32"/>
      <c r="P208" s="67"/>
      <c r="Q208" s="30"/>
    </row>
    <row r="209" spans="1:17" s="5" customFormat="1" ht="40" customHeight="1" x14ac:dyDescent="0.15">
      <c r="A209" s="37"/>
      <c r="B209" s="37"/>
      <c r="C209" s="32"/>
      <c r="D209" s="33"/>
      <c r="E209" s="32"/>
      <c r="F209" s="34"/>
      <c r="G209" s="35"/>
      <c r="H209" s="34"/>
      <c r="I209" s="32"/>
      <c r="J209" s="32"/>
      <c r="K209" s="32"/>
      <c r="L209" s="32"/>
      <c r="M209" s="35"/>
      <c r="N209" s="36"/>
      <c r="O209" s="32"/>
      <c r="P209" s="67"/>
      <c r="Q209" s="30"/>
    </row>
    <row r="210" spans="1:17" s="5" customFormat="1" ht="40" customHeight="1" x14ac:dyDescent="0.15">
      <c r="A210" s="37"/>
      <c r="B210" s="37"/>
      <c r="C210" s="32"/>
      <c r="D210" s="33"/>
      <c r="E210" s="32"/>
      <c r="F210" s="34"/>
      <c r="G210" s="35"/>
      <c r="H210" s="34"/>
      <c r="I210" s="32"/>
      <c r="J210" s="32"/>
      <c r="K210" s="32"/>
      <c r="L210" s="32"/>
      <c r="M210" s="35"/>
      <c r="N210" s="36"/>
      <c r="O210" s="32"/>
      <c r="P210" s="67"/>
      <c r="Q210" s="30"/>
    </row>
    <row r="211" spans="1:17" s="5" customFormat="1" ht="40" customHeight="1" x14ac:dyDescent="0.15">
      <c r="A211" s="37"/>
      <c r="B211" s="37"/>
      <c r="C211" s="32"/>
      <c r="D211" s="33"/>
      <c r="E211" s="32"/>
      <c r="F211" s="34"/>
      <c r="G211" s="35"/>
      <c r="H211" s="34"/>
      <c r="I211" s="32"/>
      <c r="J211" s="32"/>
      <c r="K211" s="32"/>
      <c r="L211" s="32"/>
      <c r="M211" s="35"/>
      <c r="N211" s="36"/>
      <c r="O211" s="32"/>
      <c r="P211" s="67"/>
      <c r="Q211" s="30"/>
    </row>
    <row r="212" spans="1:17" s="5" customFormat="1" ht="40" customHeight="1" x14ac:dyDescent="0.15">
      <c r="A212" s="37"/>
      <c r="B212" s="37"/>
      <c r="C212" s="32"/>
      <c r="D212" s="33"/>
      <c r="E212" s="32"/>
      <c r="F212" s="34"/>
      <c r="G212" s="35"/>
      <c r="H212" s="34"/>
      <c r="I212" s="32"/>
      <c r="J212" s="32"/>
      <c r="K212" s="32"/>
      <c r="L212" s="32"/>
      <c r="M212" s="35"/>
      <c r="N212" s="36"/>
      <c r="O212" s="32"/>
      <c r="P212" s="67"/>
      <c r="Q212" s="30"/>
    </row>
    <row r="213" spans="1:17" s="5" customFormat="1" ht="40" customHeight="1" x14ac:dyDescent="0.15">
      <c r="A213" s="37"/>
      <c r="B213" s="37"/>
      <c r="C213" s="32"/>
      <c r="D213" s="33"/>
      <c r="E213" s="32"/>
      <c r="F213" s="34"/>
      <c r="G213" s="35"/>
      <c r="H213" s="34"/>
      <c r="I213" s="32"/>
      <c r="J213" s="32"/>
      <c r="K213" s="32"/>
      <c r="L213" s="32"/>
      <c r="M213" s="35"/>
      <c r="N213" s="36"/>
      <c r="O213" s="32"/>
      <c r="P213" s="67"/>
      <c r="Q213" s="30"/>
    </row>
    <row r="214" spans="1:17" s="5" customFormat="1" ht="40" customHeight="1" x14ac:dyDescent="0.15">
      <c r="A214" s="37"/>
      <c r="B214" s="37"/>
      <c r="C214" s="32"/>
      <c r="D214" s="33"/>
      <c r="E214" s="32"/>
      <c r="F214" s="34"/>
      <c r="G214" s="35"/>
      <c r="H214" s="34"/>
      <c r="I214" s="32"/>
      <c r="J214" s="32"/>
      <c r="K214" s="32"/>
      <c r="L214" s="32"/>
      <c r="M214" s="35"/>
      <c r="N214" s="36"/>
      <c r="O214" s="32"/>
      <c r="P214" s="67"/>
      <c r="Q214" s="30"/>
    </row>
    <row r="215" spans="1:17" s="5" customFormat="1" ht="40" customHeight="1" x14ac:dyDescent="0.15">
      <c r="A215" s="37"/>
      <c r="B215" s="37"/>
      <c r="C215" s="32"/>
      <c r="D215" s="33"/>
      <c r="E215" s="32"/>
      <c r="F215" s="34"/>
      <c r="G215" s="35"/>
      <c r="H215" s="34"/>
      <c r="I215" s="32"/>
      <c r="J215" s="32"/>
      <c r="K215" s="32"/>
      <c r="L215" s="32"/>
      <c r="M215" s="35"/>
      <c r="N215" s="36"/>
      <c r="O215" s="32"/>
      <c r="P215" s="67"/>
      <c r="Q215" s="30"/>
    </row>
    <row r="216" spans="1:17" s="5" customFormat="1" ht="40" customHeight="1" x14ac:dyDescent="0.15">
      <c r="A216" s="37"/>
      <c r="B216" s="37"/>
      <c r="C216" s="32"/>
      <c r="D216" s="33"/>
      <c r="E216" s="32"/>
      <c r="F216" s="34"/>
      <c r="G216" s="35"/>
      <c r="H216" s="34"/>
      <c r="I216" s="32"/>
      <c r="J216" s="32"/>
      <c r="K216" s="32"/>
      <c r="L216" s="32"/>
      <c r="M216" s="35"/>
      <c r="N216" s="36"/>
      <c r="O216" s="32"/>
      <c r="P216" s="67"/>
      <c r="Q216" s="30"/>
    </row>
    <row r="217" spans="1:17" s="5" customFormat="1" ht="40" customHeight="1" x14ac:dyDescent="0.15">
      <c r="A217" s="37"/>
      <c r="B217" s="37"/>
      <c r="C217" s="32"/>
      <c r="D217" s="33"/>
      <c r="E217" s="32"/>
      <c r="F217" s="34"/>
      <c r="G217" s="35"/>
      <c r="H217" s="34"/>
      <c r="I217" s="32"/>
      <c r="J217" s="32"/>
      <c r="K217" s="32"/>
      <c r="L217" s="32"/>
      <c r="M217" s="35"/>
      <c r="N217" s="36"/>
      <c r="O217" s="32"/>
      <c r="P217" s="67"/>
      <c r="Q217" s="30"/>
    </row>
    <row r="218" spans="1:17" s="5" customFormat="1" ht="40" customHeight="1" x14ac:dyDescent="0.15">
      <c r="A218" s="37"/>
      <c r="B218" s="37"/>
      <c r="C218" s="32"/>
      <c r="D218" s="33"/>
      <c r="E218" s="32"/>
      <c r="F218" s="34"/>
      <c r="G218" s="35"/>
      <c r="H218" s="34"/>
      <c r="I218" s="32"/>
      <c r="J218" s="32"/>
      <c r="K218" s="32"/>
      <c r="L218" s="32"/>
      <c r="M218" s="35"/>
      <c r="N218" s="36"/>
      <c r="O218" s="32"/>
      <c r="P218" s="67"/>
      <c r="Q218" s="30"/>
    </row>
    <row r="219" spans="1:17" s="5" customFormat="1" ht="40" customHeight="1" x14ac:dyDescent="0.15">
      <c r="A219" s="37"/>
      <c r="B219" s="37"/>
      <c r="C219" s="32"/>
      <c r="D219" s="33"/>
      <c r="E219" s="32"/>
      <c r="F219" s="34"/>
      <c r="G219" s="35"/>
      <c r="H219" s="34"/>
      <c r="I219" s="32"/>
      <c r="J219" s="32"/>
      <c r="K219" s="32"/>
      <c r="L219" s="32"/>
      <c r="M219" s="35"/>
      <c r="N219" s="36"/>
      <c r="O219" s="32"/>
      <c r="P219" s="67"/>
      <c r="Q219" s="30"/>
    </row>
    <row r="220" spans="1:17" s="5" customFormat="1" ht="40" customHeight="1" x14ac:dyDescent="0.15">
      <c r="A220" s="37"/>
      <c r="B220" s="37"/>
      <c r="C220" s="32"/>
      <c r="D220" s="33"/>
      <c r="E220" s="32"/>
      <c r="F220" s="34"/>
      <c r="G220" s="35"/>
      <c r="H220" s="34"/>
      <c r="I220" s="32"/>
      <c r="J220" s="32"/>
      <c r="K220" s="32"/>
      <c r="L220" s="32"/>
      <c r="M220" s="35"/>
      <c r="N220" s="36"/>
      <c r="O220" s="32"/>
      <c r="P220" s="67"/>
      <c r="Q220" s="30"/>
    </row>
    <row r="221" spans="1:17" s="5" customFormat="1" ht="40" customHeight="1" x14ac:dyDescent="0.15">
      <c r="A221" s="37"/>
      <c r="B221" s="37"/>
      <c r="C221" s="32"/>
      <c r="D221" s="33"/>
      <c r="E221" s="32"/>
      <c r="F221" s="34"/>
      <c r="G221" s="35"/>
      <c r="H221" s="34"/>
      <c r="I221" s="32"/>
      <c r="J221" s="32"/>
      <c r="K221" s="32"/>
      <c r="L221" s="32"/>
      <c r="M221" s="35"/>
      <c r="N221" s="36"/>
      <c r="O221" s="32"/>
      <c r="P221" s="67"/>
      <c r="Q221" s="30"/>
    </row>
    <row r="222" spans="1:17" s="5" customFormat="1" ht="40" customHeight="1" x14ac:dyDescent="0.15">
      <c r="A222" s="37"/>
      <c r="B222" s="37"/>
      <c r="C222" s="32"/>
      <c r="D222" s="33"/>
      <c r="E222" s="32"/>
      <c r="F222" s="34"/>
      <c r="G222" s="35"/>
      <c r="H222" s="34"/>
      <c r="I222" s="32"/>
      <c r="J222" s="32"/>
      <c r="K222" s="32"/>
      <c r="L222" s="32"/>
      <c r="M222" s="35"/>
      <c r="N222" s="36"/>
      <c r="O222" s="32"/>
      <c r="P222" s="67"/>
      <c r="Q222" s="30"/>
    </row>
    <row r="223" spans="1:17" s="5" customFormat="1" ht="40" customHeight="1" x14ac:dyDescent="0.15">
      <c r="A223" s="37"/>
      <c r="B223" s="37"/>
      <c r="C223" s="32"/>
      <c r="D223" s="33"/>
      <c r="E223" s="32"/>
      <c r="F223" s="34"/>
      <c r="G223" s="35"/>
      <c r="H223" s="34"/>
      <c r="I223" s="32"/>
      <c r="J223" s="32"/>
      <c r="K223" s="32"/>
      <c r="L223" s="32"/>
      <c r="M223" s="35"/>
      <c r="N223" s="36"/>
      <c r="O223" s="32"/>
      <c r="P223" s="67"/>
      <c r="Q223" s="30"/>
    </row>
    <row r="224" spans="1:17" s="5" customFormat="1" ht="40" customHeight="1" x14ac:dyDescent="0.15">
      <c r="A224" s="37"/>
      <c r="B224" s="37"/>
      <c r="C224" s="32"/>
      <c r="D224" s="33"/>
      <c r="E224" s="32"/>
      <c r="F224" s="34"/>
      <c r="G224" s="35"/>
      <c r="H224" s="34"/>
      <c r="I224" s="32"/>
      <c r="J224" s="32"/>
      <c r="K224" s="32"/>
      <c r="L224" s="32"/>
      <c r="M224" s="35"/>
      <c r="N224" s="36"/>
      <c r="O224" s="32"/>
      <c r="P224" s="67"/>
      <c r="Q224" s="30"/>
    </row>
    <row r="225" spans="1:17" s="5" customFormat="1" ht="40" customHeight="1" x14ac:dyDescent="0.15">
      <c r="A225" s="37"/>
      <c r="B225" s="37"/>
      <c r="C225" s="32"/>
      <c r="D225" s="33"/>
      <c r="E225" s="32"/>
      <c r="F225" s="34"/>
      <c r="G225" s="35"/>
      <c r="H225" s="34"/>
      <c r="I225" s="32"/>
      <c r="J225" s="32"/>
      <c r="K225" s="32"/>
      <c r="L225" s="32"/>
      <c r="M225" s="35"/>
      <c r="N225" s="36"/>
      <c r="O225" s="32"/>
      <c r="P225" s="67"/>
      <c r="Q225" s="30"/>
    </row>
    <row r="226" spans="1:17" s="5" customFormat="1" ht="40" customHeight="1" x14ac:dyDescent="0.15">
      <c r="A226" s="37"/>
      <c r="B226" s="37"/>
      <c r="C226" s="32"/>
      <c r="D226" s="33"/>
      <c r="E226" s="32"/>
      <c r="F226" s="34"/>
      <c r="G226" s="35"/>
      <c r="H226" s="34"/>
      <c r="I226" s="32"/>
      <c r="J226" s="32"/>
      <c r="K226" s="32"/>
      <c r="L226" s="32"/>
      <c r="M226" s="35"/>
      <c r="N226" s="36"/>
      <c r="O226" s="32"/>
      <c r="P226" s="67"/>
      <c r="Q226" s="30"/>
    </row>
    <row r="227" spans="1:17" s="5" customFormat="1" ht="40" customHeight="1" x14ac:dyDescent="0.15">
      <c r="A227" s="37"/>
      <c r="B227" s="37"/>
      <c r="C227" s="32"/>
      <c r="D227" s="33"/>
      <c r="E227" s="32"/>
      <c r="F227" s="34"/>
      <c r="G227" s="35"/>
      <c r="H227" s="34"/>
      <c r="I227" s="32"/>
      <c r="J227" s="32"/>
      <c r="K227" s="32"/>
      <c r="L227" s="32"/>
      <c r="M227" s="35"/>
      <c r="N227" s="36"/>
      <c r="O227" s="32"/>
      <c r="P227" s="67"/>
      <c r="Q227" s="30"/>
    </row>
    <row r="228" spans="1:17" s="5" customFormat="1" ht="40" customHeight="1" x14ac:dyDescent="0.15">
      <c r="A228" s="37"/>
      <c r="B228" s="37"/>
      <c r="C228" s="32"/>
      <c r="D228" s="33"/>
      <c r="E228" s="32"/>
      <c r="F228" s="34"/>
      <c r="G228" s="35"/>
      <c r="H228" s="34"/>
      <c r="I228" s="32"/>
      <c r="J228" s="32"/>
      <c r="K228" s="32"/>
      <c r="L228" s="32"/>
      <c r="M228" s="35"/>
      <c r="N228" s="36"/>
      <c r="O228" s="32"/>
      <c r="P228" s="67"/>
      <c r="Q228" s="30"/>
    </row>
    <row r="229" spans="1:17" s="5" customFormat="1" ht="40" customHeight="1" x14ac:dyDescent="0.15">
      <c r="A229" s="37"/>
      <c r="B229" s="37"/>
      <c r="C229" s="32"/>
      <c r="D229" s="33"/>
      <c r="E229" s="32"/>
      <c r="F229" s="34"/>
      <c r="G229" s="35"/>
      <c r="H229" s="34"/>
      <c r="I229" s="32"/>
      <c r="J229" s="32"/>
      <c r="K229" s="32"/>
      <c r="L229" s="32"/>
      <c r="M229" s="35"/>
      <c r="N229" s="36"/>
      <c r="O229" s="32"/>
      <c r="P229" s="67"/>
      <c r="Q229" s="30"/>
    </row>
    <row r="230" spans="1:17" s="5" customFormat="1" ht="40" customHeight="1" x14ac:dyDescent="0.15">
      <c r="A230" s="37"/>
      <c r="B230" s="37"/>
      <c r="C230" s="32"/>
      <c r="D230" s="33"/>
      <c r="E230" s="32"/>
      <c r="F230" s="34"/>
      <c r="G230" s="35"/>
      <c r="H230" s="34"/>
      <c r="I230" s="32"/>
      <c r="J230" s="32"/>
      <c r="K230" s="32"/>
      <c r="L230" s="32"/>
      <c r="M230" s="35"/>
      <c r="N230" s="36"/>
      <c r="O230" s="32"/>
      <c r="P230" s="67"/>
      <c r="Q230" s="30"/>
    </row>
    <row r="231" spans="1:17" s="5" customFormat="1" ht="40" customHeight="1" x14ac:dyDescent="0.15">
      <c r="A231" s="37"/>
      <c r="B231" s="37"/>
      <c r="C231" s="32"/>
      <c r="D231" s="33"/>
      <c r="E231" s="32"/>
      <c r="F231" s="34"/>
      <c r="G231" s="35"/>
      <c r="H231" s="34"/>
      <c r="I231" s="32"/>
      <c r="J231" s="32"/>
      <c r="K231" s="32"/>
      <c r="L231" s="32"/>
      <c r="M231" s="35"/>
      <c r="N231" s="36"/>
      <c r="O231" s="32"/>
      <c r="P231" s="67"/>
      <c r="Q231" s="30"/>
    </row>
    <row r="232" spans="1:17" s="5" customFormat="1" ht="40" customHeight="1" x14ac:dyDescent="0.15">
      <c r="A232" s="37"/>
      <c r="B232" s="37"/>
      <c r="C232" s="32"/>
      <c r="D232" s="33"/>
      <c r="E232" s="32"/>
      <c r="F232" s="34"/>
      <c r="G232" s="35"/>
      <c r="H232" s="34"/>
      <c r="I232" s="32"/>
      <c r="J232" s="32"/>
      <c r="K232" s="32"/>
      <c r="L232" s="32"/>
      <c r="M232" s="35"/>
      <c r="N232" s="36"/>
      <c r="O232" s="32"/>
      <c r="P232" s="67"/>
      <c r="Q232" s="30"/>
    </row>
    <row r="233" spans="1:17" s="5" customFormat="1" ht="40" customHeight="1" x14ac:dyDescent="0.15">
      <c r="A233" s="37"/>
      <c r="B233" s="37"/>
      <c r="C233" s="32"/>
      <c r="D233" s="33"/>
      <c r="E233" s="32"/>
      <c r="F233" s="34"/>
      <c r="G233" s="35"/>
      <c r="H233" s="34"/>
      <c r="I233" s="32"/>
      <c r="J233" s="32"/>
      <c r="K233" s="32"/>
      <c r="L233" s="32"/>
      <c r="M233" s="35"/>
      <c r="N233" s="36"/>
      <c r="O233" s="32"/>
      <c r="P233" s="67"/>
      <c r="Q233" s="30"/>
    </row>
    <row r="234" spans="1:17" s="5" customFormat="1" ht="40" customHeight="1" x14ac:dyDescent="0.15">
      <c r="A234" s="37"/>
      <c r="B234" s="37"/>
      <c r="C234" s="32"/>
      <c r="D234" s="33"/>
      <c r="E234" s="32"/>
      <c r="F234" s="34"/>
      <c r="G234" s="35"/>
      <c r="H234" s="34"/>
      <c r="I234" s="32"/>
      <c r="J234" s="32"/>
      <c r="K234" s="32"/>
      <c r="L234" s="32"/>
      <c r="M234" s="35"/>
      <c r="N234" s="36"/>
      <c r="O234" s="32"/>
      <c r="P234" s="67"/>
      <c r="Q234" s="30"/>
    </row>
    <row r="235" spans="1:17" s="5" customFormat="1" ht="40" customHeight="1" x14ac:dyDescent="0.15">
      <c r="A235" s="37"/>
      <c r="B235" s="37"/>
      <c r="C235" s="32"/>
      <c r="D235" s="33"/>
      <c r="E235" s="32"/>
      <c r="F235" s="34"/>
      <c r="G235" s="35"/>
      <c r="H235" s="34"/>
      <c r="I235" s="32"/>
      <c r="J235" s="32"/>
      <c r="K235" s="32"/>
      <c r="L235" s="32"/>
      <c r="M235" s="35"/>
      <c r="N235" s="36"/>
      <c r="O235" s="32"/>
      <c r="P235" s="67"/>
      <c r="Q235" s="30"/>
    </row>
    <row r="236" spans="1:17" s="5" customFormat="1" ht="40" customHeight="1" x14ac:dyDescent="0.15">
      <c r="A236" s="37"/>
      <c r="B236" s="37"/>
      <c r="C236" s="32"/>
      <c r="D236" s="33"/>
      <c r="E236" s="32"/>
      <c r="F236" s="34"/>
      <c r="G236" s="35"/>
      <c r="H236" s="34"/>
      <c r="I236" s="32"/>
      <c r="J236" s="32"/>
      <c r="K236" s="32"/>
      <c r="L236" s="32"/>
      <c r="M236" s="35"/>
      <c r="N236" s="36"/>
      <c r="O236" s="32"/>
      <c r="P236" s="67"/>
      <c r="Q236" s="30"/>
    </row>
    <row r="237" spans="1:17" s="5" customFormat="1" ht="40" customHeight="1" x14ac:dyDescent="0.15">
      <c r="A237" s="37"/>
      <c r="B237" s="37"/>
      <c r="C237" s="32"/>
      <c r="D237" s="33"/>
      <c r="E237" s="32"/>
      <c r="F237" s="34"/>
      <c r="G237" s="35"/>
      <c r="H237" s="34"/>
      <c r="I237" s="32"/>
      <c r="J237" s="32"/>
      <c r="K237" s="32"/>
      <c r="L237" s="32"/>
      <c r="M237" s="35"/>
      <c r="N237" s="36"/>
      <c r="O237" s="32"/>
      <c r="P237" s="67"/>
      <c r="Q237" s="30"/>
    </row>
    <row r="238" spans="1:17" s="5" customFormat="1" ht="40" customHeight="1" x14ac:dyDescent="0.15">
      <c r="A238" s="37"/>
      <c r="B238" s="37"/>
      <c r="C238" s="32"/>
      <c r="D238" s="33"/>
      <c r="E238" s="32"/>
      <c r="F238" s="34"/>
      <c r="G238" s="35"/>
      <c r="H238" s="34"/>
      <c r="I238" s="32"/>
      <c r="J238" s="32"/>
      <c r="K238" s="32"/>
      <c r="L238" s="32"/>
      <c r="M238" s="35"/>
      <c r="N238" s="36"/>
      <c r="O238" s="32"/>
      <c r="P238" s="67"/>
      <c r="Q238" s="30"/>
    </row>
    <row r="239" spans="1:17" s="5" customFormat="1" ht="40" customHeight="1" x14ac:dyDescent="0.15">
      <c r="A239" s="37"/>
      <c r="B239" s="37"/>
      <c r="C239" s="32"/>
      <c r="D239" s="33"/>
      <c r="E239" s="32"/>
      <c r="F239" s="34"/>
      <c r="G239" s="35"/>
      <c r="H239" s="34"/>
      <c r="I239" s="32"/>
      <c r="J239" s="32"/>
      <c r="K239" s="32"/>
      <c r="L239" s="32"/>
      <c r="M239" s="35"/>
      <c r="N239" s="36"/>
      <c r="O239" s="32"/>
      <c r="P239" s="67"/>
      <c r="Q239" s="30"/>
    </row>
    <row r="240" spans="1:17" s="5" customFormat="1" ht="40" customHeight="1" x14ac:dyDescent="0.15">
      <c r="A240" s="37"/>
      <c r="B240" s="37"/>
      <c r="C240" s="32"/>
      <c r="D240" s="33"/>
      <c r="E240" s="32"/>
      <c r="F240" s="34"/>
      <c r="G240" s="35"/>
      <c r="H240" s="34"/>
      <c r="I240" s="32"/>
      <c r="J240" s="32"/>
      <c r="K240" s="32"/>
      <c r="L240" s="32"/>
      <c r="M240" s="35"/>
      <c r="N240" s="36"/>
      <c r="O240" s="32"/>
      <c r="P240" s="67"/>
      <c r="Q240" s="30"/>
    </row>
    <row r="241" spans="1:17" s="5" customFormat="1" ht="40" customHeight="1" x14ac:dyDescent="0.15">
      <c r="A241" s="37"/>
      <c r="B241" s="37"/>
      <c r="C241" s="32"/>
      <c r="D241" s="33"/>
      <c r="E241" s="32"/>
      <c r="F241" s="34"/>
      <c r="G241" s="35"/>
      <c r="H241" s="34"/>
      <c r="I241" s="32"/>
      <c r="J241" s="32"/>
      <c r="K241" s="32"/>
      <c r="L241" s="32"/>
      <c r="M241" s="35"/>
      <c r="N241" s="36"/>
      <c r="O241" s="32"/>
      <c r="P241" s="67"/>
      <c r="Q241" s="30"/>
    </row>
    <row r="242" spans="1:17" s="5" customFormat="1" ht="40" customHeight="1" x14ac:dyDescent="0.15">
      <c r="A242" s="37"/>
      <c r="B242" s="37"/>
      <c r="C242" s="32"/>
      <c r="D242" s="33"/>
      <c r="E242" s="32"/>
      <c r="F242" s="34"/>
      <c r="G242" s="35"/>
      <c r="H242" s="34"/>
      <c r="I242" s="32"/>
      <c r="J242" s="32"/>
      <c r="K242" s="32"/>
      <c r="L242" s="32"/>
      <c r="M242" s="35"/>
      <c r="N242" s="36"/>
      <c r="O242" s="32"/>
      <c r="P242" s="67"/>
      <c r="Q242" s="30"/>
    </row>
    <row r="243" spans="1:17" s="5" customFormat="1" ht="40" customHeight="1" x14ac:dyDescent="0.15">
      <c r="A243" s="37"/>
      <c r="B243" s="37"/>
      <c r="C243" s="32"/>
      <c r="D243" s="33"/>
      <c r="E243" s="32"/>
      <c r="F243" s="34"/>
      <c r="G243" s="35"/>
      <c r="H243" s="34"/>
      <c r="I243" s="32"/>
      <c r="J243" s="32"/>
      <c r="K243" s="32"/>
      <c r="L243" s="32"/>
      <c r="M243" s="35"/>
      <c r="N243" s="36"/>
      <c r="O243" s="32"/>
      <c r="P243" s="67"/>
      <c r="Q243" s="30"/>
    </row>
    <row r="244" spans="1:17" s="5" customFormat="1" ht="40" customHeight="1" x14ac:dyDescent="0.15">
      <c r="A244" s="37"/>
      <c r="B244" s="37"/>
      <c r="C244" s="32"/>
      <c r="D244" s="33"/>
      <c r="E244" s="32"/>
      <c r="F244" s="34"/>
      <c r="G244" s="35"/>
      <c r="H244" s="34"/>
      <c r="I244" s="32"/>
      <c r="J244" s="32"/>
      <c r="K244" s="32"/>
      <c r="L244" s="32"/>
      <c r="M244" s="35"/>
      <c r="N244" s="36"/>
      <c r="O244" s="32"/>
      <c r="P244" s="67"/>
      <c r="Q244" s="30"/>
    </row>
    <row r="245" spans="1:17" s="5" customFormat="1" ht="40" customHeight="1" x14ac:dyDescent="0.15">
      <c r="A245" s="37"/>
      <c r="B245" s="37"/>
      <c r="C245" s="32"/>
      <c r="D245" s="33"/>
      <c r="E245" s="32"/>
      <c r="F245" s="34"/>
      <c r="G245" s="35"/>
      <c r="H245" s="34"/>
      <c r="I245" s="32"/>
      <c r="J245" s="32"/>
      <c r="K245" s="32"/>
      <c r="L245" s="32"/>
      <c r="M245" s="35"/>
      <c r="N245" s="36"/>
      <c r="O245" s="32"/>
      <c r="P245" s="67"/>
      <c r="Q245" s="30"/>
    </row>
    <row r="246" spans="1:17" s="5" customFormat="1" ht="40" customHeight="1" x14ac:dyDescent="0.15">
      <c r="A246" s="37"/>
      <c r="B246" s="37"/>
      <c r="C246" s="32"/>
      <c r="D246" s="33"/>
      <c r="E246" s="32"/>
      <c r="F246" s="34"/>
      <c r="G246" s="35"/>
      <c r="H246" s="34"/>
      <c r="I246" s="32"/>
      <c r="J246" s="32"/>
      <c r="K246" s="32"/>
      <c r="L246" s="32"/>
      <c r="M246" s="35"/>
      <c r="N246" s="36"/>
      <c r="O246" s="32"/>
      <c r="P246" s="67"/>
      <c r="Q246" s="30"/>
    </row>
    <row r="247" spans="1:17" s="5" customFormat="1" ht="40" customHeight="1" x14ac:dyDescent="0.15">
      <c r="A247" s="37"/>
      <c r="B247" s="37"/>
      <c r="C247" s="32"/>
      <c r="D247" s="33"/>
      <c r="E247" s="32"/>
      <c r="F247" s="34"/>
      <c r="G247" s="35"/>
      <c r="H247" s="34"/>
      <c r="I247" s="32"/>
      <c r="J247" s="32"/>
      <c r="K247" s="32"/>
      <c r="L247" s="32"/>
      <c r="M247" s="35"/>
      <c r="N247" s="36"/>
      <c r="O247" s="32"/>
      <c r="P247" s="67"/>
      <c r="Q247" s="30"/>
    </row>
    <row r="248" spans="1:17" s="5" customFormat="1" ht="40" customHeight="1" x14ac:dyDescent="0.15">
      <c r="A248" s="37"/>
      <c r="B248" s="37"/>
      <c r="C248" s="32"/>
      <c r="D248" s="33"/>
      <c r="E248" s="32"/>
      <c r="F248" s="34"/>
      <c r="G248" s="35"/>
      <c r="H248" s="34"/>
      <c r="I248" s="32"/>
      <c r="J248" s="32"/>
      <c r="K248" s="32"/>
      <c r="L248" s="32"/>
      <c r="M248" s="35"/>
      <c r="N248" s="36"/>
      <c r="O248" s="32"/>
      <c r="P248" s="67"/>
      <c r="Q248" s="30"/>
    </row>
    <row r="249" spans="1:17" s="5" customFormat="1" ht="40" customHeight="1" x14ac:dyDescent="0.15">
      <c r="A249" s="37"/>
      <c r="B249" s="37"/>
      <c r="C249" s="32"/>
      <c r="D249" s="33"/>
      <c r="E249" s="32"/>
      <c r="F249" s="34"/>
      <c r="G249" s="35"/>
      <c r="H249" s="34"/>
      <c r="I249" s="32"/>
      <c r="J249" s="32"/>
      <c r="K249" s="32"/>
      <c r="L249" s="32"/>
      <c r="M249" s="35"/>
      <c r="N249" s="36"/>
      <c r="O249" s="32"/>
      <c r="P249" s="67"/>
      <c r="Q249" s="30"/>
    </row>
    <row r="250" spans="1:17" s="5" customFormat="1" ht="40" customHeight="1" x14ac:dyDescent="0.15">
      <c r="A250" s="37"/>
      <c r="B250" s="37"/>
      <c r="C250" s="32"/>
      <c r="D250" s="33"/>
      <c r="E250" s="32"/>
      <c r="F250" s="34"/>
      <c r="G250" s="35"/>
      <c r="H250" s="34"/>
      <c r="I250" s="32"/>
      <c r="J250" s="32"/>
      <c r="K250" s="32"/>
      <c r="L250" s="32"/>
      <c r="M250" s="35"/>
      <c r="N250" s="36"/>
      <c r="O250" s="32"/>
      <c r="P250" s="67"/>
      <c r="Q250" s="30"/>
    </row>
    <row r="251" spans="1:17" s="5" customFormat="1" ht="40" customHeight="1" x14ac:dyDescent="0.15">
      <c r="A251" s="37"/>
      <c r="B251" s="37"/>
      <c r="C251" s="32"/>
      <c r="D251" s="33"/>
      <c r="E251" s="32"/>
      <c r="F251" s="34"/>
      <c r="G251" s="35"/>
      <c r="H251" s="34"/>
      <c r="I251" s="32"/>
      <c r="J251" s="32"/>
      <c r="K251" s="32"/>
      <c r="L251" s="32"/>
      <c r="M251" s="35"/>
      <c r="N251" s="36"/>
      <c r="O251" s="32"/>
      <c r="P251" s="67"/>
      <c r="Q251" s="30"/>
    </row>
    <row r="252" spans="1:17" s="5" customFormat="1" ht="40" customHeight="1" x14ac:dyDescent="0.15">
      <c r="A252" s="37"/>
      <c r="B252" s="37"/>
      <c r="C252" s="32"/>
      <c r="D252" s="33"/>
      <c r="E252" s="32"/>
      <c r="F252" s="34"/>
      <c r="G252" s="35"/>
      <c r="H252" s="34"/>
      <c r="I252" s="32"/>
      <c r="J252" s="32"/>
      <c r="K252" s="32"/>
      <c r="L252" s="32"/>
      <c r="M252" s="35"/>
      <c r="N252" s="36"/>
      <c r="O252" s="32"/>
      <c r="P252" s="67"/>
      <c r="Q252" s="30"/>
    </row>
    <row r="253" spans="1:17" s="5" customFormat="1" ht="40" customHeight="1" x14ac:dyDescent="0.15">
      <c r="A253" s="37"/>
      <c r="B253" s="37"/>
      <c r="C253" s="32"/>
      <c r="D253" s="33"/>
      <c r="E253" s="32"/>
      <c r="F253" s="34"/>
      <c r="G253" s="35"/>
      <c r="H253" s="34"/>
      <c r="I253" s="32"/>
      <c r="J253" s="32"/>
      <c r="K253" s="32"/>
      <c r="L253" s="32"/>
      <c r="M253" s="35"/>
      <c r="N253" s="36"/>
      <c r="O253" s="32"/>
      <c r="P253" s="67"/>
      <c r="Q253" s="30"/>
    </row>
    <row r="254" spans="1:17" s="5" customFormat="1" ht="40" customHeight="1" x14ac:dyDescent="0.15">
      <c r="A254" s="37"/>
      <c r="B254" s="37"/>
      <c r="C254" s="32"/>
      <c r="D254" s="33"/>
      <c r="E254" s="32"/>
      <c r="F254" s="34"/>
      <c r="G254" s="35"/>
      <c r="H254" s="34"/>
      <c r="I254" s="32"/>
      <c r="J254" s="32"/>
      <c r="K254" s="32"/>
      <c r="L254" s="32"/>
      <c r="M254" s="35"/>
      <c r="N254" s="36"/>
      <c r="O254" s="32"/>
      <c r="P254" s="67"/>
      <c r="Q254" s="30"/>
    </row>
    <row r="255" spans="1:17" s="5" customFormat="1" ht="40" customHeight="1" x14ac:dyDescent="0.15">
      <c r="A255" s="37"/>
      <c r="B255" s="37"/>
      <c r="C255" s="32"/>
      <c r="D255" s="33"/>
      <c r="E255" s="32"/>
      <c r="F255" s="34"/>
      <c r="G255" s="35"/>
      <c r="H255" s="34"/>
      <c r="I255" s="32"/>
      <c r="J255" s="32"/>
      <c r="K255" s="32"/>
      <c r="L255" s="32"/>
      <c r="M255" s="35"/>
      <c r="N255" s="36"/>
      <c r="O255" s="32"/>
      <c r="P255" s="67"/>
      <c r="Q255" s="30"/>
    </row>
    <row r="256" spans="1:17" s="5" customFormat="1" ht="40" customHeight="1" x14ac:dyDescent="0.15">
      <c r="A256" s="37"/>
      <c r="B256" s="37"/>
      <c r="C256" s="32"/>
      <c r="D256" s="33"/>
      <c r="E256" s="32"/>
      <c r="F256" s="34"/>
      <c r="G256" s="35"/>
      <c r="H256" s="34"/>
      <c r="I256" s="32"/>
      <c r="J256" s="32"/>
      <c r="K256" s="32"/>
      <c r="L256" s="32"/>
      <c r="M256" s="35"/>
      <c r="N256" s="36"/>
      <c r="O256" s="32"/>
      <c r="P256" s="67"/>
      <c r="Q256" s="30"/>
    </row>
    <row r="257" spans="1:17" s="5" customFormat="1" ht="40" customHeight="1" x14ac:dyDescent="0.15">
      <c r="A257" s="37"/>
      <c r="B257" s="37"/>
      <c r="C257" s="32"/>
      <c r="D257" s="33"/>
      <c r="E257" s="32"/>
      <c r="F257" s="34"/>
      <c r="G257" s="35"/>
      <c r="H257" s="34"/>
      <c r="I257" s="32"/>
      <c r="J257" s="32"/>
      <c r="K257" s="32"/>
      <c r="L257" s="32"/>
      <c r="M257" s="35"/>
      <c r="N257" s="36"/>
      <c r="O257" s="32"/>
      <c r="P257" s="67"/>
      <c r="Q257" s="30"/>
    </row>
    <row r="258" spans="1:17" s="5" customFormat="1" ht="40" customHeight="1" x14ac:dyDescent="0.15">
      <c r="A258" s="37"/>
      <c r="B258" s="37"/>
      <c r="C258" s="32"/>
      <c r="D258" s="33"/>
      <c r="E258" s="32"/>
      <c r="F258" s="34"/>
      <c r="G258" s="35"/>
      <c r="H258" s="34"/>
      <c r="I258" s="32"/>
      <c r="J258" s="32"/>
      <c r="K258" s="32"/>
      <c r="L258" s="32"/>
      <c r="M258" s="35"/>
      <c r="N258" s="36"/>
      <c r="O258" s="32"/>
      <c r="P258" s="67"/>
      <c r="Q258" s="30"/>
    </row>
    <row r="259" spans="1:17" s="5" customFormat="1" ht="40" customHeight="1" x14ac:dyDescent="0.15">
      <c r="A259" s="37"/>
      <c r="B259" s="37"/>
      <c r="C259" s="32"/>
      <c r="D259" s="33"/>
      <c r="E259" s="32"/>
      <c r="F259" s="34"/>
      <c r="G259" s="35"/>
      <c r="H259" s="34"/>
      <c r="I259" s="32"/>
      <c r="J259" s="32"/>
      <c r="K259" s="32"/>
      <c r="L259" s="32"/>
      <c r="M259" s="35"/>
      <c r="N259" s="36"/>
      <c r="O259" s="32"/>
      <c r="P259" s="67"/>
      <c r="Q259" s="30"/>
    </row>
    <row r="260" spans="1:17" s="5" customFormat="1" ht="40" customHeight="1" x14ac:dyDescent="0.15">
      <c r="A260" s="37"/>
      <c r="B260" s="37"/>
      <c r="C260" s="32"/>
      <c r="D260" s="33"/>
      <c r="E260" s="32"/>
      <c r="F260" s="34"/>
      <c r="G260" s="35"/>
      <c r="H260" s="34"/>
      <c r="I260" s="32"/>
      <c r="J260" s="32"/>
      <c r="K260" s="32"/>
      <c r="L260" s="32"/>
      <c r="M260" s="35"/>
      <c r="N260" s="36"/>
      <c r="O260" s="32"/>
      <c r="P260" s="67"/>
      <c r="Q260" s="30"/>
    </row>
    <row r="261" spans="1:17" s="5" customFormat="1" ht="40" customHeight="1" x14ac:dyDescent="0.15">
      <c r="A261" s="37"/>
      <c r="B261" s="37"/>
      <c r="C261" s="32"/>
      <c r="D261" s="33"/>
      <c r="E261" s="32"/>
      <c r="F261" s="34"/>
      <c r="G261" s="35"/>
      <c r="H261" s="34"/>
      <c r="I261" s="32"/>
      <c r="J261" s="32"/>
      <c r="K261" s="32"/>
      <c r="L261" s="32"/>
      <c r="M261" s="35"/>
      <c r="N261" s="36"/>
      <c r="O261" s="32"/>
      <c r="P261" s="67"/>
      <c r="Q261" s="30"/>
    </row>
    <row r="262" spans="1:17" s="5" customFormat="1" ht="40" customHeight="1" x14ac:dyDescent="0.15">
      <c r="A262" s="37"/>
      <c r="B262" s="37"/>
      <c r="C262" s="32"/>
      <c r="D262" s="33"/>
      <c r="E262" s="32"/>
      <c r="F262" s="34"/>
      <c r="G262" s="35"/>
      <c r="H262" s="34"/>
      <c r="I262" s="32"/>
      <c r="J262" s="32"/>
      <c r="K262" s="32"/>
      <c r="L262" s="32"/>
      <c r="M262" s="35"/>
      <c r="N262" s="36"/>
      <c r="O262" s="32"/>
      <c r="P262" s="67"/>
      <c r="Q262" s="30"/>
    </row>
    <row r="263" spans="1:17" s="5" customFormat="1" ht="40" customHeight="1" x14ac:dyDescent="0.15">
      <c r="A263" s="37"/>
      <c r="B263" s="37"/>
      <c r="C263" s="32"/>
      <c r="D263" s="33"/>
      <c r="E263" s="32"/>
      <c r="F263" s="34"/>
      <c r="G263" s="35"/>
      <c r="H263" s="34"/>
      <c r="I263" s="32"/>
      <c r="J263" s="32"/>
      <c r="K263" s="32"/>
      <c r="L263" s="32"/>
      <c r="M263" s="35"/>
      <c r="N263" s="36"/>
      <c r="O263" s="32"/>
      <c r="P263" s="67"/>
      <c r="Q263" s="30"/>
    </row>
    <row r="264" spans="1:17" s="5" customFormat="1" ht="40" customHeight="1" x14ac:dyDescent="0.15">
      <c r="A264" s="37"/>
      <c r="B264" s="37"/>
      <c r="C264" s="32"/>
      <c r="D264" s="33"/>
      <c r="E264" s="32"/>
      <c r="F264" s="34"/>
      <c r="G264" s="35"/>
      <c r="H264" s="34"/>
      <c r="I264" s="32"/>
      <c r="J264" s="32"/>
      <c r="K264" s="32"/>
      <c r="L264" s="32"/>
      <c r="M264" s="35"/>
      <c r="N264" s="36"/>
      <c r="O264" s="32"/>
      <c r="P264" s="67"/>
      <c r="Q264" s="30"/>
    </row>
    <row r="265" spans="1:17" s="5" customFormat="1" ht="40" customHeight="1" x14ac:dyDescent="0.15">
      <c r="A265" s="37"/>
      <c r="B265" s="37"/>
      <c r="C265" s="32"/>
      <c r="D265" s="33"/>
      <c r="E265" s="32"/>
      <c r="F265" s="34"/>
      <c r="G265" s="35"/>
      <c r="H265" s="34"/>
      <c r="I265" s="32"/>
      <c r="J265" s="32"/>
      <c r="K265" s="32"/>
      <c r="L265" s="32"/>
      <c r="M265" s="35"/>
      <c r="N265" s="36"/>
      <c r="O265" s="32"/>
      <c r="P265" s="67"/>
      <c r="Q265" s="30"/>
    </row>
    <row r="266" spans="1:17" s="5" customFormat="1" ht="40" customHeight="1" x14ac:dyDescent="0.15">
      <c r="A266" s="37"/>
      <c r="B266" s="37"/>
      <c r="C266" s="32"/>
      <c r="D266" s="33"/>
      <c r="E266" s="32"/>
      <c r="F266" s="34"/>
      <c r="G266" s="35"/>
      <c r="H266" s="34"/>
      <c r="I266" s="32"/>
      <c r="J266" s="32"/>
      <c r="K266" s="32"/>
      <c r="L266" s="32"/>
      <c r="M266" s="35"/>
      <c r="N266" s="36"/>
      <c r="O266" s="32"/>
      <c r="P266" s="67"/>
      <c r="Q266" s="30"/>
    </row>
    <row r="267" spans="1:17" s="5" customFormat="1" ht="40" customHeight="1" x14ac:dyDescent="0.15">
      <c r="A267" s="37"/>
      <c r="B267" s="37"/>
      <c r="C267" s="32"/>
      <c r="D267" s="33"/>
      <c r="E267" s="32"/>
      <c r="F267" s="34"/>
      <c r="G267" s="35"/>
      <c r="H267" s="34"/>
      <c r="I267" s="32"/>
      <c r="J267" s="32"/>
      <c r="K267" s="32"/>
      <c r="L267" s="32"/>
      <c r="M267" s="35"/>
      <c r="N267" s="36"/>
      <c r="O267" s="32"/>
      <c r="P267" s="67"/>
      <c r="Q267" s="30"/>
    </row>
    <row r="268" spans="1:17" s="5" customFormat="1" ht="40" customHeight="1" x14ac:dyDescent="0.15">
      <c r="A268" s="37"/>
      <c r="B268" s="37"/>
      <c r="C268" s="32"/>
      <c r="D268" s="33"/>
      <c r="E268" s="32"/>
      <c r="F268" s="34"/>
      <c r="G268" s="35"/>
      <c r="H268" s="34"/>
      <c r="I268" s="32"/>
      <c r="J268" s="32"/>
      <c r="K268" s="32"/>
      <c r="L268" s="32"/>
      <c r="M268" s="35"/>
      <c r="N268" s="36"/>
      <c r="O268" s="32"/>
      <c r="P268" s="67"/>
      <c r="Q268" s="30"/>
    </row>
    <row r="269" spans="1:17" s="5" customFormat="1" ht="40" customHeight="1" x14ac:dyDescent="0.15">
      <c r="A269" s="37"/>
      <c r="B269" s="37"/>
      <c r="C269" s="32"/>
      <c r="D269" s="33"/>
      <c r="E269" s="32"/>
      <c r="F269" s="34"/>
      <c r="G269" s="35"/>
      <c r="H269" s="34"/>
      <c r="I269" s="32"/>
      <c r="J269" s="32"/>
      <c r="K269" s="32"/>
      <c r="L269" s="32"/>
      <c r="M269" s="35"/>
      <c r="N269" s="36"/>
      <c r="O269" s="32"/>
      <c r="P269" s="67"/>
      <c r="Q269" s="30"/>
    </row>
    <row r="270" spans="1:17" s="5" customFormat="1" ht="40" customHeight="1" x14ac:dyDescent="0.15">
      <c r="A270" s="37"/>
      <c r="B270" s="37"/>
      <c r="C270" s="32"/>
      <c r="D270" s="33"/>
      <c r="E270" s="32"/>
      <c r="F270" s="34"/>
      <c r="G270" s="35"/>
      <c r="H270" s="34"/>
      <c r="I270" s="32"/>
      <c r="J270" s="32"/>
      <c r="K270" s="32"/>
      <c r="L270" s="32"/>
      <c r="M270" s="35"/>
      <c r="N270" s="36"/>
      <c r="O270" s="32"/>
      <c r="P270" s="67"/>
      <c r="Q270" s="30"/>
    </row>
    <row r="271" spans="1:17" s="5" customFormat="1" ht="40" customHeight="1" x14ac:dyDescent="0.15">
      <c r="A271" s="37"/>
      <c r="B271" s="37"/>
      <c r="C271" s="32"/>
      <c r="D271" s="33"/>
      <c r="E271" s="32"/>
      <c r="F271" s="34"/>
      <c r="G271" s="35"/>
      <c r="H271" s="34"/>
      <c r="I271" s="32"/>
      <c r="J271" s="32"/>
      <c r="K271" s="32"/>
      <c r="L271" s="32"/>
      <c r="M271" s="35"/>
      <c r="N271" s="36"/>
      <c r="O271" s="32"/>
      <c r="P271" s="67"/>
      <c r="Q271" s="30"/>
    </row>
    <row r="272" spans="1:17" s="5" customFormat="1" ht="40" customHeight="1" x14ac:dyDescent="0.15">
      <c r="A272" s="37"/>
      <c r="B272" s="37"/>
      <c r="C272" s="32"/>
      <c r="D272" s="33"/>
      <c r="E272" s="32"/>
      <c r="F272" s="34"/>
      <c r="G272" s="35"/>
      <c r="H272" s="34"/>
      <c r="I272" s="32"/>
      <c r="J272" s="32"/>
      <c r="K272" s="32"/>
      <c r="L272" s="32"/>
      <c r="M272" s="35"/>
      <c r="N272" s="36"/>
      <c r="O272" s="32"/>
      <c r="P272" s="67"/>
      <c r="Q272" s="30"/>
    </row>
    <row r="273" spans="1:17" s="5" customFormat="1" ht="40" customHeight="1" x14ac:dyDescent="0.15">
      <c r="A273" s="37"/>
      <c r="B273" s="37"/>
      <c r="C273" s="32"/>
      <c r="D273" s="33"/>
      <c r="E273" s="32"/>
      <c r="F273" s="34"/>
      <c r="G273" s="35"/>
      <c r="H273" s="34"/>
      <c r="I273" s="32"/>
      <c r="J273" s="32"/>
      <c r="K273" s="32"/>
      <c r="L273" s="32"/>
      <c r="M273" s="35"/>
      <c r="N273" s="36"/>
      <c r="O273" s="32"/>
      <c r="P273" s="67"/>
      <c r="Q273" s="30"/>
    </row>
    <row r="274" spans="1:17" s="5" customFormat="1" ht="40" customHeight="1" x14ac:dyDescent="0.15">
      <c r="A274" s="37"/>
      <c r="B274" s="37"/>
      <c r="C274" s="32"/>
      <c r="D274" s="33"/>
      <c r="E274" s="32"/>
      <c r="F274" s="34"/>
      <c r="G274" s="35"/>
      <c r="H274" s="34"/>
      <c r="I274" s="32"/>
      <c r="J274" s="32"/>
      <c r="K274" s="32"/>
      <c r="L274" s="32"/>
      <c r="M274" s="35"/>
      <c r="N274" s="36"/>
      <c r="O274" s="32"/>
      <c r="P274" s="67"/>
      <c r="Q274" s="30"/>
    </row>
    <row r="275" spans="1:17" s="5" customFormat="1" ht="40" customHeight="1" x14ac:dyDescent="0.15">
      <c r="A275" s="37"/>
      <c r="B275" s="37"/>
      <c r="C275" s="32"/>
      <c r="D275" s="33"/>
      <c r="E275" s="32"/>
      <c r="F275" s="34"/>
      <c r="G275" s="35"/>
      <c r="H275" s="34"/>
      <c r="I275" s="32"/>
      <c r="J275" s="32"/>
      <c r="K275" s="32"/>
      <c r="L275" s="32"/>
      <c r="M275" s="35"/>
      <c r="N275" s="36"/>
      <c r="O275" s="32"/>
      <c r="P275" s="67"/>
      <c r="Q275" s="30"/>
    </row>
    <row r="276" spans="1:17" s="5" customFormat="1" ht="40" customHeight="1" x14ac:dyDescent="0.15">
      <c r="A276" s="37"/>
      <c r="B276" s="37"/>
      <c r="C276" s="32"/>
      <c r="D276" s="33"/>
      <c r="E276" s="32"/>
      <c r="F276" s="34"/>
      <c r="G276" s="35"/>
      <c r="H276" s="34"/>
      <c r="I276" s="32"/>
      <c r="J276" s="32"/>
      <c r="K276" s="32"/>
      <c r="L276" s="32"/>
      <c r="M276" s="35"/>
      <c r="N276" s="36"/>
      <c r="O276" s="32"/>
      <c r="P276" s="67"/>
      <c r="Q276" s="30"/>
    </row>
    <row r="277" spans="1:17" s="5" customFormat="1" ht="40" customHeight="1" x14ac:dyDescent="0.15">
      <c r="A277" s="37"/>
      <c r="B277" s="37"/>
      <c r="C277" s="32"/>
      <c r="D277" s="33"/>
      <c r="E277" s="32"/>
      <c r="F277" s="34"/>
      <c r="G277" s="35"/>
      <c r="H277" s="34"/>
      <c r="I277" s="32"/>
      <c r="J277" s="32"/>
      <c r="K277" s="32"/>
      <c r="L277" s="32"/>
      <c r="M277" s="35"/>
      <c r="N277" s="36"/>
      <c r="O277" s="32"/>
      <c r="P277" s="67"/>
      <c r="Q277" s="30"/>
    </row>
    <row r="278" spans="1:17" s="5" customFormat="1" ht="40" customHeight="1" x14ac:dyDescent="0.15">
      <c r="A278" s="37"/>
      <c r="B278" s="37"/>
      <c r="C278" s="32"/>
      <c r="D278" s="33"/>
      <c r="E278" s="32"/>
      <c r="F278" s="34"/>
      <c r="G278" s="35"/>
      <c r="H278" s="34"/>
      <c r="I278" s="32"/>
      <c r="J278" s="32"/>
      <c r="K278" s="32"/>
      <c r="L278" s="32"/>
      <c r="M278" s="35"/>
      <c r="N278" s="36"/>
      <c r="O278" s="32"/>
      <c r="P278" s="67"/>
      <c r="Q278" s="30"/>
    </row>
    <row r="279" spans="1:17" s="5" customFormat="1" ht="40" customHeight="1" x14ac:dyDescent="0.15">
      <c r="A279" s="37"/>
      <c r="B279" s="37"/>
      <c r="C279" s="32"/>
      <c r="D279" s="33"/>
      <c r="E279" s="32"/>
      <c r="F279" s="34"/>
      <c r="G279" s="35"/>
      <c r="H279" s="34"/>
      <c r="I279" s="32"/>
      <c r="J279" s="32"/>
      <c r="K279" s="32"/>
      <c r="L279" s="32"/>
      <c r="M279" s="35"/>
      <c r="N279" s="36"/>
      <c r="O279" s="32"/>
      <c r="P279" s="67"/>
      <c r="Q279" s="30"/>
    </row>
    <row r="280" spans="1:17" s="5" customFormat="1" ht="40" customHeight="1" x14ac:dyDescent="0.15">
      <c r="A280" s="37"/>
      <c r="B280" s="37"/>
      <c r="C280" s="32"/>
      <c r="D280" s="33"/>
      <c r="E280" s="32"/>
      <c r="F280" s="34"/>
      <c r="G280" s="35"/>
      <c r="H280" s="34"/>
      <c r="I280" s="32"/>
      <c r="J280" s="32"/>
      <c r="K280" s="32"/>
      <c r="L280" s="32"/>
      <c r="M280" s="35"/>
      <c r="N280" s="36"/>
      <c r="O280" s="32"/>
      <c r="P280" s="67"/>
      <c r="Q280" s="30"/>
    </row>
    <row r="281" spans="1:17" s="5" customFormat="1" ht="40" customHeight="1" x14ac:dyDescent="0.15">
      <c r="A281" s="37"/>
      <c r="B281" s="37"/>
      <c r="C281" s="32"/>
      <c r="D281" s="33"/>
      <c r="E281" s="32"/>
      <c r="F281" s="34"/>
      <c r="G281" s="35"/>
      <c r="H281" s="34"/>
      <c r="I281" s="32"/>
      <c r="J281" s="32"/>
      <c r="K281" s="32"/>
      <c r="L281" s="32"/>
      <c r="M281" s="35"/>
      <c r="N281" s="36"/>
      <c r="O281" s="32"/>
      <c r="P281" s="67"/>
      <c r="Q281" s="30"/>
    </row>
    <row r="282" spans="1:17" s="5" customFormat="1" ht="40" customHeight="1" x14ac:dyDescent="0.15">
      <c r="A282" s="37"/>
      <c r="B282" s="37"/>
      <c r="C282" s="32"/>
      <c r="D282" s="33"/>
      <c r="E282" s="32"/>
      <c r="F282" s="34"/>
      <c r="G282" s="35"/>
      <c r="H282" s="34"/>
      <c r="I282" s="32"/>
      <c r="J282" s="32"/>
      <c r="K282" s="32"/>
      <c r="L282" s="32"/>
      <c r="M282" s="35"/>
      <c r="N282" s="36"/>
      <c r="O282" s="32"/>
      <c r="P282" s="67"/>
      <c r="Q282" s="30"/>
    </row>
    <row r="283" spans="1:17" s="5" customFormat="1" ht="40" customHeight="1" x14ac:dyDescent="0.15">
      <c r="A283" s="37"/>
      <c r="B283" s="37"/>
      <c r="C283" s="32"/>
      <c r="D283" s="33"/>
      <c r="E283" s="32"/>
      <c r="F283" s="34"/>
      <c r="G283" s="35"/>
      <c r="H283" s="34"/>
      <c r="I283" s="32"/>
      <c r="J283" s="32"/>
      <c r="K283" s="32"/>
      <c r="L283" s="32"/>
      <c r="M283" s="35"/>
      <c r="N283" s="36"/>
      <c r="O283" s="32"/>
      <c r="P283" s="67"/>
      <c r="Q283" s="30"/>
    </row>
    <row r="284" spans="1:17" s="5" customFormat="1" ht="40" customHeight="1" x14ac:dyDescent="0.15">
      <c r="A284" s="37"/>
      <c r="B284" s="37"/>
      <c r="C284" s="32"/>
      <c r="D284" s="33"/>
      <c r="E284" s="32"/>
      <c r="F284" s="34"/>
      <c r="G284" s="35"/>
      <c r="H284" s="34"/>
      <c r="I284" s="32"/>
      <c r="J284" s="32"/>
      <c r="K284" s="32"/>
      <c r="L284" s="32"/>
      <c r="M284" s="35"/>
      <c r="N284" s="36"/>
      <c r="O284" s="32"/>
      <c r="P284" s="67"/>
      <c r="Q284" s="30"/>
    </row>
    <row r="285" spans="1:17" s="5" customFormat="1" ht="40" customHeight="1" x14ac:dyDescent="0.15">
      <c r="A285" s="37"/>
      <c r="B285" s="37"/>
      <c r="C285" s="32"/>
      <c r="D285" s="33"/>
      <c r="E285" s="32"/>
      <c r="F285" s="34"/>
      <c r="G285" s="35"/>
      <c r="H285" s="34"/>
      <c r="I285" s="32"/>
      <c r="J285" s="32"/>
      <c r="K285" s="32"/>
      <c r="L285" s="32"/>
      <c r="M285" s="35"/>
      <c r="N285" s="36"/>
      <c r="O285" s="32"/>
      <c r="P285" s="67"/>
      <c r="Q285" s="30"/>
    </row>
    <row r="286" spans="1:17" s="5" customFormat="1" ht="40" customHeight="1" x14ac:dyDescent="0.15">
      <c r="A286" s="37"/>
      <c r="B286" s="37"/>
      <c r="C286" s="32"/>
      <c r="D286" s="33"/>
      <c r="E286" s="32"/>
      <c r="F286" s="34"/>
      <c r="G286" s="35"/>
      <c r="H286" s="34"/>
      <c r="I286" s="32"/>
      <c r="J286" s="32"/>
      <c r="K286" s="32"/>
      <c r="L286" s="32"/>
      <c r="M286" s="35"/>
      <c r="N286" s="36"/>
      <c r="O286" s="32"/>
      <c r="P286" s="67"/>
      <c r="Q286" s="30"/>
    </row>
    <row r="287" spans="1:17" s="5" customFormat="1" ht="40" customHeight="1" x14ac:dyDescent="0.15">
      <c r="A287" s="37"/>
      <c r="B287" s="37"/>
      <c r="C287" s="32"/>
      <c r="D287" s="33"/>
      <c r="E287" s="32"/>
      <c r="F287" s="34"/>
      <c r="G287" s="35"/>
      <c r="H287" s="34"/>
      <c r="I287" s="32"/>
      <c r="J287" s="32"/>
      <c r="K287" s="32"/>
      <c r="L287" s="32"/>
      <c r="M287" s="35"/>
      <c r="N287" s="36"/>
      <c r="O287" s="32"/>
      <c r="P287" s="67"/>
      <c r="Q287" s="30"/>
    </row>
    <row r="288" spans="1:17" s="5" customFormat="1" ht="40" customHeight="1" x14ac:dyDescent="0.15">
      <c r="A288" s="37"/>
      <c r="B288" s="37"/>
      <c r="C288" s="32"/>
      <c r="D288" s="33"/>
      <c r="E288" s="32"/>
      <c r="F288" s="34"/>
      <c r="G288" s="35"/>
      <c r="H288" s="34"/>
      <c r="I288" s="32"/>
      <c r="J288" s="32"/>
      <c r="K288" s="32"/>
      <c r="L288" s="32"/>
      <c r="M288" s="35"/>
      <c r="N288" s="36"/>
      <c r="O288" s="32"/>
      <c r="P288" s="67"/>
      <c r="Q288" s="30"/>
    </row>
    <row r="289" spans="1:17" s="5" customFormat="1" ht="40" customHeight="1" x14ac:dyDescent="0.15">
      <c r="A289" s="37"/>
      <c r="B289" s="37"/>
      <c r="C289" s="32"/>
      <c r="D289" s="33"/>
      <c r="E289" s="32"/>
      <c r="F289" s="34"/>
      <c r="G289" s="35"/>
      <c r="H289" s="34"/>
      <c r="I289" s="32"/>
      <c r="J289" s="32"/>
      <c r="K289" s="32"/>
      <c r="L289" s="32"/>
      <c r="M289" s="35"/>
      <c r="N289" s="36"/>
      <c r="O289" s="32"/>
      <c r="P289" s="67"/>
      <c r="Q289" s="30"/>
    </row>
    <row r="290" spans="1:17" s="5" customFormat="1" ht="40" customHeight="1" x14ac:dyDescent="0.15">
      <c r="A290" s="37"/>
      <c r="B290" s="37"/>
      <c r="C290" s="32"/>
      <c r="D290" s="33"/>
      <c r="E290" s="32"/>
      <c r="F290" s="34"/>
      <c r="G290" s="35"/>
      <c r="H290" s="34"/>
      <c r="I290" s="32"/>
      <c r="J290" s="32"/>
      <c r="K290" s="32"/>
      <c r="L290" s="32"/>
      <c r="M290" s="35"/>
      <c r="N290" s="36"/>
      <c r="O290" s="32"/>
      <c r="P290" s="67"/>
      <c r="Q290" s="30"/>
    </row>
    <row r="291" spans="1:17" s="5" customFormat="1" ht="40" customHeight="1" x14ac:dyDescent="0.15">
      <c r="A291" s="37"/>
      <c r="B291" s="37"/>
      <c r="C291" s="32"/>
      <c r="D291" s="33"/>
      <c r="E291" s="32"/>
      <c r="F291" s="34"/>
      <c r="G291" s="35"/>
      <c r="H291" s="34"/>
      <c r="I291" s="32"/>
      <c r="J291" s="32"/>
      <c r="K291" s="32"/>
      <c r="L291" s="32"/>
      <c r="M291" s="35"/>
      <c r="N291" s="36"/>
      <c r="O291" s="32"/>
      <c r="P291" s="67"/>
      <c r="Q291" s="30"/>
    </row>
    <row r="292" spans="1:17" s="5" customFormat="1" ht="40" customHeight="1" x14ac:dyDescent="0.15">
      <c r="A292" s="37"/>
      <c r="B292" s="37"/>
      <c r="C292" s="32"/>
      <c r="D292" s="33"/>
      <c r="E292" s="32"/>
      <c r="F292" s="34"/>
      <c r="G292" s="35"/>
      <c r="H292" s="34"/>
      <c r="I292" s="32"/>
      <c r="J292" s="32"/>
      <c r="K292" s="32"/>
      <c r="L292" s="32"/>
      <c r="M292" s="35"/>
      <c r="N292" s="36"/>
      <c r="O292" s="32"/>
      <c r="P292" s="67"/>
      <c r="Q292" s="30"/>
    </row>
    <row r="293" spans="1:17" s="5" customFormat="1" ht="40" customHeight="1" x14ac:dyDescent="0.15">
      <c r="A293" s="37"/>
      <c r="B293" s="37"/>
      <c r="C293" s="32"/>
      <c r="D293" s="33"/>
      <c r="E293" s="32"/>
      <c r="F293" s="34"/>
      <c r="G293" s="35"/>
      <c r="H293" s="34"/>
      <c r="I293" s="32"/>
      <c r="J293" s="32"/>
      <c r="K293" s="32"/>
      <c r="L293" s="32"/>
      <c r="M293" s="35"/>
      <c r="N293" s="36"/>
      <c r="O293" s="32"/>
      <c r="P293" s="67"/>
      <c r="Q293" s="30"/>
    </row>
    <row r="294" spans="1:17" s="5" customFormat="1" ht="40" customHeight="1" x14ac:dyDescent="0.15">
      <c r="A294" s="37"/>
      <c r="B294" s="37"/>
      <c r="C294" s="32"/>
      <c r="D294" s="33"/>
      <c r="E294" s="32"/>
      <c r="F294" s="34"/>
      <c r="G294" s="35"/>
      <c r="H294" s="34"/>
      <c r="I294" s="32"/>
      <c r="J294" s="32"/>
      <c r="K294" s="32"/>
      <c r="L294" s="32"/>
      <c r="M294" s="35"/>
      <c r="N294" s="36"/>
      <c r="O294" s="32"/>
      <c r="P294" s="67"/>
      <c r="Q294" s="30"/>
    </row>
    <row r="295" spans="1:17" s="5" customFormat="1" ht="40" customHeight="1" x14ac:dyDescent="0.15">
      <c r="A295" s="37"/>
      <c r="B295" s="37"/>
      <c r="C295" s="32"/>
      <c r="D295" s="33"/>
      <c r="E295" s="32"/>
      <c r="F295" s="34"/>
      <c r="G295" s="35"/>
      <c r="H295" s="34"/>
      <c r="I295" s="32"/>
      <c r="J295" s="32"/>
      <c r="K295" s="32"/>
      <c r="L295" s="32"/>
      <c r="M295" s="35"/>
      <c r="N295" s="36"/>
      <c r="O295" s="32"/>
      <c r="P295" s="67"/>
      <c r="Q295" s="30"/>
    </row>
    <row r="296" spans="1:17" s="5" customFormat="1" ht="40" customHeight="1" x14ac:dyDescent="0.15">
      <c r="A296" s="37"/>
      <c r="B296" s="37"/>
      <c r="C296" s="32"/>
      <c r="D296" s="33"/>
      <c r="E296" s="32"/>
      <c r="F296" s="34"/>
      <c r="G296" s="35"/>
      <c r="H296" s="34"/>
      <c r="I296" s="32"/>
      <c r="J296" s="32"/>
      <c r="K296" s="32"/>
      <c r="L296" s="32"/>
      <c r="M296" s="35"/>
      <c r="N296" s="36"/>
      <c r="O296" s="32"/>
      <c r="P296" s="67"/>
      <c r="Q296" s="30"/>
    </row>
    <row r="297" spans="1:17" s="5" customFormat="1" ht="40" customHeight="1" x14ac:dyDescent="0.15">
      <c r="A297" s="37"/>
      <c r="B297" s="37"/>
      <c r="C297" s="32"/>
      <c r="D297" s="33"/>
      <c r="E297" s="32"/>
      <c r="F297" s="34"/>
      <c r="G297" s="35"/>
      <c r="H297" s="34"/>
      <c r="I297" s="32"/>
      <c r="J297" s="32"/>
      <c r="K297" s="32"/>
      <c r="L297" s="32"/>
      <c r="M297" s="35"/>
      <c r="N297" s="36"/>
      <c r="O297" s="32"/>
      <c r="P297" s="67"/>
      <c r="Q297" s="30"/>
    </row>
    <row r="298" spans="1:17" s="5" customFormat="1" ht="40" customHeight="1" x14ac:dyDescent="0.15">
      <c r="A298" s="37"/>
      <c r="B298" s="37"/>
      <c r="C298" s="32"/>
      <c r="D298" s="33"/>
      <c r="E298" s="32"/>
      <c r="F298" s="34"/>
      <c r="G298" s="35"/>
      <c r="H298" s="34"/>
      <c r="I298" s="32"/>
      <c r="J298" s="32"/>
      <c r="K298" s="32"/>
      <c r="L298" s="32"/>
      <c r="M298" s="35"/>
      <c r="N298" s="36"/>
      <c r="O298" s="32"/>
      <c r="P298" s="67"/>
      <c r="Q298" s="30"/>
    </row>
    <row r="299" spans="1:17" s="5" customFormat="1" ht="40" customHeight="1" x14ac:dyDescent="0.15">
      <c r="A299" s="37"/>
      <c r="B299" s="37"/>
      <c r="C299" s="32"/>
      <c r="D299" s="33"/>
      <c r="E299" s="32"/>
      <c r="F299" s="34"/>
      <c r="G299" s="35"/>
      <c r="H299" s="34"/>
      <c r="I299" s="32"/>
      <c r="J299" s="32"/>
      <c r="K299" s="32"/>
      <c r="L299" s="32"/>
      <c r="M299" s="35"/>
      <c r="N299" s="36"/>
      <c r="O299" s="32"/>
      <c r="P299" s="67"/>
      <c r="Q299" s="30"/>
    </row>
    <row r="300" spans="1:17" s="5" customFormat="1" ht="40" customHeight="1" x14ac:dyDescent="0.15">
      <c r="A300" s="37"/>
      <c r="B300" s="37"/>
      <c r="C300" s="32"/>
      <c r="D300" s="33"/>
      <c r="E300" s="32"/>
      <c r="F300" s="34"/>
      <c r="G300" s="35"/>
      <c r="H300" s="34"/>
      <c r="I300" s="32"/>
      <c r="J300" s="32"/>
      <c r="K300" s="32"/>
      <c r="L300" s="32"/>
      <c r="M300" s="35"/>
      <c r="N300" s="36"/>
      <c r="O300" s="32"/>
      <c r="P300" s="67"/>
      <c r="Q300" s="30"/>
    </row>
    <row r="301" spans="1:17" s="5" customFormat="1" ht="40" customHeight="1" x14ac:dyDescent="0.15">
      <c r="A301" s="37"/>
      <c r="B301" s="37"/>
      <c r="C301" s="32"/>
      <c r="D301" s="33"/>
      <c r="E301" s="32"/>
      <c r="F301" s="34"/>
      <c r="G301" s="35"/>
      <c r="H301" s="34"/>
      <c r="I301" s="32"/>
      <c r="J301" s="32"/>
      <c r="K301" s="32"/>
      <c r="L301" s="32"/>
      <c r="M301" s="35"/>
      <c r="N301" s="36"/>
      <c r="O301" s="32"/>
      <c r="P301" s="67"/>
      <c r="Q301" s="30"/>
    </row>
    <row r="302" spans="1:17" s="5" customFormat="1" ht="40" customHeight="1" x14ac:dyDescent="0.15">
      <c r="A302" s="37"/>
      <c r="B302" s="37"/>
      <c r="C302" s="32"/>
      <c r="D302" s="33"/>
      <c r="E302" s="32"/>
      <c r="F302" s="34"/>
      <c r="G302" s="35"/>
      <c r="H302" s="34"/>
      <c r="I302" s="32"/>
      <c r="J302" s="32"/>
      <c r="K302" s="32"/>
      <c r="L302" s="32"/>
      <c r="M302" s="35"/>
      <c r="N302" s="36"/>
      <c r="O302" s="32"/>
      <c r="P302" s="67"/>
      <c r="Q302" s="30"/>
    </row>
    <row r="303" spans="1:17" s="5" customFormat="1" ht="40" customHeight="1" x14ac:dyDescent="0.15">
      <c r="A303" s="37"/>
      <c r="B303" s="37"/>
      <c r="C303" s="32"/>
      <c r="D303" s="33"/>
      <c r="E303" s="32"/>
      <c r="F303" s="34"/>
      <c r="G303" s="35"/>
      <c r="H303" s="34"/>
      <c r="I303" s="32"/>
      <c r="J303" s="32"/>
      <c r="K303" s="32"/>
      <c r="L303" s="32"/>
      <c r="M303" s="35"/>
      <c r="N303" s="36"/>
      <c r="O303" s="32"/>
      <c r="P303" s="67"/>
      <c r="Q303" s="30"/>
    </row>
    <row r="304" spans="1:17" s="5" customFormat="1" ht="40" customHeight="1" x14ac:dyDescent="0.15">
      <c r="A304" s="37"/>
      <c r="B304" s="37"/>
      <c r="C304" s="32"/>
      <c r="D304" s="33"/>
      <c r="E304" s="32"/>
      <c r="F304" s="34"/>
      <c r="G304" s="35"/>
      <c r="H304" s="34"/>
      <c r="I304" s="32"/>
      <c r="J304" s="32"/>
      <c r="K304" s="32"/>
      <c r="L304" s="32"/>
      <c r="M304" s="35"/>
      <c r="N304" s="36"/>
      <c r="O304" s="32"/>
      <c r="P304" s="67"/>
      <c r="Q304" s="30"/>
    </row>
    <row r="305" spans="1:17" s="5" customFormat="1" ht="40" customHeight="1" x14ac:dyDescent="0.15">
      <c r="A305" s="37"/>
      <c r="B305" s="37"/>
      <c r="C305" s="32"/>
      <c r="D305" s="33"/>
      <c r="E305" s="32"/>
      <c r="F305" s="34"/>
      <c r="G305" s="35"/>
      <c r="H305" s="34"/>
      <c r="I305" s="32"/>
      <c r="J305" s="32"/>
      <c r="K305" s="32"/>
      <c r="L305" s="32"/>
      <c r="M305" s="35"/>
      <c r="N305" s="36"/>
      <c r="O305" s="32"/>
      <c r="P305" s="67"/>
      <c r="Q305" s="30"/>
    </row>
    <row r="306" spans="1:17" s="5" customFormat="1" ht="40" customHeight="1" x14ac:dyDescent="0.15">
      <c r="A306" s="37"/>
      <c r="B306" s="37"/>
      <c r="C306" s="32"/>
      <c r="D306" s="33"/>
      <c r="E306" s="32"/>
      <c r="F306" s="34"/>
      <c r="G306" s="35"/>
      <c r="H306" s="34"/>
      <c r="I306" s="32"/>
      <c r="J306" s="32"/>
      <c r="K306" s="32"/>
      <c r="L306" s="32"/>
      <c r="M306" s="35"/>
      <c r="N306" s="36"/>
      <c r="O306" s="32"/>
      <c r="P306" s="67"/>
      <c r="Q306" s="30"/>
    </row>
    <row r="307" spans="1:17" s="5" customFormat="1" ht="40" customHeight="1" x14ac:dyDescent="0.15">
      <c r="A307" s="37"/>
      <c r="B307" s="37"/>
      <c r="C307" s="32"/>
      <c r="D307" s="33"/>
      <c r="E307" s="32"/>
      <c r="F307" s="34"/>
      <c r="G307" s="35"/>
      <c r="H307" s="34"/>
      <c r="I307" s="32"/>
      <c r="J307" s="32"/>
      <c r="K307" s="32"/>
      <c r="L307" s="32"/>
      <c r="M307" s="35"/>
      <c r="N307" s="36"/>
      <c r="O307" s="32"/>
      <c r="P307" s="67"/>
      <c r="Q307" s="30"/>
    </row>
    <row r="308" spans="1:17" s="5" customFormat="1" ht="40" customHeight="1" x14ac:dyDescent="0.15">
      <c r="A308" s="37"/>
      <c r="B308" s="37"/>
      <c r="C308" s="32"/>
      <c r="D308" s="33"/>
      <c r="E308" s="32"/>
      <c r="F308" s="34"/>
      <c r="G308" s="35"/>
      <c r="H308" s="34"/>
      <c r="I308" s="32"/>
      <c r="J308" s="32"/>
      <c r="K308" s="32"/>
      <c r="L308" s="32"/>
      <c r="M308" s="35"/>
      <c r="N308" s="36"/>
      <c r="O308" s="32"/>
      <c r="P308" s="67"/>
      <c r="Q308" s="30"/>
    </row>
    <row r="309" spans="1:17" s="5" customFormat="1" ht="40" customHeight="1" x14ac:dyDescent="0.15">
      <c r="A309" s="37"/>
      <c r="B309" s="37"/>
      <c r="C309" s="32"/>
      <c r="D309" s="33"/>
      <c r="E309" s="32"/>
      <c r="F309" s="34"/>
      <c r="G309" s="35"/>
      <c r="H309" s="34"/>
      <c r="I309" s="32"/>
      <c r="J309" s="32"/>
      <c r="K309" s="32"/>
      <c r="L309" s="32"/>
      <c r="M309" s="35"/>
      <c r="N309" s="36"/>
      <c r="O309" s="32"/>
      <c r="P309" s="67"/>
      <c r="Q309" s="30"/>
    </row>
    <row r="310" spans="1:17" s="5" customFormat="1" ht="40" customHeight="1" x14ac:dyDescent="0.15">
      <c r="A310" s="37"/>
      <c r="B310" s="37"/>
      <c r="C310" s="32"/>
      <c r="D310" s="33"/>
      <c r="E310" s="32"/>
      <c r="F310" s="34"/>
      <c r="G310" s="35"/>
      <c r="H310" s="34"/>
      <c r="I310" s="32"/>
      <c r="J310" s="32"/>
      <c r="K310" s="32"/>
      <c r="L310" s="32"/>
      <c r="M310" s="35"/>
      <c r="N310" s="36"/>
      <c r="O310" s="32"/>
      <c r="P310" s="67"/>
      <c r="Q310" s="30"/>
    </row>
    <row r="311" spans="1:17" s="5" customFormat="1" ht="40" customHeight="1" x14ac:dyDescent="0.15">
      <c r="A311" s="37"/>
      <c r="B311" s="37"/>
      <c r="C311" s="32"/>
      <c r="D311" s="33"/>
      <c r="E311" s="32"/>
      <c r="F311" s="34"/>
      <c r="G311" s="35"/>
      <c r="H311" s="34"/>
      <c r="I311" s="32"/>
      <c r="J311" s="32"/>
      <c r="K311" s="32"/>
      <c r="L311" s="32"/>
      <c r="M311" s="35"/>
      <c r="N311" s="36"/>
      <c r="O311" s="32"/>
      <c r="P311" s="67"/>
      <c r="Q311" s="30"/>
    </row>
    <row r="312" spans="1:17" s="5" customFormat="1" ht="40" customHeight="1" x14ac:dyDescent="0.15">
      <c r="A312" s="37"/>
      <c r="B312" s="37"/>
      <c r="C312" s="32"/>
      <c r="D312" s="33"/>
      <c r="E312" s="32"/>
      <c r="F312" s="34"/>
      <c r="G312" s="35"/>
      <c r="H312" s="34"/>
      <c r="I312" s="32"/>
      <c r="J312" s="32"/>
      <c r="K312" s="32"/>
      <c r="L312" s="32"/>
      <c r="M312" s="35"/>
      <c r="N312" s="36"/>
      <c r="O312" s="32"/>
      <c r="P312" s="67"/>
      <c r="Q312" s="30"/>
    </row>
    <row r="313" spans="1:17" s="5" customFormat="1" ht="40" customHeight="1" x14ac:dyDescent="0.15">
      <c r="A313" s="37"/>
      <c r="B313" s="37"/>
      <c r="C313" s="32"/>
      <c r="D313" s="33"/>
      <c r="E313" s="32"/>
      <c r="F313" s="34"/>
      <c r="G313" s="35"/>
      <c r="H313" s="34"/>
      <c r="I313" s="32"/>
      <c r="J313" s="32"/>
      <c r="K313" s="32"/>
      <c r="L313" s="32"/>
      <c r="M313" s="35"/>
      <c r="N313" s="36"/>
      <c r="O313" s="32"/>
      <c r="P313" s="67"/>
      <c r="Q313" s="30"/>
    </row>
    <row r="314" spans="1:17" s="5" customFormat="1" ht="40" customHeight="1" x14ac:dyDescent="0.15">
      <c r="A314" s="37"/>
      <c r="B314" s="37"/>
      <c r="C314" s="32"/>
      <c r="D314" s="33"/>
      <c r="E314" s="32"/>
      <c r="F314" s="34"/>
      <c r="G314" s="35"/>
      <c r="H314" s="34"/>
      <c r="I314" s="32"/>
      <c r="J314" s="32"/>
      <c r="K314" s="32"/>
      <c r="L314" s="32"/>
      <c r="M314" s="35"/>
      <c r="N314" s="36"/>
      <c r="O314" s="32"/>
      <c r="P314" s="67"/>
      <c r="Q314" s="30"/>
    </row>
    <row r="315" spans="1:17" s="5" customFormat="1" ht="40" customHeight="1" x14ac:dyDescent="0.15">
      <c r="A315" s="37"/>
      <c r="B315" s="37"/>
      <c r="C315" s="32"/>
      <c r="D315" s="33"/>
      <c r="E315" s="32"/>
      <c r="F315" s="34"/>
      <c r="G315" s="35"/>
      <c r="H315" s="34"/>
      <c r="I315" s="32"/>
      <c r="J315" s="32"/>
      <c r="K315" s="32"/>
      <c r="L315" s="32"/>
      <c r="M315" s="35"/>
      <c r="N315" s="36"/>
      <c r="O315" s="32"/>
      <c r="P315" s="67"/>
      <c r="Q315" s="30"/>
    </row>
    <row r="316" spans="1:17" s="5" customFormat="1" ht="40" customHeight="1" x14ac:dyDescent="0.15">
      <c r="A316" s="37"/>
      <c r="B316" s="37"/>
      <c r="C316" s="32"/>
      <c r="D316" s="33"/>
      <c r="E316" s="32"/>
      <c r="F316" s="34"/>
      <c r="G316" s="35"/>
      <c r="H316" s="34"/>
      <c r="I316" s="32"/>
      <c r="J316" s="32"/>
      <c r="K316" s="32"/>
      <c r="L316" s="32"/>
      <c r="M316" s="35"/>
      <c r="N316" s="36"/>
      <c r="O316" s="32"/>
      <c r="P316" s="67"/>
      <c r="Q316" s="30"/>
    </row>
    <row r="317" spans="1:17" s="5" customFormat="1" ht="40" customHeight="1" x14ac:dyDescent="0.15">
      <c r="A317" s="37"/>
      <c r="B317" s="37"/>
      <c r="C317" s="32"/>
      <c r="D317" s="33"/>
      <c r="E317" s="32"/>
      <c r="F317" s="34"/>
      <c r="G317" s="35"/>
      <c r="H317" s="34"/>
      <c r="I317" s="32"/>
      <c r="J317" s="32"/>
      <c r="K317" s="32"/>
      <c r="L317" s="32"/>
      <c r="M317" s="35"/>
      <c r="N317" s="36"/>
      <c r="O317" s="32"/>
      <c r="P317" s="67"/>
      <c r="Q317" s="30"/>
    </row>
    <row r="318" spans="1:17" s="5" customFormat="1" ht="40" customHeight="1" x14ac:dyDescent="0.15">
      <c r="A318" s="37"/>
      <c r="B318" s="37"/>
      <c r="C318" s="32"/>
      <c r="D318" s="33"/>
      <c r="E318" s="32"/>
      <c r="F318" s="34"/>
      <c r="G318" s="35"/>
      <c r="H318" s="34"/>
      <c r="I318" s="32"/>
      <c r="J318" s="32"/>
      <c r="K318" s="32"/>
      <c r="L318" s="32"/>
      <c r="M318" s="35"/>
      <c r="N318" s="36"/>
      <c r="O318" s="32"/>
      <c r="P318" s="67"/>
      <c r="Q318" s="30"/>
    </row>
    <row r="319" spans="1:17" s="5" customFormat="1" ht="40" customHeight="1" x14ac:dyDescent="0.15">
      <c r="A319" s="37"/>
      <c r="B319" s="37"/>
      <c r="C319" s="32"/>
      <c r="D319" s="33"/>
      <c r="E319" s="32"/>
      <c r="F319" s="34"/>
      <c r="G319" s="35"/>
      <c r="H319" s="34"/>
      <c r="I319" s="32"/>
      <c r="J319" s="32"/>
      <c r="K319" s="32"/>
      <c r="L319" s="32"/>
      <c r="M319" s="35"/>
      <c r="N319" s="36"/>
      <c r="O319" s="32"/>
      <c r="P319" s="67"/>
      <c r="Q319" s="30"/>
    </row>
    <row r="320" spans="1:17" s="5" customFormat="1" ht="40" customHeight="1" x14ac:dyDescent="0.15">
      <c r="A320" s="37"/>
      <c r="B320" s="37"/>
      <c r="C320" s="32"/>
      <c r="D320" s="33"/>
      <c r="E320" s="32"/>
      <c r="F320" s="34"/>
      <c r="G320" s="35"/>
      <c r="H320" s="34"/>
      <c r="I320" s="32"/>
      <c r="J320" s="32"/>
      <c r="K320" s="32"/>
      <c r="L320" s="32"/>
      <c r="M320" s="35"/>
      <c r="N320" s="36"/>
      <c r="O320" s="32"/>
      <c r="P320" s="67"/>
      <c r="Q320" s="30"/>
    </row>
    <row r="321" spans="1:17" s="5" customFormat="1" ht="40" customHeight="1" x14ac:dyDescent="0.15">
      <c r="A321" s="37"/>
      <c r="B321" s="37"/>
      <c r="C321" s="32"/>
      <c r="D321" s="33"/>
      <c r="E321" s="32"/>
      <c r="F321" s="34"/>
      <c r="G321" s="35"/>
      <c r="H321" s="34"/>
      <c r="I321" s="32"/>
      <c r="J321" s="32"/>
      <c r="K321" s="32"/>
      <c r="L321" s="32"/>
      <c r="M321" s="35"/>
      <c r="N321" s="36"/>
      <c r="O321" s="32"/>
      <c r="P321" s="67"/>
      <c r="Q321" s="30"/>
    </row>
    <row r="322" spans="1:17" s="5" customFormat="1" ht="40" customHeight="1" x14ac:dyDescent="0.15">
      <c r="A322" s="37"/>
      <c r="B322" s="37"/>
      <c r="C322" s="32"/>
      <c r="D322" s="33"/>
      <c r="E322" s="32"/>
      <c r="F322" s="34"/>
      <c r="G322" s="35"/>
      <c r="H322" s="34"/>
      <c r="I322" s="32"/>
      <c r="J322" s="32"/>
      <c r="K322" s="32"/>
      <c r="L322" s="32"/>
      <c r="M322" s="35"/>
      <c r="N322" s="36"/>
      <c r="O322" s="32"/>
      <c r="P322" s="67"/>
      <c r="Q322" s="30"/>
    </row>
    <row r="323" spans="1:17" s="5" customFormat="1" ht="40" customHeight="1" x14ac:dyDescent="0.15">
      <c r="A323" s="37"/>
      <c r="B323" s="37"/>
      <c r="C323" s="32"/>
      <c r="D323" s="33"/>
      <c r="E323" s="32"/>
      <c r="F323" s="34"/>
      <c r="G323" s="35"/>
      <c r="H323" s="34"/>
      <c r="I323" s="32"/>
      <c r="J323" s="32"/>
      <c r="K323" s="32"/>
      <c r="L323" s="32"/>
      <c r="M323" s="35"/>
      <c r="N323" s="36"/>
      <c r="O323" s="32"/>
      <c r="P323" s="67"/>
      <c r="Q323" s="30"/>
    </row>
    <row r="324" spans="1:17" s="5" customFormat="1" ht="40" customHeight="1" x14ac:dyDescent="0.15">
      <c r="A324" s="37"/>
      <c r="B324" s="37"/>
      <c r="C324" s="32"/>
      <c r="D324" s="33"/>
      <c r="E324" s="32"/>
      <c r="F324" s="34"/>
      <c r="G324" s="35"/>
      <c r="H324" s="34"/>
      <c r="I324" s="32"/>
      <c r="J324" s="32"/>
      <c r="K324" s="32"/>
      <c r="L324" s="32"/>
      <c r="M324" s="35"/>
      <c r="N324" s="36"/>
      <c r="O324" s="32"/>
      <c r="P324" s="67"/>
      <c r="Q324" s="30"/>
    </row>
    <row r="325" spans="1:17" s="5" customFormat="1" ht="40" customHeight="1" x14ac:dyDescent="0.15">
      <c r="A325" s="37"/>
      <c r="B325" s="37"/>
      <c r="C325" s="32"/>
      <c r="D325" s="33"/>
      <c r="E325" s="32"/>
      <c r="F325" s="34"/>
      <c r="G325" s="35"/>
      <c r="H325" s="34"/>
      <c r="I325" s="32"/>
      <c r="J325" s="32"/>
      <c r="K325" s="32"/>
      <c r="L325" s="32"/>
      <c r="M325" s="35"/>
      <c r="N325" s="36"/>
      <c r="O325" s="32"/>
      <c r="P325" s="67"/>
      <c r="Q325" s="30"/>
    </row>
    <row r="326" spans="1:17" s="5" customFormat="1" ht="40" customHeight="1" x14ac:dyDescent="0.15">
      <c r="A326" s="37"/>
      <c r="B326" s="37"/>
      <c r="C326" s="32"/>
      <c r="D326" s="33"/>
      <c r="E326" s="32"/>
      <c r="F326" s="34"/>
      <c r="G326" s="35"/>
      <c r="H326" s="34"/>
      <c r="I326" s="32"/>
      <c r="J326" s="32"/>
      <c r="K326" s="32"/>
      <c r="L326" s="32"/>
      <c r="M326" s="35"/>
      <c r="N326" s="36"/>
      <c r="O326" s="32"/>
      <c r="P326" s="67"/>
      <c r="Q326" s="30"/>
    </row>
    <row r="327" spans="1:17" s="5" customFormat="1" ht="40" customHeight="1" x14ac:dyDescent="0.15">
      <c r="A327" s="37"/>
      <c r="B327" s="37"/>
      <c r="C327" s="32"/>
      <c r="D327" s="33"/>
      <c r="E327" s="32"/>
      <c r="F327" s="34"/>
      <c r="G327" s="35"/>
      <c r="H327" s="34"/>
      <c r="I327" s="32"/>
      <c r="J327" s="32"/>
      <c r="K327" s="32"/>
      <c r="L327" s="32"/>
      <c r="M327" s="35"/>
      <c r="N327" s="36"/>
      <c r="O327" s="32"/>
      <c r="P327" s="67"/>
      <c r="Q327" s="30"/>
    </row>
    <row r="328" spans="1:17" s="5" customFormat="1" ht="40" customHeight="1" x14ac:dyDescent="0.15">
      <c r="A328" s="37"/>
      <c r="B328" s="37"/>
      <c r="C328" s="32"/>
      <c r="D328" s="33"/>
      <c r="E328" s="32"/>
      <c r="F328" s="34"/>
      <c r="G328" s="35"/>
      <c r="H328" s="34"/>
      <c r="I328" s="32"/>
      <c r="J328" s="32"/>
      <c r="K328" s="32"/>
      <c r="L328" s="32"/>
      <c r="M328" s="35"/>
      <c r="N328" s="36"/>
      <c r="O328" s="32"/>
      <c r="P328" s="67"/>
      <c r="Q328" s="30"/>
    </row>
    <row r="329" spans="1:17" s="5" customFormat="1" ht="40" customHeight="1" x14ac:dyDescent="0.15">
      <c r="A329" s="37"/>
      <c r="B329" s="37"/>
      <c r="C329" s="32"/>
      <c r="D329" s="33"/>
      <c r="E329" s="32"/>
      <c r="F329" s="34"/>
      <c r="G329" s="35"/>
      <c r="H329" s="34"/>
      <c r="I329" s="32"/>
      <c r="J329" s="32"/>
      <c r="K329" s="32"/>
      <c r="L329" s="32"/>
      <c r="M329" s="35"/>
      <c r="N329" s="36"/>
      <c r="O329" s="32"/>
      <c r="P329" s="67"/>
      <c r="Q329" s="30"/>
    </row>
    <row r="330" spans="1:17" s="5" customFormat="1" ht="40" customHeight="1" x14ac:dyDescent="0.15">
      <c r="A330" s="37"/>
      <c r="B330" s="37"/>
      <c r="C330" s="32"/>
      <c r="D330" s="33"/>
      <c r="E330" s="32"/>
      <c r="F330" s="34"/>
      <c r="G330" s="35"/>
      <c r="H330" s="34"/>
      <c r="I330" s="32"/>
      <c r="J330" s="32"/>
      <c r="K330" s="32"/>
      <c r="L330" s="32"/>
      <c r="M330" s="35"/>
      <c r="N330" s="36"/>
      <c r="O330" s="32"/>
      <c r="P330" s="67"/>
      <c r="Q330" s="30"/>
    </row>
    <row r="331" spans="1:17" s="5" customFormat="1" ht="40" customHeight="1" x14ac:dyDescent="0.15">
      <c r="A331" s="37"/>
      <c r="B331" s="37"/>
      <c r="C331" s="32"/>
      <c r="D331" s="33"/>
      <c r="E331" s="32"/>
      <c r="F331" s="34"/>
      <c r="G331" s="35"/>
      <c r="H331" s="34"/>
      <c r="I331" s="32"/>
      <c r="J331" s="32"/>
      <c r="K331" s="32"/>
      <c r="L331" s="32"/>
      <c r="M331" s="35"/>
      <c r="N331" s="36"/>
      <c r="O331" s="32"/>
      <c r="P331" s="67"/>
      <c r="Q331" s="30"/>
    </row>
    <row r="332" spans="1:17" s="5" customFormat="1" ht="40" customHeight="1" x14ac:dyDescent="0.15">
      <c r="A332" s="37"/>
      <c r="B332" s="37"/>
      <c r="C332" s="32"/>
      <c r="D332" s="33"/>
      <c r="E332" s="32"/>
      <c r="F332" s="34"/>
      <c r="G332" s="35"/>
      <c r="H332" s="34"/>
      <c r="I332" s="32"/>
      <c r="J332" s="32"/>
      <c r="K332" s="32"/>
      <c r="L332" s="32"/>
      <c r="M332" s="35"/>
      <c r="N332" s="36"/>
      <c r="O332" s="32"/>
      <c r="P332" s="67"/>
      <c r="Q332" s="30"/>
    </row>
    <row r="333" spans="1:17" s="5" customFormat="1" ht="40" customHeight="1" x14ac:dyDescent="0.15">
      <c r="A333" s="37"/>
      <c r="B333" s="37"/>
      <c r="C333" s="32"/>
      <c r="D333" s="33"/>
      <c r="E333" s="32"/>
      <c r="F333" s="34"/>
      <c r="G333" s="35"/>
      <c r="H333" s="34"/>
      <c r="I333" s="32"/>
      <c r="J333" s="32"/>
      <c r="K333" s="32"/>
      <c r="L333" s="32"/>
      <c r="M333" s="35"/>
      <c r="N333" s="36"/>
      <c r="O333" s="32"/>
      <c r="P333" s="67"/>
      <c r="Q333" s="30"/>
    </row>
    <row r="334" spans="1:17" s="5" customFormat="1" ht="40" customHeight="1" x14ac:dyDescent="0.15">
      <c r="A334" s="37"/>
      <c r="B334" s="37"/>
      <c r="C334" s="32"/>
      <c r="D334" s="33"/>
      <c r="E334" s="32"/>
      <c r="F334" s="34"/>
      <c r="G334" s="35"/>
      <c r="H334" s="34"/>
      <c r="I334" s="32"/>
      <c r="J334" s="32"/>
      <c r="K334" s="32"/>
      <c r="L334" s="32"/>
      <c r="M334" s="35"/>
      <c r="N334" s="36"/>
      <c r="O334" s="32"/>
      <c r="P334" s="67"/>
      <c r="Q334" s="30"/>
    </row>
    <row r="335" spans="1:17" s="5" customFormat="1" ht="40" customHeight="1" x14ac:dyDescent="0.15">
      <c r="A335" s="37"/>
      <c r="B335" s="37"/>
      <c r="C335" s="32"/>
      <c r="D335" s="33"/>
      <c r="E335" s="32"/>
      <c r="F335" s="34"/>
      <c r="G335" s="35"/>
      <c r="H335" s="34"/>
      <c r="I335" s="32"/>
      <c r="J335" s="32"/>
      <c r="K335" s="32"/>
      <c r="L335" s="32"/>
      <c r="M335" s="35"/>
      <c r="N335" s="36"/>
      <c r="O335" s="32"/>
      <c r="P335" s="67"/>
      <c r="Q335" s="30"/>
    </row>
    <row r="336" spans="1:17" s="5" customFormat="1" ht="40" customHeight="1" x14ac:dyDescent="0.15">
      <c r="A336" s="37"/>
      <c r="B336" s="37"/>
      <c r="C336" s="32"/>
      <c r="D336" s="33"/>
      <c r="E336" s="32"/>
      <c r="F336" s="34"/>
      <c r="G336" s="35"/>
      <c r="H336" s="34"/>
      <c r="I336" s="32"/>
      <c r="J336" s="32"/>
      <c r="K336" s="32"/>
      <c r="L336" s="32"/>
      <c r="M336" s="35"/>
      <c r="N336" s="36"/>
      <c r="O336" s="32"/>
      <c r="P336" s="67"/>
      <c r="Q336" s="30"/>
    </row>
    <row r="337" spans="1:17" s="5" customFormat="1" ht="40" customHeight="1" x14ac:dyDescent="0.15">
      <c r="A337" s="37"/>
      <c r="B337" s="37"/>
      <c r="C337" s="32"/>
      <c r="D337" s="33"/>
      <c r="E337" s="32"/>
      <c r="F337" s="34"/>
      <c r="G337" s="35"/>
      <c r="H337" s="34"/>
      <c r="I337" s="32"/>
      <c r="J337" s="32"/>
      <c r="K337" s="32"/>
      <c r="L337" s="32"/>
      <c r="M337" s="35"/>
      <c r="N337" s="36"/>
      <c r="O337" s="32"/>
      <c r="P337" s="67"/>
      <c r="Q337" s="30"/>
    </row>
    <row r="338" spans="1:17" s="5" customFormat="1" ht="40" customHeight="1" x14ac:dyDescent="0.15">
      <c r="A338" s="37"/>
      <c r="B338" s="37"/>
      <c r="C338" s="32"/>
      <c r="D338" s="33"/>
      <c r="E338" s="32"/>
      <c r="F338" s="34"/>
      <c r="G338" s="35"/>
      <c r="H338" s="34"/>
      <c r="I338" s="32"/>
      <c r="J338" s="32"/>
      <c r="K338" s="32"/>
      <c r="L338" s="32"/>
      <c r="M338" s="35"/>
      <c r="N338" s="36"/>
      <c r="O338" s="32"/>
      <c r="P338" s="67"/>
      <c r="Q338" s="30"/>
    </row>
    <row r="339" spans="1:17" s="5" customFormat="1" ht="40" customHeight="1" x14ac:dyDescent="0.15">
      <c r="A339" s="37"/>
      <c r="B339" s="37"/>
      <c r="C339" s="32"/>
      <c r="D339" s="33"/>
      <c r="E339" s="32"/>
      <c r="F339" s="34"/>
      <c r="G339" s="35"/>
      <c r="H339" s="34"/>
      <c r="I339" s="32"/>
      <c r="J339" s="32"/>
      <c r="K339" s="32"/>
      <c r="L339" s="32"/>
      <c r="M339" s="35"/>
      <c r="N339" s="36"/>
      <c r="O339" s="32"/>
      <c r="P339" s="67"/>
      <c r="Q339" s="30"/>
    </row>
    <row r="340" spans="1:17" s="5" customFormat="1" ht="40" customHeight="1" x14ac:dyDescent="0.15">
      <c r="A340" s="37"/>
      <c r="B340" s="37"/>
      <c r="C340" s="32"/>
      <c r="D340" s="33"/>
      <c r="E340" s="32"/>
      <c r="F340" s="34"/>
      <c r="G340" s="35"/>
      <c r="H340" s="34"/>
      <c r="I340" s="32"/>
      <c r="J340" s="32"/>
      <c r="K340" s="32"/>
      <c r="L340" s="32"/>
      <c r="M340" s="35"/>
      <c r="N340" s="36"/>
      <c r="O340" s="32"/>
      <c r="P340" s="67"/>
      <c r="Q340" s="30"/>
    </row>
    <row r="341" spans="1:17" s="5" customFormat="1" ht="40" customHeight="1" x14ac:dyDescent="0.15">
      <c r="A341" s="37"/>
      <c r="B341" s="37"/>
      <c r="C341" s="32"/>
      <c r="D341" s="33"/>
      <c r="E341" s="32"/>
      <c r="F341" s="34"/>
      <c r="G341" s="35"/>
      <c r="H341" s="34"/>
      <c r="I341" s="32"/>
      <c r="J341" s="32"/>
      <c r="K341" s="32"/>
      <c r="L341" s="32"/>
      <c r="M341" s="35"/>
      <c r="N341" s="36"/>
      <c r="O341" s="32"/>
      <c r="P341" s="67"/>
      <c r="Q341" s="30"/>
    </row>
    <row r="342" spans="1:17" s="5" customFormat="1" ht="40" customHeight="1" x14ac:dyDescent="0.15">
      <c r="A342" s="37"/>
      <c r="B342" s="37"/>
      <c r="C342" s="32"/>
      <c r="D342" s="33"/>
      <c r="E342" s="32"/>
      <c r="F342" s="34"/>
      <c r="G342" s="35"/>
      <c r="H342" s="34"/>
      <c r="I342" s="32"/>
      <c r="J342" s="32"/>
      <c r="K342" s="32"/>
      <c r="L342" s="32"/>
      <c r="M342" s="35"/>
      <c r="N342" s="36"/>
      <c r="O342" s="32"/>
      <c r="P342" s="67"/>
      <c r="Q342" s="30"/>
    </row>
    <row r="343" spans="1:17" s="5" customFormat="1" ht="40" customHeight="1" x14ac:dyDescent="0.15">
      <c r="A343" s="37"/>
      <c r="B343" s="37"/>
      <c r="C343" s="32"/>
      <c r="D343" s="33"/>
      <c r="E343" s="32"/>
      <c r="F343" s="34"/>
      <c r="G343" s="35"/>
      <c r="H343" s="34"/>
      <c r="I343" s="32"/>
      <c r="J343" s="32"/>
      <c r="K343" s="32"/>
      <c r="L343" s="32"/>
      <c r="M343" s="35"/>
      <c r="N343" s="36"/>
      <c r="O343" s="32"/>
      <c r="P343" s="67"/>
      <c r="Q343" s="30"/>
    </row>
    <row r="344" spans="1:17" s="5" customFormat="1" ht="40" customHeight="1" x14ac:dyDescent="0.15">
      <c r="A344" s="37"/>
      <c r="B344" s="37"/>
      <c r="C344" s="32"/>
      <c r="D344" s="33"/>
      <c r="E344" s="32"/>
      <c r="F344" s="34"/>
      <c r="G344" s="35"/>
      <c r="H344" s="34"/>
      <c r="I344" s="32"/>
      <c r="J344" s="32"/>
      <c r="K344" s="32"/>
      <c r="L344" s="32"/>
      <c r="M344" s="35"/>
      <c r="N344" s="36"/>
      <c r="O344" s="32"/>
      <c r="P344" s="67"/>
      <c r="Q344" s="30"/>
    </row>
    <row r="345" spans="1:17" s="5" customFormat="1" ht="40" customHeight="1" x14ac:dyDescent="0.15">
      <c r="A345" s="37"/>
      <c r="B345" s="37"/>
      <c r="C345" s="32"/>
      <c r="D345" s="33"/>
      <c r="E345" s="32"/>
      <c r="F345" s="34"/>
      <c r="G345" s="35"/>
      <c r="H345" s="34"/>
      <c r="I345" s="32"/>
      <c r="J345" s="32"/>
      <c r="K345" s="32"/>
      <c r="L345" s="32"/>
      <c r="M345" s="35"/>
      <c r="N345" s="36"/>
      <c r="O345" s="32"/>
      <c r="P345" s="67"/>
      <c r="Q345" s="30"/>
    </row>
    <row r="346" spans="1:17" s="5" customFormat="1" ht="40" customHeight="1" x14ac:dyDescent="0.15">
      <c r="A346" s="37"/>
      <c r="B346" s="37"/>
      <c r="C346" s="32"/>
      <c r="D346" s="33"/>
      <c r="E346" s="32"/>
      <c r="F346" s="34"/>
      <c r="G346" s="35"/>
      <c r="H346" s="34"/>
      <c r="I346" s="32"/>
      <c r="J346" s="32"/>
      <c r="K346" s="32"/>
      <c r="L346" s="32"/>
      <c r="M346" s="35"/>
      <c r="N346" s="36"/>
      <c r="O346" s="32"/>
      <c r="P346" s="67"/>
      <c r="Q346" s="30"/>
    </row>
    <row r="347" spans="1:17" s="5" customFormat="1" ht="40" customHeight="1" x14ac:dyDescent="0.15">
      <c r="A347" s="37"/>
      <c r="B347" s="37"/>
      <c r="C347" s="32"/>
      <c r="D347" s="33"/>
      <c r="E347" s="32"/>
      <c r="F347" s="34"/>
      <c r="G347" s="35"/>
      <c r="H347" s="34"/>
      <c r="I347" s="32"/>
      <c r="J347" s="32"/>
      <c r="K347" s="32"/>
      <c r="L347" s="32"/>
      <c r="M347" s="35"/>
      <c r="N347" s="36"/>
      <c r="O347" s="32"/>
      <c r="P347" s="67"/>
      <c r="Q347" s="30"/>
    </row>
    <row r="348" spans="1:17" s="5" customFormat="1" ht="40" customHeight="1" x14ac:dyDescent="0.15">
      <c r="A348" s="37"/>
      <c r="B348" s="37"/>
      <c r="C348" s="32"/>
      <c r="D348" s="33"/>
      <c r="E348" s="32"/>
      <c r="F348" s="34"/>
      <c r="G348" s="35"/>
      <c r="H348" s="34"/>
      <c r="I348" s="32"/>
      <c r="J348" s="32"/>
      <c r="K348" s="32"/>
      <c r="L348" s="32"/>
      <c r="M348" s="35"/>
      <c r="N348" s="36"/>
      <c r="O348" s="32"/>
      <c r="P348" s="67"/>
      <c r="Q348" s="30"/>
    </row>
    <row r="349" spans="1:17" s="5" customFormat="1" ht="40" customHeight="1" x14ac:dyDescent="0.15">
      <c r="A349" s="37"/>
      <c r="B349" s="37"/>
      <c r="C349" s="32"/>
      <c r="D349" s="33"/>
      <c r="E349" s="32"/>
      <c r="F349" s="34"/>
      <c r="G349" s="35"/>
      <c r="H349" s="34"/>
      <c r="I349" s="32"/>
      <c r="J349" s="32"/>
      <c r="K349" s="32"/>
      <c r="L349" s="32"/>
      <c r="M349" s="35"/>
      <c r="N349" s="36"/>
      <c r="O349" s="32"/>
      <c r="P349" s="67"/>
      <c r="Q349" s="30"/>
    </row>
    <row r="350" spans="1:17" s="5" customFormat="1" ht="40" customHeight="1" x14ac:dyDescent="0.15">
      <c r="A350" s="37"/>
      <c r="B350" s="37"/>
      <c r="C350" s="32"/>
      <c r="D350" s="33"/>
      <c r="E350" s="32"/>
      <c r="F350" s="34"/>
      <c r="G350" s="35"/>
      <c r="H350" s="34"/>
      <c r="I350" s="32"/>
      <c r="J350" s="32"/>
      <c r="K350" s="32"/>
      <c r="L350" s="32"/>
      <c r="M350" s="35"/>
      <c r="N350" s="36"/>
      <c r="O350" s="32"/>
      <c r="P350" s="67"/>
      <c r="Q350" s="30"/>
    </row>
    <row r="351" spans="1:17" s="5" customFormat="1" ht="40" customHeight="1" x14ac:dyDescent="0.15">
      <c r="A351" s="37"/>
      <c r="B351" s="37"/>
      <c r="C351" s="32"/>
      <c r="D351" s="33"/>
      <c r="E351" s="32"/>
      <c r="F351" s="34"/>
      <c r="G351" s="35"/>
      <c r="H351" s="34"/>
      <c r="I351" s="32"/>
      <c r="J351" s="32"/>
      <c r="K351" s="32"/>
      <c r="L351" s="32"/>
      <c r="M351" s="35"/>
      <c r="N351" s="36"/>
      <c r="O351" s="32"/>
      <c r="P351" s="67"/>
      <c r="Q351" s="30"/>
    </row>
    <row r="352" spans="1:17" s="5" customFormat="1" ht="40" customHeight="1" x14ac:dyDescent="0.15">
      <c r="A352" s="37"/>
      <c r="B352" s="37"/>
      <c r="C352" s="32"/>
      <c r="D352" s="33"/>
      <c r="E352" s="32"/>
      <c r="F352" s="34"/>
      <c r="G352" s="35"/>
      <c r="H352" s="34"/>
      <c r="I352" s="32"/>
      <c r="J352" s="32"/>
      <c r="K352" s="32"/>
      <c r="L352" s="32"/>
      <c r="M352" s="35"/>
      <c r="N352" s="36"/>
      <c r="O352" s="32"/>
      <c r="P352" s="67"/>
      <c r="Q352" s="30"/>
    </row>
    <row r="353" spans="1:17" s="5" customFormat="1" ht="40" customHeight="1" x14ac:dyDescent="0.15">
      <c r="A353" s="37"/>
      <c r="B353" s="37"/>
      <c r="C353" s="32"/>
      <c r="D353" s="33"/>
      <c r="E353" s="32"/>
      <c r="F353" s="34"/>
      <c r="G353" s="35"/>
      <c r="H353" s="34"/>
      <c r="I353" s="32"/>
      <c r="J353" s="32"/>
      <c r="K353" s="32"/>
      <c r="L353" s="32"/>
      <c r="M353" s="35"/>
      <c r="N353" s="36"/>
      <c r="O353" s="32"/>
      <c r="P353" s="67"/>
      <c r="Q353" s="30"/>
    </row>
    <row r="354" spans="1:17" s="5" customFormat="1" ht="40" customHeight="1" x14ac:dyDescent="0.15">
      <c r="A354" s="37"/>
      <c r="B354" s="37"/>
      <c r="C354" s="32"/>
      <c r="D354" s="33"/>
      <c r="E354" s="32"/>
      <c r="F354" s="34"/>
      <c r="G354" s="35"/>
      <c r="H354" s="34"/>
      <c r="I354" s="32"/>
      <c r="J354" s="32"/>
      <c r="K354" s="32"/>
      <c r="L354" s="32"/>
      <c r="M354" s="35"/>
      <c r="N354" s="36"/>
      <c r="O354" s="32"/>
      <c r="P354" s="67"/>
      <c r="Q354" s="30"/>
    </row>
    <row r="355" spans="1:17" s="5" customFormat="1" ht="40" customHeight="1" x14ac:dyDescent="0.15">
      <c r="A355" s="37"/>
      <c r="B355" s="37"/>
      <c r="C355" s="32"/>
      <c r="D355" s="33"/>
      <c r="E355" s="32"/>
      <c r="F355" s="34"/>
      <c r="G355" s="35"/>
      <c r="H355" s="34"/>
      <c r="I355" s="32"/>
      <c r="J355" s="32"/>
      <c r="K355" s="32"/>
      <c r="L355" s="32"/>
      <c r="M355" s="35"/>
      <c r="N355" s="36"/>
      <c r="O355" s="32"/>
      <c r="P355" s="67"/>
      <c r="Q355" s="30"/>
    </row>
    <row r="356" spans="1:17" s="5" customFormat="1" ht="40" customHeight="1" x14ac:dyDescent="0.15">
      <c r="A356" s="37"/>
      <c r="B356" s="37"/>
      <c r="C356" s="32"/>
      <c r="D356" s="33"/>
      <c r="E356" s="32"/>
      <c r="F356" s="34"/>
      <c r="G356" s="35"/>
      <c r="H356" s="34"/>
      <c r="I356" s="32"/>
      <c r="J356" s="32"/>
      <c r="K356" s="32"/>
      <c r="L356" s="32"/>
      <c r="M356" s="35"/>
      <c r="N356" s="36"/>
      <c r="O356" s="32"/>
      <c r="P356" s="67"/>
      <c r="Q356" s="30"/>
    </row>
    <row r="357" spans="1:17" s="5" customFormat="1" ht="40" customHeight="1" x14ac:dyDescent="0.15">
      <c r="A357" s="37"/>
      <c r="B357" s="37"/>
      <c r="C357" s="32"/>
      <c r="D357" s="33"/>
      <c r="E357" s="32"/>
      <c r="F357" s="34"/>
      <c r="G357" s="35"/>
      <c r="H357" s="34"/>
      <c r="I357" s="32"/>
      <c r="J357" s="32"/>
      <c r="K357" s="32"/>
      <c r="L357" s="32"/>
      <c r="M357" s="35"/>
      <c r="N357" s="36"/>
      <c r="O357" s="32"/>
      <c r="P357" s="67"/>
      <c r="Q357" s="30"/>
    </row>
    <row r="358" spans="1:17" s="5" customFormat="1" ht="40" customHeight="1" x14ac:dyDescent="0.15">
      <c r="A358" s="37"/>
      <c r="B358" s="37"/>
      <c r="C358" s="32"/>
      <c r="D358" s="33"/>
      <c r="E358" s="32"/>
      <c r="F358" s="34"/>
      <c r="G358" s="35"/>
      <c r="H358" s="34"/>
      <c r="I358" s="32"/>
      <c r="J358" s="32"/>
      <c r="K358" s="32"/>
      <c r="L358" s="32"/>
      <c r="M358" s="35"/>
      <c r="N358" s="36"/>
      <c r="O358" s="32"/>
      <c r="P358" s="67"/>
      <c r="Q358" s="30"/>
    </row>
    <row r="359" spans="1:17" s="5" customFormat="1" ht="40" customHeight="1" x14ac:dyDescent="0.15">
      <c r="A359" s="37"/>
      <c r="B359" s="37"/>
      <c r="C359" s="32"/>
      <c r="D359" s="33"/>
      <c r="E359" s="32"/>
      <c r="F359" s="34"/>
      <c r="G359" s="35"/>
      <c r="H359" s="34"/>
      <c r="I359" s="32"/>
      <c r="J359" s="32"/>
      <c r="K359" s="32"/>
      <c r="L359" s="32"/>
      <c r="M359" s="35"/>
      <c r="N359" s="36"/>
      <c r="O359" s="32"/>
      <c r="P359" s="67"/>
      <c r="Q359" s="30"/>
    </row>
    <row r="360" spans="1:17" s="5" customFormat="1" ht="40" customHeight="1" x14ac:dyDescent="0.15">
      <c r="A360" s="37"/>
      <c r="B360" s="37"/>
      <c r="C360" s="32"/>
      <c r="D360" s="33"/>
      <c r="E360" s="32"/>
      <c r="F360" s="34"/>
      <c r="G360" s="35"/>
      <c r="H360" s="34"/>
      <c r="I360" s="32"/>
      <c r="J360" s="32"/>
      <c r="K360" s="32"/>
      <c r="L360" s="32"/>
      <c r="M360" s="35"/>
      <c r="N360" s="36"/>
      <c r="O360" s="32"/>
      <c r="P360" s="67"/>
      <c r="Q360" s="30"/>
    </row>
    <row r="361" spans="1:17" s="5" customFormat="1" ht="40" customHeight="1" x14ac:dyDescent="0.15">
      <c r="A361" s="37"/>
      <c r="B361" s="37"/>
      <c r="C361" s="32"/>
      <c r="D361" s="33"/>
      <c r="E361" s="32"/>
      <c r="F361" s="34"/>
      <c r="G361" s="35"/>
      <c r="H361" s="34"/>
      <c r="I361" s="32"/>
      <c r="J361" s="32"/>
      <c r="K361" s="32"/>
      <c r="L361" s="32"/>
      <c r="M361" s="35"/>
      <c r="N361" s="36"/>
      <c r="O361" s="32"/>
      <c r="P361" s="67"/>
      <c r="Q361" s="30"/>
    </row>
    <row r="362" spans="1:17" s="5" customFormat="1" ht="40" customHeight="1" x14ac:dyDescent="0.15">
      <c r="A362" s="37"/>
      <c r="B362" s="37"/>
      <c r="C362" s="32"/>
      <c r="D362" s="33"/>
      <c r="E362" s="32"/>
      <c r="F362" s="34"/>
      <c r="G362" s="35"/>
      <c r="H362" s="34"/>
      <c r="I362" s="32"/>
      <c r="J362" s="32"/>
      <c r="K362" s="32"/>
      <c r="L362" s="32"/>
      <c r="M362" s="35"/>
      <c r="N362" s="36"/>
      <c r="O362" s="32"/>
      <c r="P362" s="67"/>
      <c r="Q362" s="30"/>
    </row>
    <row r="363" spans="1:17" s="5" customFormat="1" ht="40" customHeight="1" x14ac:dyDescent="0.15">
      <c r="A363" s="37"/>
      <c r="B363" s="37"/>
      <c r="C363" s="32"/>
      <c r="D363" s="33"/>
      <c r="E363" s="32"/>
      <c r="F363" s="34"/>
      <c r="G363" s="35"/>
      <c r="H363" s="34"/>
      <c r="I363" s="32"/>
      <c r="J363" s="32"/>
      <c r="K363" s="32"/>
      <c r="L363" s="32"/>
      <c r="M363" s="35"/>
      <c r="N363" s="36"/>
      <c r="O363" s="32"/>
      <c r="P363" s="67"/>
      <c r="Q363" s="30"/>
    </row>
    <row r="364" spans="1:17" s="5" customFormat="1" ht="40" customHeight="1" x14ac:dyDescent="0.15">
      <c r="A364" s="37"/>
      <c r="B364" s="37"/>
      <c r="C364" s="32"/>
      <c r="D364" s="33"/>
      <c r="E364" s="32"/>
      <c r="F364" s="34"/>
      <c r="G364" s="35"/>
      <c r="H364" s="34"/>
      <c r="I364" s="32"/>
      <c r="J364" s="32"/>
      <c r="K364" s="32"/>
      <c r="L364" s="32"/>
      <c r="M364" s="35"/>
      <c r="N364" s="36"/>
      <c r="O364" s="32"/>
      <c r="P364" s="67"/>
      <c r="Q364" s="30"/>
    </row>
    <row r="365" spans="1:17" s="5" customFormat="1" ht="40" customHeight="1" x14ac:dyDescent="0.15">
      <c r="A365" s="37"/>
      <c r="B365" s="37"/>
      <c r="C365" s="32"/>
      <c r="D365" s="33"/>
      <c r="E365" s="32"/>
      <c r="F365" s="34"/>
      <c r="G365" s="35"/>
      <c r="H365" s="34"/>
      <c r="I365" s="32"/>
      <c r="J365" s="32"/>
      <c r="K365" s="32"/>
      <c r="L365" s="32"/>
      <c r="M365" s="35"/>
      <c r="N365" s="36"/>
      <c r="O365" s="32"/>
      <c r="P365" s="67"/>
      <c r="Q365" s="30"/>
    </row>
    <row r="366" spans="1:17" s="5" customFormat="1" ht="40" customHeight="1" x14ac:dyDescent="0.15">
      <c r="A366" s="37"/>
      <c r="B366" s="37"/>
      <c r="C366" s="32"/>
      <c r="D366" s="33"/>
      <c r="E366" s="32"/>
      <c r="F366" s="34"/>
      <c r="G366" s="35"/>
      <c r="H366" s="34"/>
      <c r="I366" s="32"/>
      <c r="J366" s="32"/>
      <c r="K366" s="32"/>
      <c r="L366" s="32"/>
      <c r="M366" s="35"/>
      <c r="N366" s="36"/>
      <c r="O366" s="32"/>
      <c r="P366" s="67"/>
      <c r="Q366" s="30"/>
    </row>
    <row r="367" spans="1:17" s="5" customFormat="1" ht="40" customHeight="1" x14ac:dyDescent="0.15">
      <c r="A367" s="37"/>
      <c r="B367" s="37"/>
      <c r="C367" s="32"/>
      <c r="D367" s="33"/>
      <c r="E367" s="32"/>
      <c r="F367" s="34"/>
      <c r="G367" s="35"/>
      <c r="H367" s="34"/>
      <c r="I367" s="32"/>
      <c r="J367" s="32"/>
      <c r="K367" s="32"/>
      <c r="L367" s="32"/>
      <c r="M367" s="35"/>
      <c r="N367" s="36"/>
      <c r="O367" s="32"/>
      <c r="P367" s="67"/>
      <c r="Q367" s="30"/>
    </row>
    <row r="368" spans="1:17" s="5" customFormat="1" ht="40" customHeight="1" x14ac:dyDescent="0.15">
      <c r="A368" s="37"/>
      <c r="B368" s="37"/>
      <c r="C368" s="32"/>
      <c r="D368" s="33"/>
      <c r="E368" s="32"/>
      <c r="F368" s="34"/>
      <c r="G368" s="35"/>
      <c r="H368" s="34"/>
      <c r="I368" s="32"/>
      <c r="J368" s="32"/>
      <c r="K368" s="32"/>
      <c r="L368" s="32"/>
      <c r="M368" s="35"/>
      <c r="N368" s="36"/>
      <c r="O368" s="32"/>
      <c r="P368" s="67"/>
      <c r="Q368" s="30"/>
    </row>
    <row r="369" spans="1:17" s="5" customFormat="1" ht="40" customHeight="1" x14ac:dyDescent="0.15">
      <c r="A369" s="37"/>
      <c r="B369" s="37"/>
      <c r="C369" s="32"/>
      <c r="D369" s="33"/>
      <c r="E369" s="32"/>
      <c r="F369" s="34"/>
      <c r="G369" s="35"/>
      <c r="H369" s="34"/>
      <c r="I369" s="32"/>
      <c r="J369" s="32"/>
      <c r="K369" s="32"/>
      <c r="L369" s="32"/>
      <c r="M369" s="35"/>
      <c r="N369" s="36"/>
      <c r="O369" s="32"/>
      <c r="P369" s="67"/>
      <c r="Q369" s="30"/>
    </row>
    <row r="370" spans="1:17" s="5" customFormat="1" ht="40" customHeight="1" x14ac:dyDescent="0.15">
      <c r="A370" s="37"/>
      <c r="B370" s="37"/>
      <c r="C370" s="32"/>
      <c r="D370" s="33"/>
      <c r="E370" s="32"/>
      <c r="F370" s="34"/>
      <c r="G370" s="35"/>
      <c r="H370" s="34"/>
      <c r="I370" s="32"/>
      <c r="J370" s="32"/>
      <c r="K370" s="32"/>
      <c r="L370" s="32"/>
      <c r="M370" s="35"/>
      <c r="N370" s="36"/>
      <c r="O370" s="32"/>
      <c r="P370" s="67"/>
      <c r="Q370" s="30"/>
    </row>
    <row r="371" spans="1:17" s="5" customFormat="1" ht="40" customHeight="1" x14ac:dyDescent="0.15">
      <c r="A371" s="37"/>
      <c r="B371" s="37"/>
      <c r="C371" s="32"/>
      <c r="D371" s="33"/>
      <c r="E371" s="32"/>
      <c r="F371" s="34"/>
      <c r="G371" s="35"/>
      <c r="H371" s="34"/>
      <c r="I371" s="32"/>
      <c r="J371" s="32"/>
      <c r="K371" s="32"/>
      <c r="L371" s="32"/>
      <c r="M371" s="35"/>
      <c r="N371" s="36"/>
      <c r="O371" s="32"/>
      <c r="P371" s="67"/>
      <c r="Q371" s="30"/>
    </row>
    <row r="372" spans="1:17" s="5" customFormat="1" ht="40" customHeight="1" x14ac:dyDescent="0.15">
      <c r="A372" s="37"/>
      <c r="B372" s="37"/>
      <c r="C372" s="32"/>
      <c r="D372" s="33"/>
      <c r="E372" s="32"/>
      <c r="F372" s="34"/>
      <c r="G372" s="35"/>
      <c r="H372" s="34"/>
      <c r="I372" s="32"/>
      <c r="J372" s="32"/>
      <c r="K372" s="32"/>
      <c r="L372" s="32"/>
      <c r="M372" s="35"/>
      <c r="N372" s="36"/>
      <c r="O372" s="32"/>
      <c r="P372" s="67"/>
      <c r="Q372" s="30"/>
    </row>
    <row r="373" spans="1:17" s="5" customFormat="1" ht="40" customHeight="1" x14ac:dyDescent="0.15">
      <c r="A373" s="37"/>
      <c r="B373" s="37"/>
      <c r="C373" s="32"/>
      <c r="D373" s="33"/>
      <c r="E373" s="32"/>
      <c r="F373" s="34"/>
      <c r="G373" s="35"/>
      <c r="H373" s="34"/>
      <c r="I373" s="32"/>
      <c r="J373" s="32"/>
      <c r="K373" s="32"/>
      <c r="L373" s="32"/>
      <c r="M373" s="35"/>
      <c r="N373" s="36"/>
      <c r="O373" s="32"/>
      <c r="P373" s="67"/>
      <c r="Q373" s="30"/>
    </row>
    <row r="374" spans="1:17" s="5" customFormat="1" ht="40" customHeight="1" x14ac:dyDescent="0.15">
      <c r="A374" s="37"/>
      <c r="B374" s="37"/>
      <c r="C374" s="32"/>
      <c r="D374" s="33"/>
      <c r="E374" s="32"/>
      <c r="F374" s="34"/>
      <c r="G374" s="35"/>
      <c r="H374" s="34"/>
      <c r="I374" s="32"/>
      <c r="J374" s="32"/>
      <c r="K374" s="32"/>
      <c r="L374" s="32"/>
      <c r="M374" s="35"/>
      <c r="N374" s="36"/>
      <c r="O374" s="32"/>
      <c r="P374" s="67"/>
      <c r="Q374" s="30"/>
    </row>
    <row r="375" spans="1:17" s="5" customFormat="1" ht="40" customHeight="1" x14ac:dyDescent="0.15">
      <c r="A375" s="37"/>
      <c r="B375" s="37"/>
      <c r="C375" s="32"/>
      <c r="D375" s="33"/>
      <c r="E375" s="32"/>
      <c r="F375" s="34"/>
      <c r="G375" s="35"/>
      <c r="H375" s="34"/>
      <c r="I375" s="32"/>
      <c r="J375" s="32"/>
      <c r="K375" s="32"/>
      <c r="L375" s="32"/>
      <c r="M375" s="35"/>
      <c r="N375" s="36"/>
      <c r="O375" s="32"/>
      <c r="P375" s="67"/>
      <c r="Q375" s="30"/>
    </row>
    <row r="376" spans="1:17" s="5" customFormat="1" ht="40" customHeight="1" x14ac:dyDescent="0.15">
      <c r="A376" s="37"/>
      <c r="B376" s="37"/>
      <c r="C376" s="32"/>
      <c r="D376" s="33"/>
      <c r="E376" s="32"/>
      <c r="F376" s="34"/>
      <c r="G376" s="35"/>
      <c r="H376" s="34"/>
      <c r="I376" s="32"/>
      <c r="J376" s="32"/>
      <c r="K376" s="32"/>
      <c r="L376" s="32"/>
      <c r="M376" s="35"/>
      <c r="N376" s="36"/>
      <c r="O376" s="32"/>
      <c r="P376" s="67"/>
      <c r="Q376" s="30"/>
    </row>
    <row r="377" spans="1:17" s="5" customFormat="1" ht="40" customHeight="1" x14ac:dyDescent="0.15">
      <c r="A377" s="37"/>
      <c r="B377" s="37"/>
      <c r="C377" s="32"/>
      <c r="D377" s="33"/>
      <c r="E377" s="32"/>
      <c r="F377" s="34"/>
      <c r="G377" s="35"/>
      <c r="H377" s="34"/>
      <c r="I377" s="32"/>
      <c r="J377" s="32"/>
      <c r="K377" s="32"/>
      <c r="L377" s="32"/>
      <c r="M377" s="35"/>
      <c r="N377" s="36"/>
      <c r="O377" s="32"/>
      <c r="P377" s="67"/>
      <c r="Q377" s="30"/>
    </row>
    <row r="378" spans="1:17" s="5" customFormat="1" ht="40" customHeight="1" x14ac:dyDescent="0.15">
      <c r="A378" s="37"/>
      <c r="B378" s="37"/>
      <c r="C378" s="32"/>
      <c r="D378" s="33"/>
      <c r="E378" s="32"/>
      <c r="F378" s="34"/>
      <c r="G378" s="35"/>
      <c r="H378" s="34"/>
      <c r="I378" s="32"/>
      <c r="J378" s="32"/>
      <c r="K378" s="32"/>
      <c r="L378" s="32"/>
      <c r="M378" s="35"/>
      <c r="N378" s="36"/>
      <c r="O378" s="32"/>
      <c r="P378" s="67"/>
      <c r="Q378" s="30"/>
    </row>
    <row r="379" spans="1:17" s="5" customFormat="1" ht="40" customHeight="1" x14ac:dyDescent="0.15">
      <c r="A379" s="37"/>
      <c r="B379" s="37"/>
      <c r="C379" s="32"/>
      <c r="D379" s="33"/>
      <c r="E379" s="32"/>
      <c r="F379" s="34"/>
      <c r="G379" s="35"/>
      <c r="H379" s="34"/>
      <c r="I379" s="32"/>
      <c r="J379" s="32"/>
      <c r="K379" s="32"/>
      <c r="L379" s="32"/>
      <c r="M379" s="35"/>
      <c r="N379" s="36"/>
      <c r="O379" s="32"/>
      <c r="P379" s="67"/>
      <c r="Q379" s="30"/>
    </row>
    <row r="380" spans="1:17" s="5" customFormat="1" ht="40" customHeight="1" x14ac:dyDescent="0.15">
      <c r="A380" s="37"/>
      <c r="B380" s="37"/>
      <c r="C380" s="32"/>
      <c r="D380" s="33"/>
      <c r="E380" s="32"/>
      <c r="F380" s="34"/>
      <c r="G380" s="35"/>
      <c r="H380" s="34"/>
      <c r="I380" s="32"/>
      <c r="J380" s="32"/>
      <c r="K380" s="32"/>
      <c r="L380" s="32"/>
      <c r="M380" s="35"/>
      <c r="N380" s="36"/>
      <c r="O380" s="32"/>
      <c r="P380" s="67"/>
      <c r="Q380" s="30"/>
    </row>
    <row r="381" spans="1:17" s="5" customFormat="1" ht="40" customHeight="1" x14ac:dyDescent="0.15">
      <c r="A381" s="37"/>
      <c r="B381" s="37"/>
      <c r="C381" s="32"/>
      <c r="D381" s="33"/>
      <c r="E381" s="32"/>
      <c r="F381" s="34"/>
      <c r="G381" s="35"/>
      <c r="H381" s="34"/>
      <c r="I381" s="32"/>
      <c r="J381" s="32"/>
      <c r="K381" s="32"/>
      <c r="L381" s="32"/>
      <c r="M381" s="35"/>
      <c r="N381" s="36"/>
      <c r="O381" s="32"/>
      <c r="P381" s="67"/>
      <c r="Q381" s="30"/>
    </row>
    <row r="382" spans="1:17" s="5" customFormat="1" ht="40" customHeight="1" x14ac:dyDescent="0.15">
      <c r="A382" s="37"/>
      <c r="B382" s="37"/>
      <c r="C382" s="32"/>
      <c r="D382" s="33"/>
      <c r="E382" s="32"/>
      <c r="F382" s="34"/>
      <c r="G382" s="35"/>
      <c r="H382" s="34"/>
      <c r="I382" s="32"/>
      <c r="J382" s="32"/>
      <c r="K382" s="32"/>
      <c r="L382" s="32"/>
      <c r="M382" s="35"/>
      <c r="N382" s="36"/>
      <c r="O382" s="32"/>
      <c r="P382" s="67"/>
      <c r="Q382" s="30"/>
    </row>
    <row r="383" spans="1:17" s="5" customFormat="1" ht="40" customHeight="1" x14ac:dyDescent="0.15">
      <c r="A383" s="37"/>
      <c r="B383" s="37"/>
      <c r="C383" s="32"/>
      <c r="D383" s="33"/>
      <c r="E383" s="32"/>
      <c r="F383" s="34"/>
      <c r="G383" s="35"/>
      <c r="H383" s="34"/>
      <c r="I383" s="32"/>
      <c r="J383" s="32"/>
      <c r="K383" s="32"/>
      <c r="L383" s="32"/>
      <c r="M383" s="35"/>
      <c r="N383" s="36"/>
      <c r="O383" s="32"/>
      <c r="P383" s="67"/>
      <c r="Q383" s="30"/>
    </row>
    <row r="384" spans="1:17" s="5" customFormat="1" ht="40" customHeight="1" x14ac:dyDescent="0.15">
      <c r="A384" s="37"/>
      <c r="B384" s="37"/>
      <c r="C384" s="32"/>
      <c r="D384" s="33"/>
      <c r="E384" s="32"/>
      <c r="F384" s="34"/>
      <c r="G384" s="35"/>
      <c r="H384" s="34"/>
      <c r="I384" s="32"/>
      <c r="J384" s="32"/>
      <c r="K384" s="32"/>
      <c r="L384" s="32"/>
      <c r="M384" s="35"/>
      <c r="N384" s="36"/>
      <c r="O384" s="32"/>
      <c r="P384" s="67"/>
      <c r="Q384" s="30"/>
    </row>
    <row r="385" spans="1:17" s="5" customFormat="1" ht="40" customHeight="1" x14ac:dyDescent="0.15">
      <c r="A385" s="37"/>
      <c r="B385" s="37"/>
      <c r="C385" s="32"/>
      <c r="D385" s="33"/>
      <c r="E385" s="32"/>
      <c r="F385" s="34"/>
      <c r="G385" s="35"/>
      <c r="H385" s="34"/>
      <c r="I385" s="32"/>
      <c r="J385" s="32"/>
      <c r="K385" s="32"/>
      <c r="L385" s="32"/>
      <c r="M385" s="35"/>
      <c r="N385" s="36"/>
      <c r="O385" s="32"/>
      <c r="P385" s="67"/>
      <c r="Q385" s="30"/>
    </row>
    <row r="386" spans="1:17" s="5" customFormat="1" ht="40" customHeight="1" x14ac:dyDescent="0.15">
      <c r="A386" s="37"/>
      <c r="B386" s="37"/>
      <c r="C386" s="32"/>
      <c r="D386" s="33"/>
      <c r="E386" s="32"/>
      <c r="F386" s="34"/>
      <c r="G386" s="35"/>
      <c r="H386" s="34"/>
      <c r="I386" s="32"/>
      <c r="J386" s="32"/>
      <c r="K386" s="32"/>
      <c r="L386" s="32"/>
      <c r="M386" s="35"/>
      <c r="N386" s="36"/>
      <c r="O386" s="32"/>
      <c r="P386" s="67"/>
      <c r="Q386" s="30"/>
    </row>
    <row r="387" spans="1:17" s="5" customFormat="1" ht="40" customHeight="1" x14ac:dyDescent="0.15">
      <c r="A387" s="37"/>
      <c r="B387" s="37"/>
      <c r="C387" s="32"/>
      <c r="D387" s="33"/>
      <c r="E387" s="32"/>
      <c r="F387" s="34"/>
      <c r="G387" s="35"/>
      <c r="H387" s="34"/>
      <c r="I387" s="32"/>
      <c r="J387" s="32"/>
      <c r="K387" s="32"/>
      <c r="L387" s="32"/>
      <c r="M387" s="35"/>
      <c r="N387" s="36"/>
      <c r="O387" s="32"/>
      <c r="P387" s="67"/>
      <c r="Q387" s="30"/>
    </row>
    <row r="388" spans="1:17" s="5" customFormat="1" ht="40" customHeight="1" x14ac:dyDescent="0.15">
      <c r="A388" s="37"/>
      <c r="B388" s="37"/>
      <c r="C388" s="32"/>
      <c r="D388" s="33"/>
      <c r="E388" s="32"/>
      <c r="F388" s="34"/>
      <c r="G388" s="35"/>
      <c r="H388" s="34"/>
      <c r="I388" s="32"/>
      <c r="J388" s="32"/>
      <c r="K388" s="32"/>
      <c r="L388" s="32"/>
      <c r="M388" s="35"/>
      <c r="N388" s="36"/>
      <c r="O388" s="32"/>
      <c r="P388" s="67"/>
      <c r="Q388" s="30"/>
    </row>
    <row r="389" spans="1:17" s="5" customFormat="1" ht="40" customHeight="1" x14ac:dyDescent="0.15">
      <c r="A389" s="37"/>
      <c r="B389" s="37"/>
      <c r="C389" s="32"/>
      <c r="D389" s="33"/>
      <c r="E389" s="32"/>
      <c r="F389" s="34"/>
      <c r="G389" s="35"/>
      <c r="H389" s="34"/>
      <c r="I389" s="32"/>
      <c r="J389" s="32"/>
      <c r="K389" s="32"/>
      <c r="L389" s="32"/>
      <c r="M389" s="35"/>
      <c r="N389" s="36"/>
      <c r="O389" s="32"/>
      <c r="P389" s="67"/>
      <c r="Q389" s="30"/>
    </row>
    <row r="390" spans="1:17" s="5" customFormat="1" ht="40" customHeight="1" x14ac:dyDescent="0.15">
      <c r="A390" s="37"/>
      <c r="B390" s="37"/>
      <c r="C390" s="32"/>
      <c r="D390" s="33"/>
      <c r="E390" s="32"/>
      <c r="F390" s="34"/>
      <c r="G390" s="35"/>
      <c r="H390" s="34"/>
      <c r="I390" s="32"/>
      <c r="J390" s="32"/>
      <c r="K390" s="32"/>
      <c r="L390" s="32"/>
      <c r="M390" s="35"/>
      <c r="N390" s="36"/>
      <c r="O390" s="32"/>
      <c r="P390" s="67"/>
      <c r="Q390" s="30"/>
    </row>
    <row r="391" spans="1:17" s="5" customFormat="1" ht="40" customHeight="1" x14ac:dyDescent="0.15">
      <c r="A391" s="37"/>
      <c r="B391" s="37"/>
      <c r="C391" s="32"/>
      <c r="D391" s="33"/>
      <c r="E391" s="32"/>
      <c r="F391" s="34"/>
      <c r="G391" s="35"/>
      <c r="H391" s="34"/>
      <c r="I391" s="32"/>
      <c r="J391" s="32"/>
      <c r="K391" s="32"/>
      <c r="L391" s="32"/>
      <c r="M391" s="35"/>
      <c r="N391" s="36"/>
      <c r="O391" s="32"/>
      <c r="P391" s="67"/>
      <c r="Q391" s="30"/>
    </row>
    <row r="392" spans="1:17" s="5" customFormat="1" ht="40" customHeight="1" x14ac:dyDescent="0.15">
      <c r="A392" s="37"/>
      <c r="B392" s="37"/>
      <c r="C392" s="32"/>
      <c r="D392" s="33"/>
      <c r="E392" s="32"/>
      <c r="F392" s="34"/>
      <c r="G392" s="35"/>
      <c r="H392" s="34"/>
      <c r="I392" s="32"/>
      <c r="J392" s="32"/>
      <c r="K392" s="32"/>
      <c r="L392" s="32"/>
      <c r="M392" s="35"/>
      <c r="N392" s="36"/>
      <c r="O392" s="32"/>
      <c r="P392" s="67"/>
      <c r="Q392" s="30"/>
    </row>
    <row r="393" spans="1:17" s="5" customFormat="1" ht="40" customHeight="1" x14ac:dyDescent="0.15">
      <c r="A393" s="37"/>
      <c r="B393" s="37"/>
      <c r="C393" s="32"/>
      <c r="D393" s="33"/>
      <c r="E393" s="32"/>
      <c r="F393" s="34"/>
      <c r="G393" s="35"/>
      <c r="H393" s="34"/>
      <c r="I393" s="32"/>
      <c r="J393" s="32"/>
      <c r="K393" s="32"/>
      <c r="L393" s="32"/>
      <c r="M393" s="35"/>
      <c r="N393" s="36"/>
      <c r="O393" s="32"/>
      <c r="P393" s="67"/>
      <c r="Q393" s="30"/>
    </row>
    <row r="394" spans="1:17" s="5" customFormat="1" ht="40" customHeight="1" x14ac:dyDescent="0.15">
      <c r="A394" s="37"/>
      <c r="B394" s="37"/>
      <c r="C394" s="32"/>
      <c r="D394" s="33"/>
      <c r="E394" s="32"/>
      <c r="F394" s="34"/>
      <c r="G394" s="35"/>
      <c r="H394" s="34"/>
      <c r="I394" s="32"/>
      <c r="J394" s="32"/>
      <c r="K394" s="32"/>
      <c r="L394" s="32"/>
      <c r="M394" s="35"/>
      <c r="N394" s="36"/>
      <c r="O394" s="32"/>
      <c r="P394" s="67"/>
      <c r="Q394" s="30"/>
    </row>
    <row r="395" spans="1:17" s="5" customFormat="1" ht="40" customHeight="1" x14ac:dyDescent="0.15">
      <c r="A395" s="37"/>
      <c r="B395" s="37"/>
      <c r="C395" s="32"/>
      <c r="D395" s="33"/>
      <c r="E395" s="32"/>
      <c r="F395" s="34"/>
      <c r="G395" s="35"/>
      <c r="H395" s="34"/>
      <c r="I395" s="32"/>
      <c r="J395" s="32"/>
      <c r="K395" s="32"/>
      <c r="L395" s="32"/>
      <c r="M395" s="35"/>
      <c r="N395" s="36"/>
      <c r="O395" s="32"/>
      <c r="P395" s="67"/>
      <c r="Q395" s="30"/>
    </row>
    <row r="396" spans="1:17" s="5" customFormat="1" ht="40" customHeight="1" x14ac:dyDescent="0.15">
      <c r="A396" s="37"/>
      <c r="B396" s="37"/>
      <c r="C396" s="32"/>
      <c r="D396" s="33"/>
      <c r="E396" s="32"/>
      <c r="F396" s="34"/>
      <c r="G396" s="35"/>
      <c r="H396" s="34"/>
      <c r="I396" s="32"/>
      <c r="J396" s="32"/>
      <c r="K396" s="32"/>
      <c r="L396" s="32"/>
      <c r="M396" s="35"/>
      <c r="N396" s="36"/>
      <c r="O396" s="32"/>
      <c r="P396" s="67"/>
      <c r="Q396" s="30"/>
    </row>
    <row r="397" spans="1:17" s="5" customFormat="1" ht="40" customHeight="1" x14ac:dyDescent="0.15">
      <c r="A397" s="37"/>
      <c r="B397" s="37"/>
      <c r="C397" s="32"/>
      <c r="D397" s="33"/>
      <c r="E397" s="32"/>
      <c r="F397" s="34"/>
      <c r="G397" s="35"/>
      <c r="H397" s="34"/>
      <c r="I397" s="32"/>
      <c r="J397" s="32"/>
      <c r="K397" s="32"/>
      <c r="L397" s="32"/>
      <c r="M397" s="35"/>
      <c r="N397" s="36"/>
      <c r="O397" s="32"/>
      <c r="P397" s="67"/>
      <c r="Q397" s="30"/>
    </row>
    <row r="398" spans="1:17" s="5" customFormat="1" ht="40" customHeight="1" x14ac:dyDescent="0.15">
      <c r="A398" s="37"/>
      <c r="B398" s="37"/>
      <c r="C398" s="32"/>
      <c r="D398" s="33"/>
      <c r="E398" s="32"/>
      <c r="F398" s="34"/>
      <c r="G398" s="35"/>
      <c r="H398" s="34"/>
      <c r="I398" s="32"/>
      <c r="J398" s="32"/>
      <c r="K398" s="32"/>
      <c r="L398" s="32"/>
      <c r="M398" s="35"/>
      <c r="N398" s="36"/>
      <c r="O398" s="32"/>
      <c r="P398" s="67"/>
      <c r="Q398" s="30"/>
    </row>
    <row r="399" spans="1:17" s="5" customFormat="1" ht="40" customHeight="1" x14ac:dyDescent="0.15">
      <c r="A399" s="37"/>
      <c r="B399" s="37"/>
      <c r="C399" s="32"/>
      <c r="D399" s="33"/>
      <c r="E399" s="32"/>
      <c r="F399" s="34"/>
      <c r="G399" s="35"/>
      <c r="H399" s="34"/>
      <c r="I399" s="32"/>
      <c r="J399" s="32"/>
      <c r="K399" s="32"/>
      <c r="L399" s="32"/>
      <c r="M399" s="35"/>
      <c r="N399" s="36"/>
      <c r="O399" s="32"/>
      <c r="P399" s="67"/>
      <c r="Q399" s="30"/>
    </row>
    <row r="400" spans="1:17" s="5" customFormat="1" ht="40" customHeight="1" x14ac:dyDescent="0.15">
      <c r="A400" s="37"/>
      <c r="B400" s="37"/>
      <c r="C400" s="32"/>
      <c r="D400" s="33"/>
      <c r="E400" s="32"/>
      <c r="F400" s="34"/>
      <c r="G400" s="35"/>
      <c r="H400" s="34"/>
      <c r="I400" s="32"/>
      <c r="J400" s="32"/>
      <c r="K400" s="32"/>
      <c r="L400" s="32"/>
      <c r="M400" s="35"/>
      <c r="N400" s="36"/>
      <c r="O400" s="32"/>
      <c r="P400" s="67"/>
      <c r="Q400" s="30"/>
    </row>
    <row r="401" spans="1:17" s="5" customFormat="1" ht="40" customHeight="1" x14ac:dyDescent="0.15">
      <c r="A401" s="37"/>
      <c r="B401" s="37"/>
      <c r="C401" s="32"/>
      <c r="D401" s="33"/>
      <c r="E401" s="32"/>
      <c r="F401" s="34"/>
      <c r="G401" s="35"/>
      <c r="H401" s="34"/>
      <c r="I401" s="32"/>
      <c r="J401" s="32"/>
      <c r="K401" s="32"/>
      <c r="L401" s="32"/>
      <c r="M401" s="35"/>
      <c r="N401" s="36"/>
      <c r="O401" s="32"/>
      <c r="P401" s="67"/>
      <c r="Q401" s="30"/>
    </row>
    <row r="402" spans="1:17" s="5" customFormat="1" ht="40" customHeight="1" x14ac:dyDescent="0.15">
      <c r="A402" s="37"/>
      <c r="B402" s="37"/>
      <c r="C402" s="32"/>
      <c r="D402" s="33"/>
      <c r="E402" s="32"/>
      <c r="F402" s="34"/>
      <c r="G402" s="35"/>
      <c r="H402" s="34"/>
      <c r="I402" s="32"/>
      <c r="J402" s="32"/>
      <c r="K402" s="32"/>
      <c r="L402" s="32"/>
      <c r="M402" s="35"/>
      <c r="N402" s="36"/>
      <c r="O402" s="32"/>
      <c r="P402" s="67"/>
      <c r="Q402" s="30"/>
    </row>
    <row r="403" spans="1:17" s="5" customFormat="1" ht="40" customHeight="1" x14ac:dyDescent="0.15">
      <c r="A403" s="37"/>
      <c r="B403" s="37"/>
      <c r="C403" s="32"/>
      <c r="D403" s="33"/>
      <c r="E403" s="32"/>
      <c r="F403" s="34"/>
      <c r="G403" s="35"/>
      <c r="H403" s="34"/>
      <c r="I403" s="32"/>
      <c r="J403" s="32"/>
      <c r="K403" s="32"/>
      <c r="L403" s="32"/>
      <c r="M403" s="35"/>
      <c r="N403" s="36"/>
      <c r="O403" s="32"/>
      <c r="P403" s="67"/>
      <c r="Q403" s="30"/>
    </row>
    <row r="404" spans="1:17" s="5" customFormat="1" ht="40" customHeight="1" x14ac:dyDescent="0.15">
      <c r="A404" s="37"/>
      <c r="B404" s="37"/>
      <c r="C404" s="32"/>
      <c r="D404" s="33"/>
      <c r="E404" s="32"/>
      <c r="F404" s="34"/>
      <c r="G404" s="35"/>
      <c r="H404" s="34"/>
      <c r="I404" s="32"/>
      <c r="J404" s="32"/>
      <c r="K404" s="32"/>
      <c r="L404" s="32"/>
      <c r="M404" s="35"/>
      <c r="N404" s="36"/>
      <c r="O404" s="32"/>
      <c r="P404" s="67"/>
      <c r="Q404" s="30"/>
    </row>
    <row r="405" spans="1:17" s="5" customFormat="1" ht="40" customHeight="1" x14ac:dyDescent="0.15">
      <c r="A405" s="37"/>
      <c r="B405" s="37"/>
      <c r="C405" s="32"/>
      <c r="D405" s="33"/>
      <c r="E405" s="32"/>
      <c r="F405" s="34"/>
      <c r="G405" s="35"/>
      <c r="H405" s="34"/>
      <c r="I405" s="32"/>
      <c r="J405" s="32"/>
      <c r="K405" s="32"/>
      <c r="L405" s="32"/>
      <c r="M405" s="35"/>
      <c r="N405" s="36"/>
      <c r="O405" s="32"/>
      <c r="P405" s="67"/>
      <c r="Q405" s="30"/>
    </row>
    <row r="406" spans="1:17" s="5" customFormat="1" ht="40" customHeight="1" x14ac:dyDescent="0.15">
      <c r="A406" s="37"/>
      <c r="B406" s="37"/>
      <c r="C406" s="32"/>
      <c r="D406" s="33"/>
      <c r="E406" s="32"/>
      <c r="F406" s="34"/>
      <c r="G406" s="35"/>
      <c r="H406" s="34"/>
      <c r="I406" s="32"/>
      <c r="J406" s="32"/>
      <c r="K406" s="32"/>
      <c r="L406" s="32"/>
      <c r="M406" s="35"/>
      <c r="N406" s="36"/>
      <c r="O406" s="32"/>
      <c r="P406" s="67"/>
      <c r="Q406" s="30"/>
    </row>
    <row r="407" spans="1:17" s="5" customFormat="1" ht="40" customHeight="1" x14ac:dyDescent="0.15">
      <c r="A407" s="37"/>
      <c r="B407" s="37"/>
      <c r="C407" s="32"/>
      <c r="D407" s="33"/>
      <c r="E407" s="32"/>
      <c r="F407" s="34"/>
      <c r="G407" s="35"/>
      <c r="H407" s="34"/>
      <c r="I407" s="32"/>
      <c r="J407" s="32"/>
      <c r="K407" s="32"/>
      <c r="L407" s="32"/>
      <c r="M407" s="35"/>
      <c r="N407" s="36"/>
      <c r="O407" s="32"/>
      <c r="P407" s="67"/>
      <c r="Q407" s="30"/>
    </row>
    <row r="408" spans="1:17" s="5" customFormat="1" ht="40" customHeight="1" x14ac:dyDescent="0.15">
      <c r="A408" s="37"/>
      <c r="B408" s="37"/>
      <c r="C408" s="32"/>
      <c r="D408" s="33"/>
      <c r="E408" s="32"/>
      <c r="F408" s="34"/>
      <c r="G408" s="35"/>
      <c r="H408" s="34"/>
      <c r="I408" s="32"/>
      <c r="J408" s="32"/>
      <c r="K408" s="32"/>
      <c r="L408" s="32"/>
      <c r="M408" s="35"/>
      <c r="N408" s="36"/>
      <c r="O408" s="32"/>
      <c r="P408" s="67"/>
      <c r="Q408" s="30"/>
    </row>
    <row r="409" spans="1:17" s="5" customFormat="1" ht="40" customHeight="1" x14ac:dyDescent="0.15">
      <c r="A409" s="37"/>
      <c r="B409" s="37"/>
      <c r="C409" s="32"/>
      <c r="D409" s="33"/>
      <c r="E409" s="32"/>
      <c r="F409" s="34"/>
      <c r="G409" s="35"/>
      <c r="H409" s="34"/>
      <c r="I409" s="32"/>
      <c r="J409" s="32"/>
      <c r="K409" s="32"/>
      <c r="L409" s="32"/>
      <c r="M409" s="35"/>
      <c r="N409" s="36"/>
      <c r="O409" s="32"/>
      <c r="P409" s="67"/>
      <c r="Q409" s="30"/>
    </row>
    <row r="410" spans="1:17" s="5" customFormat="1" ht="40" customHeight="1" x14ac:dyDescent="0.15">
      <c r="A410" s="37"/>
      <c r="B410" s="37"/>
      <c r="C410" s="32"/>
      <c r="D410" s="33"/>
      <c r="E410" s="32"/>
      <c r="F410" s="34"/>
      <c r="G410" s="35"/>
      <c r="H410" s="34"/>
      <c r="I410" s="32"/>
      <c r="J410" s="32"/>
      <c r="K410" s="32"/>
      <c r="L410" s="32"/>
      <c r="M410" s="35"/>
      <c r="N410" s="36"/>
      <c r="O410" s="32"/>
      <c r="P410" s="67"/>
      <c r="Q410" s="30"/>
    </row>
    <row r="411" spans="1:17" s="5" customFormat="1" ht="40" customHeight="1" x14ac:dyDescent="0.15">
      <c r="A411" s="37"/>
      <c r="B411" s="37"/>
      <c r="C411" s="32"/>
      <c r="D411" s="33"/>
      <c r="E411" s="32"/>
      <c r="F411" s="34"/>
      <c r="G411" s="35"/>
      <c r="H411" s="34"/>
      <c r="I411" s="32"/>
      <c r="J411" s="32"/>
      <c r="K411" s="32"/>
      <c r="L411" s="32"/>
      <c r="M411" s="35"/>
      <c r="N411" s="36"/>
      <c r="O411" s="32"/>
      <c r="P411" s="67"/>
      <c r="Q411" s="30"/>
    </row>
    <row r="412" spans="1:17" s="5" customFormat="1" ht="40" customHeight="1" x14ac:dyDescent="0.15">
      <c r="A412" s="37"/>
      <c r="B412" s="37"/>
      <c r="C412" s="32"/>
      <c r="D412" s="33"/>
      <c r="E412" s="32"/>
      <c r="F412" s="34"/>
      <c r="G412" s="35"/>
      <c r="H412" s="34"/>
      <c r="I412" s="32"/>
      <c r="J412" s="32"/>
      <c r="K412" s="32"/>
      <c r="L412" s="32"/>
      <c r="M412" s="35"/>
      <c r="N412" s="36"/>
      <c r="O412" s="32"/>
      <c r="P412" s="67"/>
      <c r="Q412" s="30"/>
    </row>
    <row r="413" spans="1:17" s="5" customFormat="1" ht="40" customHeight="1" x14ac:dyDescent="0.15">
      <c r="A413" s="37"/>
      <c r="B413" s="37"/>
      <c r="C413" s="32"/>
      <c r="D413" s="33"/>
      <c r="E413" s="32"/>
      <c r="F413" s="34"/>
      <c r="G413" s="35"/>
      <c r="H413" s="34"/>
      <c r="I413" s="32"/>
      <c r="J413" s="32"/>
      <c r="K413" s="32"/>
      <c r="L413" s="32"/>
      <c r="M413" s="35"/>
      <c r="N413" s="36"/>
      <c r="O413" s="32"/>
      <c r="P413" s="67"/>
      <c r="Q413" s="30"/>
    </row>
    <row r="414" spans="1:17" s="5" customFormat="1" ht="40" customHeight="1" x14ac:dyDescent="0.15">
      <c r="A414" s="37"/>
      <c r="B414" s="37"/>
      <c r="C414" s="32"/>
      <c r="D414" s="33"/>
      <c r="E414" s="32"/>
      <c r="F414" s="34"/>
      <c r="G414" s="35"/>
      <c r="H414" s="34"/>
      <c r="I414" s="32"/>
      <c r="J414" s="32"/>
      <c r="K414" s="32"/>
      <c r="L414" s="32"/>
      <c r="M414" s="35"/>
      <c r="N414" s="36"/>
      <c r="O414" s="32"/>
      <c r="P414" s="67"/>
      <c r="Q414" s="30"/>
    </row>
    <row r="415" spans="1:17" s="5" customFormat="1" ht="40" customHeight="1" x14ac:dyDescent="0.15">
      <c r="A415" s="37"/>
      <c r="B415" s="37"/>
      <c r="C415" s="32"/>
      <c r="D415" s="33"/>
      <c r="E415" s="32"/>
      <c r="F415" s="34"/>
      <c r="G415" s="35"/>
      <c r="H415" s="34"/>
      <c r="I415" s="32"/>
      <c r="J415" s="32"/>
      <c r="K415" s="32"/>
      <c r="L415" s="32"/>
      <c r="M415" s="35"/>
      <c r="N415" s="36"/>
      <c r="O415" s="32"/>
      <c r="P415" s="67"/>
      <c r="Q415" s="30"/>
    </row>
    <row r="416" spans="1:17" s="5" customFormat="1" ht="40" customHeight="1" x14ac:dyDescent="0.15">
      <c r="A416" s="37"/>
      <c r="B416" s="37"/>
      <c r="C416" s="32"/>
      <c r="D416" s="33"/>
      <c r="E416" s="32"/>
      <c r="F416" s="34"/>
      <c r="G416" s="35"/>
      <c r="H416" s="34"/>
      <c r="I416" s="32"/>
      <c r="J416" s="32"/>
      <c r="K416" s="32"/>
      <c r="L416" s="32"/>
      <c r="M416" s="35"/>
      <c r="N416" s="36"/>
      <c r="O416" s="32"/>
      <c r="P416" s="67"/>
      <c r="Q416" s="30"/>
    </row>
    <row r="417" spans="1:17" s="5" customFormat="1" ht="40" customHeight="1" x14ac:dyDescent="0.15">
      <c r="A417" s="37"/>
      <c r="B417" s="37"/>
      <c r="C417" s="32"/>
      <c r="D417" s="33"/>
      <c r="E417" s="32"/>
      <c r="F417" s="34"/>
      <c r="G417" s="35"/>
      <c r="H417" s="34"/>
      <c r="I417" s="32"/>
      <c r="J417" s="32"/>
      <c r="K417" s="32"/>
      <c r="L417" s="32"/>
      <c r="M417" s="35"/>
      <c r="N417" s="36"/>
      <c r="O417" s="32"/>
      <c r="P417" s="67"/>
      <c r="Q417" s="30"/>
    </row>
    <row r="418" spans="1:17" s="5" customFormat="1" ht="40" customHeight="1" x14ac:dyDescent="0.15">
      <c r="A418" s="37"/>
      <c r="B418" s="37"/>
      <c r="C418" s="32"/>
      <c r="D418" s="33"/>
      <c r="E418" s="32"/>
      <c r="F418" s="34"/>
      <c r="G418" s="35"/>
      <c r="H418" s="34"/>
      <c r="I418" s="32"/>
      <c r="J418" s="32"/>
      <c r="K418" s="32"/>
      <c r="L418" s="32"/>
      <c r="M418" s="35"/>
      <c r="N418" s="36"/>
      <c r="O418" s="32"/>
      <c r="P418" s="67"/>
      <c r="Q418" s="30"/>
    </row>
    <row r="419" spans="1:17" s="5" customFormat="1" ht="40" customHeight="1" x14ac:dyDescent="0.15">
      <c r="A419" s="37"/>
      <c r="B419" s="37"/>
      <c r="C419" s="32"/>
      <c r="D419" s="33"/>
      <c r="E419" s="32"/>
      <c r="F419" s="34"/>
      <c r="G419" s="35"/>
      <c r="H419" s="34"/>
      <c r="I419" s="32"/>
      <c r="J419" s="32"/>
      <c r="K419" s="32"/>
      <c r="L419" s="32"/>
      <c r="M419" s="35"/>
      <c r="N419" s="36"/>
      <c r="O419" s="32"/>
      <c r="P419" s="67"/>
      <c r="Q419" s="30"/>
    </row>
    <row r="420" spans="1:17" s="5" customFormat="1" ht="40" customHeight="1" x14ac:dyDescent="0.15">
      <c r="A420" s="37"/>
      <c r="B420" s="37"/>
      <c r="C420" s="32"/>
      <c r="D420" s="33"/>
      <c r="E420" s="32"/>
      <c r="F420" s="34"/>
      <c r="G420" s="35"/>
      <c r="H420" s="34"/>
      <c r="I420" s="32"/>
      <c r="J420" s="32"/>
      <c r="K420" s="32"/>
      <c r="L420" s="32"/>
      <c r="M420" s="35"/>
      <c r="N420" s="36"/>
      <c r="O420" s="32"/>
      <c r="P420" s="67"/>
      <c r="Q420" s="30"/>
    </row>
    <row r="421" spans="1:17" s="5" customFormat="1" ht="40" customHeight="1" x14ac:dyDescent="0.15">
      <c r="A421" s="37"/>
      <c r="B421" s="37"/>
      <c r="C421" s="32"/>
      <c r="D421" s="33"/>
      <c r="E421" s="32"/>
      <c r="F421" s="34"/>
      <c r="G421" s="35"/>
      <c r="H421" s="34"/>
      <c r="I421" s="32"/>
      <c r="J421" s="32"/>
      <c r="K421" s="32"/>
      <c r="L421" s="32"/>
      <c r="M421" s="35"/>
      <c r="N421" s="36"/>
      <c r="O421" s="32"/>
      <c r="P421" s="67"/>
      <c r="Q421" s="30"/>
    </row>
    <row r="422" spans="1:17" s="5" customFormat="1" ht="40" customHeight="1" x14ac:dyDescent="0.15">
      <c r="A422" s="37"/>
      <c r="B422" s="37"/>
      <c r="C422" s="32"/>
      <c r="D422" s="33"/>
      <c r="E422" s="32"/>
      <c r="F422" s="34"/>
      <c r="G422" s="35"/>
      <c r="H422" s="34"/>
      <c r="I422" s="32"/>
      <c r="J422" s="32"/>
      <c r="K422" s="32"/>
      <c r="L422" s="32"/>
      <c r="M422" s="35"/>
      <c r="N422" s="36"/>
      <c r="O422" s="32"/>
      <c r="P422" s="67"/>
      <c r="Q422" s="30"/>
    </row>
    <row r="423" spans="1:17" s="5" customFormat="1" ht="40" customHeight="1" x14ac:dyDescent="0.15">
      <c r="A423" s="37"/>
      <c r="B423" s="37"/>
      <c r="C423" s="32"/>
      <c r="D423" s="33"/>
      <c r="E423" s="32"/>
      <c r="F423" s="34"/>
      <c r="G423" s="35"/>
      <c r="H423" s="34"/>
      <c r="I423" s="32"/>
      <c r="J423" s="32"/>
      <c r="K423" s="32"/>
      <c r="L423" s="32"/>
      <c r="M423" s="35"/>
      <c r="N423" s="36"/>
      <c r="O423" s="32"/>
      <c r="P423" s="67"/>
      <c r="Q423" s="30"/>
    </row>
    <row r="424" spans="1:17" s="5" customFormat="1" ht="40" customHeight="1" x14ac:dyDescent="0.15">
      <c r="A424" s="37"/>
      <c r="B424" s="37"/>
      <c r="C424" s="32"/>
      <c r="D424" s="33"/>
      <c r="E424" s="32"/>
      <c r="F424" s="34"/>
      <c r="G424" s="35"/>
      <c r="H424" s="34"/>
      <c r="I424" s="32"/>
      <c r="J424" s="32"/>
      <c r="K424" s="32"/>
      <c r="L424" s="32"/>
      <c r="M424" s="35"/>
      <c r="N424" s="36"/>
      <c r="O424" s="32"/>
      <c r="P424" s="67"/>
      <c r="Q424" s="30"/>
    </row>
    <row r="425" spans="1:17" s="5" customFormat="1" ht="40" customHeight="1" x14ac:dyDescent="0.15">
      <c r="A425" s="37"/>
      <c r="B425" s="37"/>
      <c r="C425" s="32"/>
      <c r="D425" s="33"/>
      <c r="E425" s="32"/>
      <c r="F425" s="34"/>
      <c r="G425" s="35"/>
      <c r="H425" s="34"/>
      <c r="I425" s="32"/>
      <c r="J425" s="32"/>
      <c r="K425" s="32"/>
      <c r="L425" s="32"/>
      <c r="M425" s="35"/>
      <c r="N425" s="36"/>
      <c r="O425" s="32"/>
      <c r="P425" s="67"/>
      <c r="Q425" s="30"/>
    </row>
    <row r="426" spans="1:17" s="5" customFormat="1" ht="40" customHeight="1" x14ac:dyDescent="0.15">
      <c r="A426" s="37"/>
      <c r="B426" s="37"/>
      <c r="C426" s="32"/>
      <c r="D426" s="33"/>
      <c r="E426" s="32"/>
      <c r="F426" s="34"/>
      <c r="G426" s="35"/>
      <c r="H426" s="34"/>
      <c r="I426" s="32"/>
      <c r="J426" s="32"/>
      <c r="K426" s="32"/>
      <c r="L426" s="32"/>
      <c r="M426" s="35"/>
      <c r="N426" s="36"/>
      <c r="O426" s="32"/>
      <c r="P426" s="67"/>
      <c r="Q426" s="30"/>
    </row>
    <row r="427" spans="1:17" s="5" customFormat="1" ht="40" customHeight="1" x14ac:dyDescent="0.15">
      <c r="A427" s="37"/>
      <c r="B427" s="37"/>
      <c r="C427" s="32"/>
      <c r="D427" s="33"/>
      <c r="E427" s="32"/>
      <c r="F427" s="34"/>
      <c r="G427" s="35"/>
      <c r="H427" s="34"/>
      <c r="I427" s="32"/>
      <c r="J427" s="32"/>
      <c r="K427" s="32"/>
      <c r="L427" s="32"/>
      <c r="M427" s="35"/>
      <c r="N427" s="36"/>
      <c r="O427" s="32"/>
      <c r="P427" s="67"/>
      <c r="Q427" s="30"/>
    </row>
    <row r="428" spans="1:17" s="5" customFormat="1" ht="40" customHeight="1" x14ac:dyDescent="0.15">
      <c r="A428" s="37"/>
      <c r="B428" s="37"/>
      <c r="C428" s="32"/>
      <c r="D428" s="33"/>
      <c r="E428" s="32"/>
      <c r="F428" s="34"/>
      <c r="G428" s="35"/>
      <c r="H428" s="34"/>
      <c r="I428" s="32"/>
      <c r="J428" s="32"/>
      <c r="K428" s="32"/>
      <c r="L428" s="32"/>
      <c r="M428" s="35"/>
      <c r="N428" s="36"/>
      <c r="O428" s="32"/>
      <c r="P428" s="67"/>
      <c r="Q428" s="30"/>
    </row>
    <row r="429" spans="1:17" s="5" customFormat="1" ht="40" customHeight="1" x14ac:dyDescent="0.15">
      <c r="A429" s="37"/>
      <c r="B429" s="37"/>
      <c r="C429" s="32"/>
      <c r="D429" s="33"/>
      <c r="E429" s="32"/>
      <c r="F429" s="34"/>
      <c r="G429" s="35"/>
      <c r="H429" s="34"/>
      <c r="I429" s="32"/>
      <c r="J429" s="32"/>
      <c r="K429" s="32"/>
      <c r="L429" s="32"/>
      <c r="M429" s="35"/>
      <c r="N429" s="36"/>
      <c r="O429" s="32"/>
      <c r="P429" s="67"/>
      <c r="Q429" s="30"/>
    </row>
    <row r="430" spans="1:17" s="5" customFormat="1" ht="40" customHeight="1" x14ac:dyDescent="0.15">
      <c r="A430" s="37"/>
      <c r="B430" s="37"/>
      <c r="C430" s="32"/>
      <c r="D430" s="33"/>
      <c r="E430" s="32"/>
      <c r="F430" s="34"/>
      <c r="G430" s="35"/>
      <c r="H430" s="34"/>
      <c r="I430" s="32"/>
      <c r="J430" s="32"/>
      <c r="K430" s="32"/>
      <c r="L430" s="32"/>
      <c r="M430" s="35"/>
      <c r="N430" s="36"/>
      <c r="O430" s="32"/>
      <c r="P430" s="67"/>
      <c r="Q430" s="30"/>
    </row>
    <row r="431" spans="1:17" s="5" customFormat="1" ht="40" customHeight="1" x14ac:dyDescent="0.15">
      <c r="A431" s="37"/>
      <c r="B431" s="37"/>
      <c r="C431" s="32"/>
      <c r="D431" s="33"/>
      <c r="E431" s="32"/>
      <c r="F431" s="34"/>
      <c r="G431" s="35"/>
      <c r="H431" s="34"/>
      <c r="I431" s="32"/>
      <c r="J431" s="32"/>
      <c r="K431" s="32"/>
      <c r="L431" s="32"/>
      <c r="M431" s="35"/>
      <c r="N431" s="36"/>
      <c r="O431" s="32"/>
      <c r="P431" s="67"/>
      <c r="Q431" s="30"/>
    </row>
    <row r="432" spans="1:17" s="5" customFormat="1" ht="40" customHeight="1" x14ac:dyDescent="0.15">
      <c r="A432" s="37"/>
      <c r="B432" s="37"/>
      <c r="C432" s="32"/>
      <c r="D432" s="33"/>
      <c r="E432" s="32"/>
      <c r="F432" s="34"/>
      <c r="G432" s="35"/>
      <c r="H432" s="34"/>
      <c r="I432" s="32"/>
      <c r="J432" s="32"/>
      <c r="K432" s="32"/>
      <c r="L432" s="32"/>
      <c r="M432" s="35"/>
      <c r="N432" s="36"/>
      <c r="O432" s="32"/>
      <c r="P432" s="67"/>
      <c r="Q432" s="30"/>
    </row>
    <row r="433" spans="1:17" s="5" customFormat="1" ht="40" customHeight="1" x14ac:dyDescent="0.15">
      <c r="A433" s="37"/>
      <c r="B433" s="37"/>
      <c r="C433" s="32"/>
      <c r="D433" s="33"/>
      <c r="E433" s="32"/>
      <c r="F433" s="34"/>
      <c r="G433" s="35"/>
      <c r="H433" s="34"/>
      <c r="I433" s="32"/>
      <c r="J433" s="32"/>
      <c r="K433" s="32"/>
      <c r="L433" s="32"/>
      <c r="M433" s="35"/>
      <c r="N433" s="36"/>
      <c r="O433" s="32"/>
      <c r="P433" s="67"/>
      <c r="Q433" s="30"/>
    </row>
    <row r="434" spans="1:17" s="5" customFormat="1" ht="40" customHeight="1" x14ac:dyDescent="0.15">
      <c r="A434" s="37"/>
      <c r="B434" s="37"/>
      <c r="C434" s="32"/>
      <c r="D434" s="33"/>
      <c r="E434" s="32"/>
      <c r="F434" s="34"/>
      <c r="G434" s="35"/>
      <c r="H434" s="34"/>
      <c r="I434" s="32"/>
      <c r="J434" s="32"/>
      <c r="K434" s="32"/>
      <c r="L434" s="32"/>
      <c r="M434" s="35"/>
      <c r="N434" s="36"/>
      <c r="O434" s="32"/>
      <c r="P434" s="67"/>
      <c r="Q434" s="30"/>
    </row>
    <row r="435" spans="1:17" s="5" customFormat="1" ht="40" customHeight="1" x14ac:dyDescent="0.15">
      <c r="A435" s="37"/>
      <c r="B435" s="37"/>
      <c r="C435" s="32"/>
      <c r="D435" s="33"/>
      <c r="E435" s="32"/>
      <c r="F435" s="34"/>
      <c r="G435" s="35"/>
      <c r="H435" s="34"/>
      <c r="I435" s="32"/>
      <c r="J435" s="32"/>
      <c r="K435" s="32"/>
      <c r="L435" s="32"/>
      <c r="M435" s="35"/>
      <c r="N435" s="36"/>
      <c r="O435" s="32"/>
      <c r="P435" s="67"/>
      <c r="Q435" s="30"/>
    </row>
    <row r="436" spans="1:17" s="5" customFormat="1" ht="40" customHeight="1" x14ac:dyDescent="0.15">
      <c r="A436" s="37"/>
      <c r="B436" s="37"/>
      <c r="C436" s="32"/>
      <c r="D436" s="33"/>
      <c r="E436" s="32"/>
      <c r="F436" s="34"/>
      <c r="G436" s="35"/>
      <c r="H436" s="34"/>
      <c r="I436" s="32"/>
      <c r="J436" s="32"/>
      <c r="K436" s="32"/>
      <c r="L436" s="32"/>
      <c r="M436" s="35"/>
      <c r="N436" s="36"/>
      <c r="O436" s="32"/>
      <c r="P436" s="67"/>
      <c r="Q436" s="30"/>
    </row>
    <row r="437" spans="1:17" s="5" customFormat="1" ht="40" customHeight="1" x14ac:dyDescent="0.15">
      <c r="A437" s="37"/>
      <c r="B437" s="37"/>
      <c r="C437" s="32"/>
      <c r="D437" s="33"/>
      <c r="E437" s="32"/>
      <c r="F437" s="34"/>
      <c r="G437" s="35"/>
      <c r="H437" s="34"/>
      <c r="I437" s="32"/>
      <c r="J437" s="32"/>
      <c r="K437" s="32"/>
      <c r="L437" s="32"/>
      <c r="M437" s="35"/>
      <c r="N437" s="36"/>
      <c r="O437" s="32"/>
      <c r="P437" s="67"/>
      <c r="Q437" s="30"/>
    </row>
    <row r="438" spans="1:17" s="5" customFormat="1" ht="40" customHeight="1" x14ac:dyDescent="0.15">
      <c r="A438" s="37"/>
      <c r="B438" s="37"/>
      <c r="C438" s="32"/>
      <c r="D438" s="33"/>
      <c r="E438" s="32"/>
      <c r="F438" s="34"/>
      <c r="G438" s="35"/>
      <c r="H438" s="34"/>
      <c r="I438" s="32"/>
      <c r="J438" s="32"/>
      <c r="K438" s="32"/>
      <c r="L438" s="32"/>
      <c r="M438" s="35"/>
      <c r="N438" s="36"/>
      <c r="O438" s="32"/>
      <c r="P438" s="67"/>
      <c r="Q438" s="30"/>
    </row>
    <row r="439" spans="1:17" s="5" customFormat="1" ht="40" customHeight="1" x14ac:dyDescent="0.15">
      <c r="A439" s="37"/>
      <c r="B439" s="37"/>
      <c r="C439" s="32"/>
      <c r="D439" s="33"/>
      <c r="E439" s="32"/>
      <c r="F439" s="34"/>
      <c r="G439" s="35"/>
      <c r="H439" s="34"/>
      <c r="I439" s="32"/>
      <c r="J439" s="32"/>
      <c r="K439" s="32"/>
      <c r="L439" s="32"/>
      <c r="M439" s="35"/>
      <c r="N439" s="36"/>
      <c r="O439" s="32"/>
      <c r="P439" s="67"/>
      <c r="Q439" s="30"/>
    </row>
    <row r="440" spans="1:17" s="5" customFormat="1" ht="40" customHeight="1" x14ac:dyDescent="0.15">
      <c r="A440" s="37"/>
      <c r="B440" s="37"/>
      <c r="C440" s="32"/>
      <c r="D440" s="33"/>
      <c r="E440" s="32"/>
      <c r="F440" s="34"/>
      <c r="G440" s="35"/>
      <c r="H440" s="34"/>
      <c r="I440" s="32"/>
      <c r="J440" s="32"/>
      <c r="K440" s="32"/>
      <c r="L440" s="32"/>
      <c r="M440" s="35"/>
      <c r="N440" s="36"/>
      <c r="O440" s="32"/>
      <c r="P440" s="67"/>
      <c r="Q440" s="30"/>
    </row>
    <row r="441" spans="1:17" s="5" customFormat="1" ht="40" customHeight="1" x14ac:dyDescent="0.15">
      <c r="A441" s="37"/>
      <c r="B441" s="37"/>
      <c r="C441" s="32"/>
      <c r="D441" s="33"/>
      <c r="E441" s="32"/>
      <c r="F441" s="34"/>
      <c r="G441" s="35"/>
      <c r="H441" s="34"/>
      <c r="I441" s="32"/>
      <c r="J441" s="32"/>
      <c r="K441" s="32"/>
      <c r="L441" s="32"/>
      <c r="M441" s="35"/>
      <c r="N441" s="36"/>
      <c r="O441" s="32"/>
      <c r="P441" s="67"/>
      <c r="Q441" s="30"/>
    </row>
    <row r="442" spans="1:17" s="5" customFormat="1" ht="40" customHeight="1" x14ac:dyDescent="0.15">
      <c r="A442" s="37"/>
      <c r="B442" s="37"/>
      <c r="C442" s="32"/>
      <c r="D442" s="33"/>
      <c r="E442" s="32"/>
      <c r="F442" s="34"/>
      <c r="G442" s="35"/>
      <c r="H442" s="34"/>
      <c r="I442" s="32"/>
      <c r="J442" s="32"/>
      <c r="K442" s="32"/>
      <c r="L442" s="32"/>
      <c r="M442" s="35"/>
      <c r="N442" s="36"/>
      <c r="O442" s="32"/>
      <c r="P442" s="67"/>
      <c r="Q442" s="30"/>
    </row>
    <row r="443" spans="1:17" s="5" customFormat="1" ht="40" customHeight="1" x14ac:dyDescent="0.15">
      <c r="A443" s="37"/>
      <c r="B443" s="37"/>
      <c r="C443" s="32"/>
      <c r="D443" s="33"/>
      <c r="E443" s="32"/>
      <c r="F443" s="34"/>
      <c r="G443" s="35"/>
      <c r="H443" s="34"/>
      <c r="I443" s="32"/>
      <c r="J443" s="32"/>
      <c r="K443" s="32"/>
      <c r="L443" s="32"/>
      <c r="M443" s="35"/>
      <c r="N443" s="36"/>
      <c r="O443" s="32"/>
      <c r="P443" s="67"/>
      <c r="Q443" s="30"/>
    </row>
    <row r="444" spans="1:17" s="5" customFormat="1" ht="40" customHeight="1" x14ac:dyDescent="0.15">
      <c r="A444" s="37"/>
      <c r="B444" s="37"/>
      <c r="C444" s="32"/>
      <c r="D444" s="33"/>
      <c r="E444" s="32"/>
      <c r="F444" s="34"/>
      <c r="G444" s="35"/>
      <c r="H444" s="34"/>
      <c r="I444" s="32"/>
      <c r="J444" s="32"/>
      <c r="K444" s="32"/>
      <c r="L444" s="32"/>
      <c r="M444" s="35"/>
      <c r="N444" s="36"/>
      <c r="O444" s="32"/>
      <c r="P444" s="67"/>
      <c r="Q444" s="30"/>
    </row>
    <row r="445" spans="1:17" s="5" customFormat="1" ht="40" customHeight="1" x14ac:dyDescent="0.15">
      <c r="A445" s="37"/>
      <c r="B445" s="37"/>
      <c r="C445" s="32"/>
      <c r="D445" s="33"/>
      <c r="E445" s="32"/>
      <c r="F445" s="34"/>
      <c r="G445" s="35"/>
      <c r="H445" s="34"/>
      <c r="I445" s="32"/>
      <c r="J445" s="32"/>
      <c r="K445" s="32"/>
      <c r="L445" s="32"/>
      <c r="M445" s="35"/>
      <c r="N445" s="36"/>
      <c r="O445" s="32"/>
      <c r="P445" s="67"/>
      <c r="Q445" s="30"/>
    </row>
    <row r="446" spans="1:17" s="5" customFormat="1" ht="40" customHeight="1" x14ac:dyDescent="0.15">
      <c r="A446" s="37"/>
      <c r="B446" s="37"/>
      <c r="C446" s="32"/>
      <c r="D446" s="33"/>
      <c r="E446" s="32"/>
      <c r="F446" s="34"/>
      <c r="G446" s="35"/>
      <c r="H446" s="34"/>
      <c r="I446" s="32"/>
      <c r="J446" s="32"/>
      <c r="K446" s="32"/>
      <c r="L446" s="32"/>
      <c r="M446" s="35"/>
      <c r="N446" s="36"/>
      <c r="O446" s="32"/>
      <c r="P446" s="67"/>
      <c r="Q446" s="30"/>
    </row>
    <row r="447" spans="1:17" s="5" customFormat="1" ht="40" customHeight="1" x14ac:dyDescent="0.15">
      <c r="A447" s="37"/>
      <c r="B447" s="37"/>
      <c r="C447" s="32"/>
      <c r="D447" s="33"/>
      <c r="E447" s="32"/>
      <c r="F447" s="34"/>
      <c r="G447" s="35"/>
      <c r="H447" s="34"/>
      <c r="I447" s="32"/>
      <c r="J447" s="32"/>
      <c r="K447" s="32"/>
      <c r="L447" s="32"/>
      <c r="M447" s="35"/>
      <c r="N447" s="36"/>
      <c r="O447" s="32"/>
      <c r="P447" s="67"/>
      <c r="Q447" s="30"/>
    </row>
    <row r="448" spans="1:17" s="5" customFormat="1" ht="40" customHeight="1" x14ac:dyDescent="0.15">
      <c r="A448" s="37"/>
      <c r="B448" s="37"/>
      <c r="C448" s="32"/>
      <c r="D448" s="33"/>
      <c r="E448" s="32"/>
      <c r="F448" s="34"/>
      <c r="G448" s="35"/>
      <c r="H448" s="34"/>
      <c r="I448" s="32"/>
      <c r="J448" s="32"/>
      <c r="K448" s="32"/>
      <c r="L448" s="32"/>
      <c r="M448" s="35"/>
      <c r="N448" s="36"/>
      <c r="O448" s="32"/>
      <c r="P448" s="67"/>
      <c r="Q448" s="30"/>
    </row>
    <row r="449" spans="1:17" s="5" customFormat="1" ht="40" customHeight="1" x14ac:dyDescent="0.15">
      <c r="A449" s="37"/>
      <c r="B449" s="37"/>
      <c r="C449" s="32"/>
      <c r="D449" s="33"/>
      <c r="E449" s="32"/>
      <c r="F449" s="34"/>
      <c r="G449" s="35"/>
      <c r="H449" s="34"/>
      <c r="I449" s="32"/>
      <c r="J449" s="32"/>
      <c r="K449" s="32"/>
      <c r="L449" s="32"/>
      <c r="M449" s="35"/>
      <c r="N449" s="36"/>
      <c r="O449" s="32"/>
      <c r="P449" s="67"/>
      <c r="Q449" s="30"/>
    </row>
    <row r="450" spans="1:17" s="5" customFormat="1" ht="40" customHeight="1" x14ac:dyDescent="0.15">
      <c r="A450" s="37"/>
      <c r="B450" s="37"/>
      <c r="C450" s="32"/>
      <c r="D450" s="33"/>
      <c r="E450" s="32"/>
      <c r="F450" s="34"/>
      <c r="G450" s="35"/>
      <c r="H450" s="34"/>
      <c r="I450" s="32"/>
      <c r="J450" s="32"/>
      <c r="K450" s="32"/>
      <c r="L450" s="32"/>
      <c r="M450" s="35"/>
      <c r="N450" s="36"/>
      <c r="O450" s="32"/>
      <c r="P450" s="67"/>
      <c r="Q450" s="30"/>
    </row>
    <row r="451" spans="1:17" s="5" customFormat="1" ht="40" customHeight="1" x14ac:dyDescent="0.15">
      <c r="A451" s="37"/>
      <c r="B451" s="37"/>
      <c r="C451" s="32"/>
      <c r="D451" s="33"/>
      <c r="E451" s="32"/>
      <c r="F451" s="34"/>
      <c r="G451" s="35"/>
      <c r="H451" s="34"/>
      <c r="I451" s="32"/>
      <c r="J451" s="32"/>
      <c r="K451" s="32"/>
      <c r="L451" s="32"/>
      <c r="M451" s="35"/>
      <c r="N451" s="36"/>
      <c r="O451" s="32"/>
      <c r="P451" s="67"/>
      <c r="Q451" s="30"/>
    </row>
    <row r="452" spans="1:17" s="5" customFormat="1" ht="40" customHeight="1" x14ac:dyDescent="0.15">
      <c r="A452" s="37"/>
      <c r="B452" s="37"/>
      <c r="C452" s="32"/>
      <c r="D452" s="33"/>
      <c r="E452" s="32"/>
      <c r="F452" s="34"/>
      <c r="G452" s="35"/>
      <c r="H452" s="34"/>
      <c r="I452" s="32"/>
      <c r="J452" s="32"/>
      <c r="K452" s="32"/>
      <c r="L452" s="32"/>
      <c r="M452" s="35"/>
      <c r="N452" s="36"/>
      <c r="O452" s="32"/>
      <c r="P452" s="67"/>
      <c r="Q452" s="30"/>
    </row>
    <row r="453" spans="1:17" s="5" customFormat="1" ht="40" customHeight="1" x14ac:dyDescent="0.15">
      <c r="A453" s="37"/>
      <c r="B453" s="37"/>
      <c r="C453" s="32"/>
      <c r="D453" s="33"/>
      <c r="E453" s="32"/>
      <c r="F453" s="34"/>
      <c r="G453" s="35"/>
      <c r="H453" s="34"/>
      <c r="I453" s="32"/>
      <c r="J453" s="32"/>
      <c r="K453" s="32"/>
      <c r="L453" s="32"/>
      <c r="M453" s="35"/>
      <c r="N453" s="36"/>
      <c r="O453" s="32"/>
      <c r="P453" s="67"/>
      <c r="Q453" s="30"/>
    </row>
    <row r="454" spans="1:17" s="5" customFormat="1" ht="40" customHeight="1" x14ac:dyDescent="0.15">
      <c r="A454" s="37"/>
      <c r="B454" s="37"/>
      <c r="C454" s="32"/>
      <c r="D454" s="33"/>
      <c r="E454" s="32"/>
      <c r="F454" s="34"/>
      <c r="G454" s="35"/>
      <c r="H454" s="34"/>
      <c r="I454" s="32"/>
      <c r="J454" s="32"/>
      <c r="K454" s="32"/>
      <c r="L454" s="32"/>
      <c r="M454" s="35"/>
      <c r="N454" s="36"/>
      <c r="O454" s="32"/>
      <c r="P454" s="67"/>
      <c r="Q454" s="30"/>
    </row>
    <row r="455" spans="1:17" s="5" customFormat="1" ht="40" customHeight="1" x14ac:dyDescent="0.15">
      <c r="A455" s="37"/>
      <c r="B455" s="37"/>
      <c r="C455" s="32"/>
      <c r="D455" s="33"/>
      <c r="E455" s="32"/>
      <c r="F455" s="34"/>
      <c r="G455" s="35"/>
      <c r="H455" s="34"/>
      <c r="I455" s="32"/>
      <c r="J455" s="32"/>
      <c r="K455" s="32"/>
      <c r="L455" s="32"/>
      <c r="M455" s="35"/>
      <c r="N455" s="36"/>
      <c r="O455" s="32"/>
      <c r="P455" s="67"/>
      <c r="Q455" s="30"/>
    </row>
    <row r="456" spans="1:17" s="5" customFormat="1" ht="40" customHeight="1" x14ac:dyDescent="0.15">
      <c r="A456" s="37"/>
      <c r="B456" s="37"/>
      <c r="C456" s="32"/>
      <c r="D456" s="33"/>
      <c r="E456" s="32"/>
      <c r="F456" s="34"/>
      <c r="G456" s="35"/>
      <c r="H456" s="34"/>
      <c r="I456" s="32"/>
      <c r="J456" s="32"/>
      <c r="K456" s="32"/>
      <c r="L456" s="32"/>
      <c r="M456" s="35"/>
      <c r="N456" s="36"/>
      <c r="O456" s="32"/>
      <c r="P456" s="67"/>
      <c r="Q456" s="30"/>
    </row>
    <row r="457" spans="1:17" s="5" customFormat="1" ht="40" customHeight="1" x14ac:dyDescent="0.15">
      <c r="A457" s="37"/>
      <c r="B457" s="37"/>
      <c r="C457" s="32"/>
      <c r="D457" s="33"/>
      <c r="E457" s="32"/>
      <c r="F457" s="34"/>
      <c r="G457" s="35"/>
      <c r="H457" s="34"/>
      <c r="I457" s="32"/>
      <c r="J457" s="32"/>
      <c r="K457" s="32"/>
      <c r="L457" s="32"/>
      <c r="M457" s="35"/>
      <c r="N457" s="36"/>
      <c r="O457" s="32"/>
      <c r="P457" s="67"/>
      <c r="Q457" s="30"/>
    </row>
    <row r="458" spans="1:17" s="5" customFormat="1" ht="40" customHeight="1" x14ac:dyDescent="0.15">
      <c r="A458" s="37"/>
      <c r="B458" s="37"/>
      <c r="C458" s="32"/>
      <c r="D458" s="33"/>
      <c r="E458" s="32"/>
      <c r="F458" s="34"/>
      <c r="G458" s="35"/>
      <c r="H458" s="34"/>
      <c r="I458" s="32"/>
      <c r="J458" s="32"/>
      <c r="K458" s="32"/>
      <c r="L458" s="32"/>
      <c r="M458" s="35"/>
      <c r="N458" s="36"/>
      <c r="O458" s="32"/>
      <c r="P458" s="67"/>
      <c r="Q458" s="30"/>
    </row>
    <row r="459" spans="1:17" s="5" customFormat="1" ht="40" customHeight="1" x14ac:dyDescent="0.15">
      <c r="A459" s="37"/>
      <c r="B459" s="37"/>
      <c r="C459" s="32"/>
      <c r="D459" s="33"/>
      <c r="E459" s="32"/>
      <c r="F459" s="34"/>
      <c r="G459" s="35"/>
      <c r="H459" s="34"/>
      <c r="I459" s="32"/>
      <c r="J459" s="32"/>
      <c r="K459" s="32"/>
      <c r="L459" s="32"/>
      <c r="M459" s="35"/>
      <c r="N459" s="36"/>
      <c r="O459" s="32"/>
      <c r="P459" s="67"/>
      <c r="Q459" s="30"/>
    </row>
    <row r="460" spans="1:17" s="5" customFormat="1" ht="40" customHeight="1" x14ac:dyDescent="0.15">
      <c r="A460" s="37"/>
      <c r="B460" s="37"/>
      <c r="C460" s="32"/>
      <c r="D460" s="33"/>
      <c r="E460" s="32"/>
      <c r="F460" s="34"/>
      <c r="G460" s="35"/>
      <c r="H460" s="34"/>
      <c r="I460" s="32"/>
      <c r="J460" s="32"/>
      <c r="K460" s="32"/>
      <c r="L460" s="32"/>
      <c r="M460" s="35"/>
      <c r="N460" s="36"/>
      <c r="O460" s="32"/>
      <c r="P460" s="67"/>
      <c r="Q460" s="30"/>
    </row>
    <row r="461" spans="1:17" s="5" customFormat="1" ht="40" customHeight="1" x14ac:dyDescent="0.15">
      <c r="A461" s="37"/>
      <c r="B461" s="37"/>
      <c r="C461" s="32"/>
      <c r="D461" s="33"/>
      <c r="E461" s="32"/>
      <c r="F461" s="34"/>
      <c r="G461" s="35"/>
      <c r="H461" s="34"/>
      <c r="I461" s="32"/>
      <c r="J461" s="32"/>
      <c r="K461" s="32"/>
      <c r="L461" s="32"/>
      <c r="M461" s="35"/>
      <c r="N461" s="36"/>
      <c r="O461" s="32"/>
      <c r="P461" s="67"/>
      <c r="Q461" s="30"/>
    </row>
    <row r="462" spans="1:17" s="5" customFormat="1" ht="40" customHeight="1" x14ac:dyDescent="0.15">
      <c r="A462" s="37"/>
      <c r="B462" s="37"/>
      <c r="C462" s="32"/>
      <c r="D462" s="33"/>
      <c r="E462" s="32"/>
      <c r="F462" s="34"/>
      <c r="G462" s="35"/>
      <c r="H462" s="34"/>
      <c r="I462" s="32"/>
      <c r="J462" s="32"/>
      <c r="K462" s="32"/>
      <c r="L462" s="32"/>
      <c r="M462" s="35"/>
      <c r="N462" s="36"/>
      <c r="O462" s="32"/>
      <c r="P462" s="67"/>
      <c r="Q462" s="30"/>
    </row>
    <row r="463" spans="1:17" s="5" customFormat="1" ht="40" customHeight="1" x14ac:dyDescent="0.15">
      <c r="A463" s="37"/>
      <c r="B463" s="37"/>
      <c r="C463" s="32"/>
      <c r="D463" s="33"/>
      <c r="E463" s="32"/>
      <c r="F463" s="34"/>
      <c r="G463" s="35"/>
      <c r="H463" s="34"/>
      <c r="I463" s="32"/>
      <c r="J463" s="32"/>
      <c r="K463" s="32"/>
      <c r="L463" s="32"/>
      <c r="M463" s="35"/>
      <c r="N463" s="36"/>
      <c r="O463" s="32"/>
      <c r="P463" s="67"/>
      <c r="Q463" s="30"/>
    </row>
    <row r="464" spans="1:17" s="5" customFormat="1" ht="40" customHeight="1" x14ac:dyDescent="0.15">
      <c r="A464" s="37"/>
      <c r="B464" s="37"/>
      <c r="C464" s="32"/>
      <c r="D464" s="33"/>
      <c r="E464" s="32"/>
      <c r="F464" s="34"/>
      <c r="G464" s="35"/>
      <c r="H464" s="34"/>
      <c r="I464" s="32"/>
      <c r="J464" s="32"/>
      <c r="K464" s="32"/>
      <c r="L464" s="32"/>
      <c r="M464" s="35"/>
      <c r="N464" s="36"/>
      <c r="O464" s="32"/>
      <c r="P464" s="67"/>
      <c r="Q464" s="30"/>
    </row>
    <row r="465" spans="1:17" s="5" customFormat="1" ht="40" customHeight="1" x14ac:dyDescent="0.15">
      <c r="A465" s="37"/>
      <c r="B465" s="37"/>
      <c r="C465" s="32"/>
      <c r="D465" s="33"/>
      <c r="E465" s="32"/>
      <c r="F465" s="34"/>
      <c r="G465" s="35"/>
      <c r="H465" s="34"/>
      <c r="I465" s="32"/>
      <c r="J465" s="32"/>
      <c r="K465" s="32"/>
      <c r="L465" s="32"/>
      <c r="M465" s="35"/>
      <c r="N465" s="36"/>
      <c r="O465" s="32"/>
      <c r="P465" s="67"/>
      <c r="Q465" s="30"/>
    </row>
    <row r="466" spans="1:17" s="5" customFormat="1" ht="40" customHeight="1" x14ac:dyDescent="0.15">
      <c r="A466" s="37"/>
      <c r="B466" s="37"/>
      <c r="C466" s="32"/>
      <c r="D466" s="33"/>
      <c r="E466" s="32"/>
      <c r="F466" s="34"/>
      <c r="G466" s="35"/>
      <c r="H466" s="34"/>
      <c r="I466" s="32"/>
      <c r="J466" s="32"/>
      <c r="K466" s="32"/>
      <c r="L466" s="32"/>
      <c r="M466" s="35"/>
      <c r="N466" s="36"/>
      <c r="O466" s="32"/>
      <c r="P466" s="67"/>
      <c r="Q466" s="30"/>
    </row>
    <row r="467" spans="1:17" s="5" customFormat="1" ht="40" customHeight="1" x14ac:dyDescent="0.15">
      <c r="A467" s="37"/>
      <c r="B467" s="37"/>
      <c r="C467" s="32"/>
      <c r="D467" s="33"/>
      <c r="E467" s="32"/>
      <c r="F467" s="34"/>
      <c r="G467" s="35"/>
      <c r="H467" s="34"/>
      <c r="I467" s="32"/>
      <c r="J467" s="32"/>
      <c r="K467" s="32"/>
      <c r="L467" s="32"/>
      <c r="M467" s="35"/>
      <c r="N467" s="36"/>
      <c r="O467" s="32"/>
      <c r="P467" s="67"/>
      <c r="Q467" s="30"/>
    </row>
    <row r="468" spans="1:17" s="5" customFormat="1" ht="40" customHeight="1" x14ac:dyDescent="0.15">
      <c r="A468" s="37"/>
      <c r="B468" s="37"/>
      <c r="C468" s="32"/>
      <c r="D468" s="33"/>
      <c r="E468" s="32"/>
      <c r="F468" s="34"/>
      <c r="G468" s="35"/>
      <c r="H468" s="34"/>
      <c r="I468" s="32"/>
      <c r="J468" s="32"/>
      <c r="K468" s="32"/>
      <c r="L468" s="32"/>
      <c r="M468" s="35"/>
      <c r="N468" s="36"/>
      <c r="O468" s="32"/>
      <c r="P468" s="67"/>
      <c r="Q468" s="30"/>
    </row>
    <row r="469" spans="1:17" s="5" customFormat="1" ht="40" customHeight="1" x14ac:dyDescent="0.15">
      <c r="A469" s="37"/>
      <c r="B469" s="37"/>
      <c r="C469" s="32"/>
      <c r="D469" s="33"/>
      <c r="E469" s="32"/>
      <c r="F469" s="34"/>
      <c r="G469" s="35"/>
      <c r="H469" s="34"/>
      <c r="I469" s="32"/>
      <c r="J469" s="32"/>
      <c r="K469" s="32"/>
      <c r="L469" s="32"/>
      <c r="M469" s="35"/>
      <c r="N469" s="36"/>
      <c r="O469" s="32"/>
      <c r="P469" s="67"/>
      <c r="Q469" s="30"/>
    </row>
    <row r="470" spans="1:17" s="5" customFormat="1" ht="40" customHeight="1" x14ac:dyDescent="0.15">
      <c r="A470" s="37"/>
      <c r="B470" s="37"/>
      <c r="C470" s="32"/>
      <c r="D470" s="33"/>
      <c r="E470" s="32"/>
      <c r="F470" s="34"/>
      <c r="G470" s="35"/>
      <c r="H470" s="34"/>
      <c r="I470" s="32"/>
      <c r="J470" s="32"/>
      <c r="K470" s="32"/>
      <c r="L470" s="32"/>
      <c r="M470" s="35"/>
      <c r="N470" s="36"/>
      <c r="O470" s="32"/>
      <c r="P470" s="67"/>
      <c r="Q470" s="30"/>
    </row>
    <row r="471" spans="1:17" s="5" customFormat="1" ht="40" customHeight="1" x14ac:dyDescent="0.15">
      <c r="A471" s="37"/>
      <c r="B471" s="37"/>
      <c r="C471" s="32"/>
      <c r="D471" s="33"/>
      <c r="E471" s="32"/>
      <c r="F471" s="34"/>
      <c r="G471" s="35"/>
      <c r="H471" s="34"/>
      <c r="I471" s="32"/>
      <c r="J471" s="32"/>
      <c r="K471" s="32"/>
      <c r="L471" s="32"/>
      <c r="M471" s="35"/>
      <c r="N471" s="36"/>
      <c r="O471" s="32"/>
      <c r="P471" s="67"/>
      <c r="Q471" s="30"/>
    </row>
    <row r="472" spans="1:17" s="5" customFormat="1" ht="40" customHeight="1" x14ac:dyDescent="0.15">
      <c r="A472" s="37"/>
      <c r="B472" s="37"/>
      <c r="C472" s="32"/>
      <c r="D472" s="33"/>
      <c r="E472" s="32"/>
      <c r="F472" s="34"/>
      <c r="G472" s="35"/>
      <c r="H472" s="34"/>
      <c r="I472" s="32"/>
      <c r="J472" s="32"/>
      <c r="K472" s="32"/>
      <c r="L472" s="32"/>
      <c r="M472" s="35"/>
      <c r="N472" s="36"/>
      <c r="O472" s="32"/>
      <c r="P472" s="67"/>
      <c r="Q472" s="30"/>
    </row>
    <row r="473" spans="1:17" s="5" customFormat="1" ht="40" customHeight="1" x14ac:dyDescent="0.15">
      <c r="A473" s="37"/>
      <c r="B473" s="37"/>
      <c r="C473" s="32"/>
      <c r="D473" s="33"/>
      <c r="E473" s="32"/>
      <c r="F473" s="34"/>
      <c r="G473" s="35"/>
      <c r="H473" s="34"/>
      <c r="I473" s="32"/>
      <c r="J473" s="32"/>
      <c r="K473" s="32"/>
      <c r="L473" s="32"/>
      <c r="M473" s="35"/>
      <c r="N473" s="36"/>
      <c r="O473" s="32"/>
      <c r="P473" s="67"/>
      <c r="Q473" s="30"/>
    </row>
    <row r="474" spans="1:17" s="5" customFormat="1" ht="40" customHeight="1" x14ac:dyDescent="0.15">
      <c r="A474" s="37"/>
      <c r="B474" s="37"/>
      <c r="C474" s="32"/>
      <c r="D474" s="33"/>
      <c r="E474" s="32"/>
      <c r="F474" s="34"/>
      <c r="G474" s="35"/>
      <c r="H474" s="34"/>
      <c r="I474" s="32"/>
      <c r="J474" s="32"/>
      <c r="K474" s="32"/>
      <c r="L474" s="32"/>
      <c r="M474" s="35"/>
      <c r="N474" s="36"/>
      <c r="O474" s="32"/>
      <c r="P474" s="67"/>
      <c r="Q474" s="30"/>
    </row>
    <row r="475" spans="1:17" s="5" customFormat="1" ht="40" customHeight="1" x14ac:dyDescent="0.15">
      <c r="A475" s="37"/>
      <c r="B475" s="37"/>
      <c r="C475" s="32"/>
      <c r="D475" s="33"/>
      <c r="E475" s="32"/>
      <c r="F475" s="34"/>
      <c r="G475" s="35"/>
      <c r="H475" s="34"/>
      <c r="I475" s="32"/>
      <c r="J475" s="32"/>
      <c r="K475" s="32"/>
      <c r="L475" s="32"/>
      <c r="M475" s="35"/>
      <c r="N475" s="36"/>
      <c r="O475" s="32"/>
      <c r="P475" s="67"/>
      <c r="Q475" s="30"/>
    </row>
    <row r="476" spans="1:17" s="5" customFormat="1" ht="40" customHeight="1" x14ac:dyDescent="0.15">
      <c r="A476" s="37"/>
      <c r="B476" s="37"/>
      <c r="C476" s="32"/>
      <c r="D476" s="33"/>
      <c r="E476" s="32"/>
      <c r="F476" s="34"/>
      <c r="G476" s="35"/>
      <c r="H476" s="34"/>
      <c r="I476" s="32"/>
      <c r="J476" s="32"/>
      <c r="K476" s="32"/>
      <c r="L476" s="32"/>
      <c r="M476" s="35"/>
      <c r="N476" s="36"/>
      <c r="O476" s="32"/>
      <c r="P476" s="67"/>
      <c r="Q476" s="30"/>
    </row>
    <row r="477" spans="1:17" s="5" customFormat="1" ht="40" customHeight="1" x14ac:dyDescent="0.15">
      <c r="A477" s="37"/>
      <c r="B477" s="37"/>
      <c r="C477" s="32"/>
      <c r="D477" s="33"/>
      <c r="E477" s="32"/>
      <c r="F477" s="34"/>
      <c r="G477" s="35"/>
      <c r="H477" s="34"/>
      <c r="I477" s="32"/>
      <c r="J477" s="32"/>
      <c r="K477" s="32"/>
      <c r="L477" s="32"/>
      <c r="M477" s="35"/>
      <c r="N477" s="36"/>
      <c r="O477" s="32"/>
      <c r="P477" s="67"/>
      <c r="Q477" s="30"/>
    </row>
    <row r="478" spans="1:17" s="5" customFormat="1" ht="40" customHeight="1" x14ac:dyDescent="0.15">
      <c r="A478" s="37"/>
      <c r="B478" s="37"/>
      <c r="C478" s="32"/>
      <c r="D478" s="33"/>
      <c r="E478" s="32"/>
      <c r="F478" s="34"/>
      <c r="G478" s="35"/>
      <c r="H478" s="34"/>
      <c r="I478" s="32"/>
      <c r="J478" s="32"/>
      <c r="K478" s="32"/>
      <c r="L478" s="32"/>
      <c r="M478" s="35"/>
      <c r="N478" s="36"/>
      <c r="O478" s="32"/>
      <c r="P478" s="67"/>
      <c r="Q478" s="30"/>
    </row>
    <row r="479" spans="1:17" s="5" customFormat="1" ht="40" customHeight="1" x14ac:dyDescent="0.15">
      <c r="A479" s="37"/>
      <c r="B479" s="37"/>
      <c r="C479" s="32"/>
      <c r="D479" s="33"/>
      <c r="E479" s="32"/>
      <c r="F479" s="34"/>
      <c r="G479" s="35"/>
      <c r="H479" s="34"/>
      <c r="I479" s="32"/>
      <c r="J479" s="32"/>
      <c r="K479" s="32"/>
      <c r="L479" s="32"/>
      <c r="M479" s="35"/>
      <c r="N479" s="36"/>
      <c r="O479" s="32"/>
      <c r="P479" s="67"/>
      <c r="Q479" s="30"/>
    </row>
    <row r="480" spans="1:17" s="5" customFormat="1" ht="40" customHeight="1" x14ac:dyDescent="0.15">
      <c r="A480" s="37"/>
      <c r="B480" s="37"/>
      <c r="C480" s="32"/>
      <c r="D480" s="33"/>
      <c r="E480" s="32"/>
      <c r="F480" s="34"/>
      <c r="G480" s="35"/>
      <c r="H480" s="34"/>
      <c r="I480" s="32"/>
      <c r="J480" s="32"/>
      <c r="K480" s="32"/>
      <c r="L480" s="32"/>
      <c r="M480" s="35"/>
      <c r="N480" s="36"/>
      <c r="O480" s="32"/>
      <c r="P480" s="67"/>
      <c r="Q480" s="30"/>
    </row>
    <row r="481" spans="1:17" s="5" customFormat="1" ht="40" customHeight="1" x14ac:dyDescent="0.15">
      <c r="A481" s="37"/>
      <c r="B481" s="37"/>
      <c r="C481" s="32"/>
      <c r="D481" s="33"/>
      <c r="E481" s="32"/>
      <c r="F481" s="34"/>
      <c r="G481" s="35"/>
      <c r="H481" s="34"/>
      <c r="I481" s="32"/>
      <c r="J481" s="32"/>
      <c r="K481" s="32"/>
      <c r="L481" s="32"/>
      <c r="M481" s="35"/>
      <c r="N481" s="36"/>
      <c r="O481" s="32"/>
      <c r="P481" s="67"/>
      <c r="Q481" s="30"/>
    </row>
    <row r="482" spans="1:17" s="5" customFormat="1" ht="40" customHeight="1" x14ac:dyDescent="0.15">
      <c r="A482" s="37"/>
      <c r="B482" s="37"/>
      <c r="C482" s="32"/>
      <c r="D482" s="33"/>
      <c r="E482" s="32"/>
      <c r="F482" s="34"/>
      <c r="G482" s="35"/>
      <c r="H482" s="34"/>
      <c r="I482" s="32"/>
      <c r="J482" s="32"/>
      <c r="K482" s="32"/>
      <c r="L482" s="32"/>
      <c r="M482" s="35"/>
      <c r="N482" s="36"/>
      <c r="O482" s="32"/>
      <c r="P482" s="67"/>
      <c r="Q482" s="30"/>
    </row>
    <row r="483" spans="1:17" s="5" customFormat="1" ht="40" customHeight="1" x14ac:dyDescent="0.15">
      <c r="A483" s="37"/>
      <c r="B483" s="37"/>
      <c r="C483" s="32"/>
      <c r="D483" s="33"/>
      <c r="E483" s="32"/>
      <c r="F483" s="34"/>
      <c r="G483" s="35"/>
      <c r="H483" s="34"/>
      <c r="I483" s="32"/>
      <c r="J483" s="32"/>
      <c r="K483" s="32"/>
      <c r="L483" s="32"/>
      <c r="M483" s="35"/>
      <c r="N483" s="36"/>
      <c r="O483" s="32"/>
      <c r="P483" s="67"/>
      <c r="Q483" s="30"/>
    </row>
    <row r="484" spans="1:17" s="5" customFormat="1" ht="40" customHeight="1" x14ac:dyDescent="0.15">
      <c r="A484" s="37"/>
      <c r="B484" s="37"/>
      <c r="C484" s="32"/>
      <c r="D484" s="33"/>
      <c r="E484" s="32"/>
      <c r="F484" s="34"/>
      <c r="G484" s="35"/>
      <c r="H484" s="34"/>
      <c r="I484" s="32"/>
      <c r="J484" s="32"/>
      <c r="K484" s="32"/>
      <c r="L484" s="32"/>
      <c r="M484" s="35"/>
      <c r="N484" s="36"/>
      <c r="O484" s="32"/>
      <c r="P484" s="67"/>
      <c r="Q484" s="30"/>
    </row>
    <row r="485" spans="1:17" s="5" customFormat="1" ht="40" customHeight="1" x14ac:dyDescent="0.15">
      <c r="A485" s="37"/>
      <c r="B485" s="37"/>
      <c r="C485" s="32"/>
      <c r="D485" s="33"/>
      <c r="E485" s="32"/>
      <c r="F485" s="34"/>
      <c r="G485" s="35"/>
      <c r="H485" s="34"/>
      <c r="I485" s="32"/>
      <c r="J485" s="32"/>
      <c r="K485" s="32"/>
      <c r="L485" s="32"/>
      <c r="M485" s="35"/>
      <c r="N485" s="36"/>
      <c r="O485" s="32"/>
      <c r="P485" s="67"/>
      <c r="Q485" s="30"/>
    </row>
    <row r="486" spans="1:17" s="5" customFormat="1" ht="40" customHeight="1" x14ac:dyDescent="0.15">
      <c r="A486" s="37"/>
      <c r="B486" s="37"/>
      <c r="C486" s="32"/>
      <c r="D486" s="33"/>
      <c r="E486" s="32"/>
      <c r="F486" s="34"/>
      <c r="G486" s="35"/>
      <c r="H486" s="34"/>
      <c r="I486" s="32"/>
      <c r="J486" s="32"/>
      <c r="K486" s="32"/>
      <c r="L486" s="32"/>
      <c r="M486" s="35"/>
      <c r="N486" s="36"/>
      <c r="O486" s="32"/>
      <c r="P486" s="67"/>
      <c r="Q486" s="30"/>
    </row>
    <row r="487" spans="1:17" s="5" customFormat="1" ht="40" customHeight="1" x14ac:dyDescent="0.15">
      <c r="A487" s="37"/>
      <c r="B487" s="37"/>
      <c r="C487" s="32"/>
      <c r="D487" s="33"/>
      <c r="E487" s="32"/>
      <c r="F487" s="34"/>
      <c r="G487" s="35"/>
      <c r="H487" s="34"/>
      <c r="I487" s="32"/>
      <c r="J487" s="32"/>
      <c r="K487" s="32"/>
      <c r="L487" s="32"/>
      <c r="M487" s="35"/>
      <c r="N487" s="36"/>
      <c r="O487" s="32"/>
      <c r="P487" s="67"/>
      <c r="Q487" s="30"/>
    </row>
    <row r="488" spans="1:17" s="5" customFormat="1" ht="40" customHeight="1" x14ac:dyDescent="0.15">
      <c r="A488" s="37"/>
      <c r="B488" s="37"/>
      <c r="C488" s="32"/>
      <c r="D488" s="33"/>
      <c r="E488" s="32"/>
      <c r="F488" s="34"/>
      <c r="G488" s="35"/>
      <c r="H488" s="34"/>
      <c r="I488" s="32"/>
      <c r="J488" s="32"/>
      <c r="K488" s="32"/>
      <c r="L488" s="32"/>
      <c r="M488" s="35"/>
      <c r="N488" s="36"/>
      <c r="O488" s="32"/>
      <c r="P488" s="67"/>
      <c r="Q488" s="30"/>
    </row>
    <row r="489" spans="1:17" s="5" customFormat="1" ht="40" customHeight="1" x14ac:dyDescent="0.15">
      <c r="A489" s="37"/>
      <c r="B489" s="37"/>
      <c r="C489" s="32"/>
      <c r="D489" s="33"/>
      <c r="E489" s="32"/>
      <c r="F489" s="34"/>
      <c r="G489" s="35"/>
      <c r="H489" s="34"/>
      <c r="I489" s="32"/>
      <c r="J489" s="32"/>
      <c r="K489" s="32"/>
      <c r="L489" s="32"/>
      <c r="M489" s="35"/>
      <c r="N489" s="36"/>
      <c r="O489" s="32"/>
      <c r="P489" s="67"/>
      <c r="Q489" s="30"/>
    </row>
    <row r="490" spans="1:17" s="5" customFormat="1" ht="40" customHeight="1" x14ac:dyDescent="0.15">
      <c r="A490" s="37"/>
      <c r="B490" s="37"/>
      <c r="C490" s="32"/>
      <c r="D490" s="33"/>
      <c r="E490" s="32"/>
      <c r="F490" s="34"/>
      <c r="G490" s="35"/>
      <c r="H490" s="34"/>
      <c r="I490" s="32"/>
      <c r="J490" s="32"/>
      <c r="K490" s="32"/>
      <c r="L490" s="32"/>
      <c r="M490" s="35"/>
      <c r="N490" s="36"/>
      <c r="O490" s="32"/>
      <c r="P490" s="67"/>
      <c r="Q490" s="30"/>
    </row>
    <row r="491" spans="1:17" s="5" customFormat="1" ht="40" customHeight="1" x14ac:dyDescent="0.15">
      <c r="A491" s="37"/>
      <c r="B491" s="37"/>
      <c r="C491" s="32"/>
      <c r="D491" s="33"/>
      <c r="E491" s="32"/>
      <c r="F491" s="34"/>
      <c r="G491" s="35"/>
      <c r="H491" s="34"/>
      <c r="I491" s="32"/>
      <c r="J491" s="32"/>
      <c r="K491" s="32"/>
      <c r="L491" s="32"/>
      <c r="M491" s="35"/>
      <c r="N491" s="36"/>
      <c r="O491" s="32"/>
      <c r="P491" s="67"/>
      <c r="Q491" s="30"/>
    </row>
    <row r="492" spans="1:17" s="5" customFormat="1" ht="40" customHeight="1" x14ac:dyDescent="0.15">
      <c r="A492" s="37"/>
      <c r="B492" s="37"/>
      <c r="C492" s="32"/>
      <c r="D492" s="33"/>
      <c r="E492" s="32"/>
      <c r="F492" s="34"/>
      <c r="G492" s="35"/>
      <c r="H492" s="34"/>
      <c r="I492" s="32"/>
      <c r="J492" s="32"/>
      <c r="K492" s="32"/>
      <c r="L492" s="32"/>
      <c r="M492" s="35"/>
      <c r="N492" s="36"/>
      <c r="O492" s="32"/>
      <c r="P492" s="67"/>
      <c r="Q492" s="30"/>
    </row>
    <row r="493" spans="1:17" s="5" customFormat="1" ht="40" customHeight="1" x14ac:dyDescent="0.15">
      <c r="A493" s="37"/>
      <c r="B493" s="37"/>
      <c r="C493" s="32"/>
      <c r="D493" s="33"/>
      <c r="E493" s="32"/>
      <c r="F493" s="34"/>
      <c r="G493" s="35"/>
      <c r="H493" s="34"/>
      <c r="I493" s="32"/>
      <c r="J493" s="32"/>
      <c r="K493" s="32"/>
      <c r="L493" s="32"/>
      <c r="M493" s="35"/>
      <c r="N493" s="36"/>
      <c r="O493" s="32"/>
      <c r="P493" s="67"/>
      <c r="Q493" s="30"/>
    </row>
    <row r="494" spans="1:17" s="5" customFormat="1" ht="40" customHeight="1" x14ac:dyDescent="0.15">
      <c r="A494" s="37"/>
      <c r="B494" s="37"/>
      <c r="C494" s="32"/>
      <c r="D494" s="33"/>
      <c r="E494" s="32"/>
      <c r="F494" s="34"/>
      <c r="G494" s="35"/>
      <c r="H494" s="34"/>
      <c r="I494" s="32"/>
      <c r="J494" s="32"/>
      <c r="K494" s="32"/>
      <c r="L494" s="32"/>
      <c r="M494" s="35"/>
      <c r="N494" s="36"/>
      <c r="O494" s="32"/>
      <c r="P494" s="67"/>
      <c r="Q494" s="30"/>
    </row>
    <row r="495" spans="1:17" s="5" customFormat="1" ht="40" customHeight="1" x14ac:dyDescent="0.15">
      <c r="A495" s="37"/>
      <c r="B495" s="37"/>
      <c r="C495" s="32"/>
      <c r="D495" s="33"/>
      <c r="E495" s="32"/>
      <c r="F495" s="34"/>
      <c r="G495" s="35"/>
      <c r="H495" s="34"/>
      <c r="I495" s="32"/>
      <c r="J495" s="32"/>
      <c r="K495" s="32"/>
      <c r="L495" s="32"/>
      <c r="M495" s="35"/>
      <c r="N495" s="36"/>
      <c r="O495" s="32"/>
      <c r="P495" s="67"/>
      <c r="Q495" s="30"/>
    </row>
    <row r="496" spans="1:17" s="5" customFormat="1" ht="40" customHeight="1" x14ac:dyDescent="0.15">
      <c r="A496" s="37"/>
      <c r="B496" s="37"/>
      <c r="C496" s="32"/>
      <c r="D496" s="33"/>
      <c r="E496" s="32"/>
      <c r="F496" s="34"/>
      <c r="G496" s="35"/>
      <c r="H496" s="34"/>
      <c r="I496" s="32"/>
      <c r="J496" s="32"/>
      <c r="K496" s="32"/>
      <c r="L496" s="32"/>
      <c r="M496" s="35"/>
      <c r="N496" s="36"/>
      <c r="O496" s="32"/>
      <c r="P496" s="67"/>
      <c r="Q496" s="30"/>
    </row>
    <row r="497" spans="1:17" s="5" customFormat="1" ht="40" customHeight="1" x14ac:dyDescent="0.15">
      <c r="A497" s="37"/>
      <c r="B497" s="37"/>
      <c r="C497" s="32"/>
      <c r="D497" s="33"/>
      <c r="E497" s="32"/>
      <c r="F497" s="34"/>
      <c r="G497" s="35"/>
      <c r="H497" s="34"/>
      <c r="I497" s="32"/>
      <c r="J497" s="32"/>
      <c r="K497" s="32"/>
      <c r="L497" s="32"/>
      <c r="M497" s="35"/>
      <c r="N497" s="36"/>
      <c r="O497" s="32"/>
      <c r="P497" s="67"/>
      <c r="Q497" s="30"/>
    </row>
    <row r="498" spans="1:17" s="5" customFormat="1" ht="40" customHeight="1" x14ac:dyDescent="0.15">
      <c r="A498" s="37"/>
      <c r="B498" s="37"/>
      <c r="C498" s="32"/>
      <c r="D498" s="33"/>
      <c r="E498" s="32"/>
      <c r="F498" s="34"/>
      <c r="G498" s="35"/>
      <c r="H498" s="34"/>
      <c r="I498" s="32"/>
      <c r="J498" s="32"/>
      <c r="K498" s="32"/>
      <c r="L498" s="32"/>
      <c r="M498" s="35"/>
      <c r="N498" s="36"/>
      <c r="O498" s="32"/>
      <c r="P498" s="67"/>
      <c r="Q498" s="30"/>
    </row>
    <row r="499" spans="1:17" s="5" customFormat="1" ht="40" customHeight="1" x14ac:dyDescent="0.15">
      <c r="A499" s="37"/>
      <c r="B499" s="37"/>
      <c r="C499" s="32"/>
      <c r="D499" s="33"/>
      <c r="E499" s="32"/>
      <c r="F499" s="34"/>
      <c r="G499" s="35"/>
      <c r="H499" s="34"/>
      <c r="I499" s="32"/>
      <c r="J499" s="32"/>
      <c r="K499" s="32"/>
      <c r="L499" s="32"/>
      <c r="M499" s="35"/>
      <c r="N499" s="36"/>
      <c r="O499" s="32"/>
      <c r="P499" s="67"/>
      <c r="Q499" s="30"/>
    </row>
    <row r="500" spans="1:17" s="5" customFormat="1" ht="40" customHeight="1" x14ac:dyDescent="0.15">
      <c r="A500" s="37"/>
      <c r="B500" s="37"/>
      <c r="C500" s="32"/>
      <c r="D500" s="33"/>
      <c r="E500" s="32"/>
      <c r="F500" s="34"/>
      <c r="G500" s="35"/>
      <c r="H500" s="34"/>
      <c r="I500" s="32"/>
      <c r="J500" s="32"/>
      <c r="K500" s="32"/>
      <c r="L500" s="32"/>
      <c r="M500" s="35"/>
      <c r="N500" s="36"/>
      <c r="O500" s="32"/>
      <c r="P500" s="67"/>
      <c r="Q500" s="30"/>
    </row>
    <row r="501" spans="1:17" s="5" customFormat="1" ht="40" customHeight="1" x14ac:dyDescent="0.15">
      <c r="A501" s="37"/>
      <c r="B501" s="37"/>
      <c r="C501" s="32"/>
      <c r="D501" s="33"/>
      <c r="E501" s="32"/>
      <c r="F501" s="34"/>
      <c r="G501" s="35"/>
      <c r="H501" s="34"/>
      <c r="I501" s="32"/>
      <c r="J501" s="32"/>
      <c r="K501" s="32"/>
      <c r="L501" s="32"/>
      <c r="M501" s="35"/>
      <c r="N501" s="36"/>
      <c r="O501" s="32"/>
      <c r="P501" s="67"/>
      <c r="Q501" s="30"/>
    </row>
    <row r="502" spans="1:17" s="5" customFormat="1" ht="40" customHeight="1" x14ac:dyDescent="0.15">
      <c r="A502" s="37"/>
      <c r="B502" s="37"/>
      <c r="C502" s="32"/>
      <c r="D502" s="33"/>
      <c r="E502" s="32"/>
      <c r="F502" s="34"/>
      <c r="G502" s="35"/>
      <c r="H502" s="34"/>
      <c r="I502" s="32"/>
      <c r="J502" s="32"/>
      <c r="K502" s="32"/>
      <c r="L502" s="32"/>
      <c r="M502" s="35"/>
      <c r="N502" s="36"/>
      <c r="O502" s="32"/>
      <c r="P502" s="67"/>
      <c r="Q502" s="30"/>
    </row>
    <row r="503" spans="1:17" s="5" customFormat="1" ht="40" customHeight="1" x14ac:dyDescent="0.15">
      <c r="A503" s="37"/>
      <c r="B503" s="37"/>
      <c r="C503" s="32"/>
      <c r="D503" s="33"/>
      <c r="E503" s="32"/>
      <c r="F503" s="34"/>
      <c r="G503" s="35"/>
      <c r="H503" s="34"/>
      <c r="I503" s="32"/>
      <c r="J503" s="32"/>
      <c r="K503" s="32"/>
      <c r="L503" s="32"/>
      <c r="M503" s="35"/>
      <c r="N503" s="36"/>
      <c r="O503" s="32"/>
      <c r="P503" s="67"/>
      <c r="Q503" s="30"/>
    </row>
    <row r="504" spans="1:17" s="5" customFormat="1" ht="40" customHeight="1" x14ac:dyDescent="0.15">
      <c r="A504" s="37"/>
      <c r="B504" s="37"/>
      <c r="C504" s="32"/>
      <c r="D504" s="33"/>
      <c r="E504" s="32"/>
      <c r="F504" s="34"/>
      <c r="G504" s="35"/>
      <c r="H504" s="34"/>
      <c r="I504" s="32"/>
      <c r="J504" s="32"/>
      <c r="K504" s="32"/>
      <c r="L504" s="32"/>
      <c r="M504" s="35"/>
      <c r="N504" s="36"/>
      <c r="O504" s="32"/>
      <c r="P504" s="67"/>
      <c r="Q504" s="30"/>
    </row>
    <row r="505" spans="1:17" s="5" customFormat="1" ht="40" customHeight="1" x14ac:dyDescent="0.15">
      <c r="A505" s="37"/>
      <c r="B505" s="37"/>
      <c r="C505" s="32"/>
      <c r="D505" s="33"/>
      <c r="E505" s="32"/>
      <c r="F505" s="34"/>
      <c r="G505" s="35"/>
      <c r="H505" s="34"/>
      <c r="I505" s="32"/>
      <c r="J505" s="32"/>
      <c r="K505" s="32"/>
      <c r="L505" s="32"/>
      <c r="M505" s="35"/>
      <c r="N505" s="36"/>
      <c r="O505" s="32"/>
      <c r="P505" s="67"/>
      <c r="Q505" s="30"/>
    </row>
    <row r="506" spans="1:17" s="5" customFormat="1" ht="40" customHeight="1" x14ac:dyDescent="0.15">
      <c r="A506" s="37"/>
      <c r="B506" s="37"/>
      <c r="C506" s="32"/>
      <c r="D506" s="33"/>
      <c r="E506" s="32"/>
      <c r="F506" s="34"/>
      <c r="G506" s="35"/>
      <c r="H506" s="34"/>
      <c r="I506" s="32"/>
      <c r="J506" s="32"/>
      <c r="K506" s="32"/>
      <c r="L506" s="32"/>
      <c r="M506" s="35"/>
      <c r="N506" s="36"/>
      <c r="O506" s="32"/>
      <c r="P506" s="67"/>
      <c r="Q506" s="30"/>
    </row>
    <row r="507" spans="1:17" s="5" customFormat="1" ht="40" customHeight="1" x14ac:dyDescent="0.15">
      <c r="A507" s="37"/>
      <c r="B507" s="37"/>
      <c r="C507" s="32"/>
      <c r="D507" s="33"/>
      <c r="E507" s="32"/>
      <c r="F507" s="34"/>
      <c r="G507" s="35"/>
      <c r="H507" s="34"/>
      <c r="I507" s="32"/>
      <c r="J507" s="32"/>
      <c r="K507" s="32"/>
      <c r="L507" s="32"/>
      <c r="M507" s="35"/>
      <c r="N507" s="36"/>
      <c r="O507" s="32"/>
      <c r="P507" s="67"/>
      <c r="Q507" s="30"/>
    </row>
    <row r="508" spans="1:17" s="5" customFormat="1" ht="40" customHeight="1" x14ac:dyDescent="0.15">
      <c r="A508" s="37"/>
      <c r="B508" s="37"/>
      <c r="C508" s="32"/>
      <c r="D508" s="33"/>
      <c r="E508" s="32"/>
      <c r="F508" s="34"/>
      <c r="G508" s="35"/>
      <c r="H508" s="34"/>
      <c r="I508" s="32"/>
      <c r="J508" s="32"/>
      <c r="K508" s="32"/>
      <c r="L508" s="32"/>
      <c r="M508" s="35"/>
      <c r="N508" s="36"/>
      <c r="O508" s="32"/>
      <c r="P508" s="67"/>
      <c r="Q508" s="30"/>
    </row>
    <row r="509" spans="1:17" s="5" customFormat="1" ht="40" customHeight="1" x14ac:dyDescent="0.15">
      <c r="A509" s="37"/>
      <c r="B509" s="37"/>
      <c r="C509" s="32"/>
      <c r="D509" s="33"/>
      <c r="E509" s="32"/>
      <c r="F509" s="34"/>
      <c r="G509" s="35"/>
      <c r="H509" s="34"/>
      <c r="I509" s="32"/>
      <c r="J509" s="32"/>
      <c r="K509" s="32"/>
      <c r="L509" s="32"/>
      <c r="M509" s="35"/>
      <c r="N509" s="36"/>
      <c r="O509" s="32"/>
      <c r="P509" s="67"/>
      <c r="Q509" s="30"/>
    </row>
    <row r="510" spans="1:17" s="5" customFormat="1" ht="40" customHeight="1" x14ac:dyDescent="0.15">
      <c r="A510" s="37"/>
      <c r="B510" s="37"/>
      <c r="C510" s="32"/>
      <c r="D510" s="33"/>
      <c r="E510" s="32"/>
      <c r="F510" s="34"/>
      <c r="G510" s="35"/>
      <c r="H510" s="34"/>
      <c r="I510" s="32"/>
      <c r="J510" s="32"/>
      <c r="K510" s="32"/>
      <c r="L510" s="32"/>
      <c r="M510" s="35"/>
      <c r="N510" s="36"/>
      <c r="O510" s="32"/>
      <c r="P510" s="67"/>
      <c r="Q510" s="30"/>
    </row>
    <row r="511" spans="1:17" s="5" customFormat="1" ht="40" customHeight="1" x14ac:dyDescent="0.15">
      <c r="A511" s="37"/>
      <c r="B511" s="37"/>
      <c r="C511" s="32"/>
      <c r="D511" s="33"/>
      <c r="E511" s="32"/>
      <c r="F511" s="34"/>
      <c r="G511" s="35"/>
      <c r="H511" s="34"/>
      <c r="I511" s="32"/>
      <c r="J511" s="32"/>
      <c r="K511" s="32"/>
      <c r="L511" s="32"/>
      <c r="M511" s="35"/>
      <c r="N511" s="36"/>
      <c r="O511" s="32"/>
      <c r="P511" s="67"/>
      <c r="Q511" s="30"/>
    </row>
    <row r="512" spans="1:17" s="5" customFormat="1" ht="40" customHeight="1" x14ac:dyDescent="0.15">
      <c r="A512" s="37"/>
      <c r="B512" s="37"/>
      <c r="C512" s="32"/>
      <c r="D512" s="33"/>
      <c r="E512" s="32"/>
      <c r="F512" s="34"/>
      <c r="G512" s="35"/>
      <c r="H512" s="34"/>
      <c r="I512" s="32"/>
      <c r="J512" s="32"/>
      <c r="K512" s="32"/>
      <c r="L512" s="32"/>
      <c r="M512" s="35"/>
      <c r="N512" s="36"/>
      <c r="O512" s="32"/>
      <c r="P512" s="67"/>
      <c r="Q512" s="30"/>
    </row>
    <row r="513" spans="1:17" s="5" customFormat="1" ht="40" customHeight="1" x14ac:dyDescent="0.15">
      <c r="A513" s="37"/>
      <c r="B513" s="37"/>
      <c r="C513" s="32"/>
      <c r="D513" s="33"/>
      <c r="E513" s="32"/>
      <c r="F513" s="34"/>
      <c r="G513" s="35"/>
      <c r="H513" s="34"/>
      <c r="I513" s="32"/>
      <c r="J513" s="32"/>
      <c r="K513" s="32"/>
      <c r="L513" s="32"/>
      <c r="M513" s="35"/>
      <c r="N513" s="36"/>
      <c r="O513" s="32"/>
      <c r="P513" s="67"/>
      <c r="Q513" s="30"/>
    </row>
    <row r="514" spans="1:17" s="5" customFormat="1" ht="40" customHeight="1" x14ac:dyDescent="0.15">
      <c r="A514" s="37"/>
      <c r="B514" s="37"/>
      <c r="C514" s="32"/>
      <c r="D514" s="33"/>
      <c r="E514" s="32"/>
      <c r="F514" s="34"/>
      <c r="G514" s="35"/>
      <c r="H514" s="34"/>
      <c r="I514" s="32"/>
      <c r="J514" s="32"/>
      <c r="K514" s="32"/>
      <c r="L514" s="32"/>
      <c r="M514" s="35"/>
      <c r="N514" s="36"/>
      <c r="O514" s="32"/>
      <c r="P514" s="67"/>
      <c r="Q514" s="30"/>
    </row>
    <row r="515" spans="1:17" s="5" customFormat="1" ht="40" customHeight="1" x14ac:dyDescent="0.15">
      <c r="A515" s="37"/>
      <c r="B515" s="37"/>
      <c r="C515" s="32"/>
      <c r="D515" s="33"/>
      <c r="E515" s="32"/>
      <c r="F515" s="34"/>
      <c r="G515" s="35"/>
      <c r="H515" s="34"/>
      <c r="I515" s="32"/>
      <c r="J515" s="32"/>
      <c r="K515" s="32"/>
      <c r="L515" s="32"/>
      <c r="M515" s="35"/>
      <c r="N515" s="36"/>
      <c r="O515" s="32"/>
      <c r="P515" s="67"/>
      <c r="Q515" s="30"/>
    </row>
    <row r="516" spans="1:17" s="5" customFormat="1" ht="40" customHeight="1" x14ac:dyDescent="0.15">
      <c r="A516" s="37"/>
      <c r="B516" s="37"/>
      <c r="C516" s="32"/>
      <c r="D516" s="33"/>
      <c r="E516" s="32"/>
      <c r="F516" s="34"/>
      <c r="G516" s="35"/>
      <c r="H516" s="34"/>
      <c r="I516" s="32"/>
      <c r="J516" s="32"/>
      <c r="K516" s="32"/>
      <c r="L516" s="32"/>
      <c r="M516" s="35"/>
      <c r="N516" s="36"/>
      <c r="O516" s="32"/>
      <c r="P516" s="67"/>
      <c r="Q516" s="30"/>
    </row>
    <row r="517" spans="1:17" s="5" customFormat="1" ht="40" customHeight="1" x14ac:dyDescent="0.15">
      <c r="A517" s="37"/>
      <c r="B517" s="37"/>
      <c r="C517" s="32"/>
      <c r="D517" s="33"/>
      <c r="E517" s="32"/>
      <c r="F517" s="34"/>
      <c r="G517" s="35"/>
      <c r="H517" s="34"/>
      <c r="I517" s="32"/>
      <c r="J517" s="32"/>
      <c r="K517" s="32"/>
      <c r="L517" s="32"/>
      <c r="M517" s="35"/>
      <c r="N517" s="36"/>
      <c r="O517" s="32"/>
      <c r="P517" s="67"/>
      <c r="Q517" s="30"/>
    </row>
    <row r="518" spans="1:17" s="5" customFormat="1" ht="40" customHeight="1" x14ac:dyDescent="0.15">
      <c r="A518" s="37"/>
      <c r="B518" s="37"/>
      <c r="C518" s="32"/>
      <c r="D518" s="33"/>
      <c r="E518" s="32"/>
      <c r="F518" s="34"/>
      <c r="G518" s="35"/>
      <c r="H518" s="34"/>
      <c r="I518" s="32"/>
      <c r="J518" s="32"/>
      <c r="K518" s="32"/>
      <c r="L518" s="32"/>
      <c r="M518" s="35"/>
      <c r="N518" s="36"/>
      <c r="O518" s="32"/>
      <c r="P518" s="67"/>
      <c r="Q518" s="30"/>
    </row>
    <row r="519" spans="1:17" s="5" customFormat="1" ht="40" customHeight="1" x14ac:dyDescent="0.15">
      <c r="A519" s="37"/>
      <c r="B519" s="37"/>
      <c r="C519" s="32"/>
      <c r="D519" s="33"/>
      <c r="E519" s="32"/>
      <c r="F519" s="34"/>
      <c r="G519" s="35"/>
      <c r="H519" s="34"/>
      <c r="I519" s="32"/>
      <c r="J519" s="32"/>
      <c r="K519" s="32"/>
      <c r="L519" s="32"/>
      <c r="M519" s="35"/>
      <c r="N519" s="36"/>
      <c r="O519" s="32"/>
      <c r="P519" s="67"/>
      <c r="Q519" s="30"/>
    </row>
    <row r="520" spans="1:17" s="5" customFormat="1" ht="40" customHeight="1" x14ac:dyDescent="0.15">
      <c r="A520" s="37"/>
      <c r="B520" s="37"/>
      <c r="C520" s="32"/>
      <c r="D520" s="33"/>
      <c r="E520" s="32"/>
      <c r="F520" s="34"/>
      <c r="G520" s="35"/>
      <c r="H520" s="34"/>
      <c r="I520" s="32"/>
      <c r="J520" s="32"/>
      <c r="K520" s="32"/>
      <c r="L520" s="32"/>
      <c r="M520" s="35"/>
      <c r="N520" s="36"/>
      <c r="O520" s="32"/>
      <c r="P520" s="67"/>
      <c r="Q520" s="30"/>
    </row>
    <row r="521" spans="1:17" s="5" customFormat="1" ht="40" customHeight="1" x14ac:dyDescent="0.15">
      <c r="A521" s="37"/>
      <c r="B521" s="37"/>
      <c r="C521" s="32"/>
      <c r="D521" s="33"/>
      <c r="E521" s="32"/>
      <c r="F521" s="34"/>
      <c r="G521" s="35"/>
      <c r="H521" s="34"/>
      <c r="I521" s="32"/>
      <c r="J521" s="32"/>
      <c r="K521" s="32"/>
      <c r="L521" s="32"/>
      <c r="M521" s="35"/>
      <c r="N521" s="36"/>
      <c r="O521" s="32"/>
      <c r="P521" s="67"/>
      <c r="Q521" s="30"/>
    </row>
    <row r="522" spans="1:17" s="5" customFormat="1" ht="40" customHeight="1" x14ac:dyDescent="0.15">
      <c r="A522" s="37"/>
      <c r="B522" s="37"/>
      <c r="C522" s="32"/>
      <c r="D522" s="33"/>
      <c r="E522" s="32"/>
      <c r="F522" s="34"/>
      <c r="G522" s="35"/>
      <c r="H522" s="34"/>
      <c r="I522" s="32"/>
      <c r="J522" s="32"/>
      <c r="K522" s="32"/>
      <c r="L522" s="32"/>
      <c r="M522" s="35"/>
      <c r="N522" s="36"/>
      <c r="O522" s="32"/>
      <c r="P522" s="67"/>
      <c r="Q522" s="30"/>
    </row>
    <row r="523" spans="1:17" s="5" customFormat="1" ht="40" customHeight="1" x14ac:dyDescent="0.15">
      <c r="A523" s="37"/>
      <c r="B523" s="37"/>
      <c r="C523" s="32"/>
      <c r="D523" s="33"/>
      <c r="E523" s="32"/>
      <c r="F523" s="34"/>
      <c r="G523" s="35"/>
      <c r="H523" s="34"/>
      <c r="I523" s="32"/>
      <c r="J523" s="32"/>
      <c r="K523" s="32"/>
      <c r="L523" s="32"/>
      <c r="M523" s="35"/>
      <c r="N523" s="36"/>
      <c r="O523" s="32"/>
      <c r="P523" s="67"/>
      <c r="Q523" s="30"/>
    </row>
    <row r="524" spans="1:17" s="5" customFormat="1" ht="40" customHeight="1" x14ac:dyDescent="0.15">
      <c r="A524" s="37"/>
      <c r="B524" s="37"/>
      <c r="C524" s="32"/>
      <c r="D524" s="33"/>
      <c r="E524" s="32"/>
      <c r="F524" s="34"/>
      <c r="G524" s="35"/>
      <c r="H524" s="34"/>
      <c r="I524" s="32"/>
      <c r="J524" s="32"/>
      <c r="K524" s="32"/>
      <c r="L524" s="32"/>
      <c r="M524" s="35"/>
      <c r="N524" s="36"/>
      <c r="O524" s="32"/>
      <c r="P524" s="67"/>
      <c r="Q524" s="30"/>
    </row>
    <row r="525" spans="1:17" s="5" customFormat="1" ht="40" customHeight="1" x14ac:dyDescent="0.15">
      <c r="A525" s="37"/>
      <c r="B525" s="37"/>
      <c r="C525" s="32"/>
      <c r="D525" s="33"/>
      <c r="E525" s="32"/>
      <c r="F525" s="34"/>
      <c r="G525" s="35"/>
      <c r="H525" s="34"/>
      <c r="I525" s="32"/>
      <c r="J525" s="32"/>
      <c r="K525" s="32"/>
      <c r="L525" s="32"/>
      <c r="M525" s="35"/>
      <c r="N525" s="36"/>
      <c r="O525" s="32"/>
      <c r="P525" s="67"/>
      <c r="Q525" s="30"/>
    </row>
    <row r="526" spans="1:17" s="5" customFormat="1" ht="40" customHeight="1" x14ac:dyDescent="0.15">
      <c r="A526" s="37"/>
      <c r="B526" s="37"/>
      <c r="C526" s="32"/>
      <c r="D526" s="33"/>
      <c r="E526" s="32"/>
      <c r="F526" s="34"/>
      <c r="G526" s="35"/>
      <c r="H526" s="34"/>
      <c r="I526" s="32"/>
      <c r="J526" s="32"/>
      <c r="K526" s="32"/>
      <c r="L526" s="32"/>
      <c r="M526" s="35"/>
      <c r="N526" s="36"/>
      <c r="O526" s="32"/>
      <c r="P526" s="67"/>
      <c r="Q526" s="30"/>
    </row>
    <row r="527" spans="1:17" s="5" customFormat="1" ht="40" customHeight="1" x14ac:dyDescent="0.15">
      <c r="A527" s="37"/>
      <c r="B527" s="37"/>
      <c r="C527" s="32"/>
      <c r="D527" s="33"/>
      <c r="E527" s="32"/>
      <c r="F527" s="34"/>
      <c r="G527" s="35"/>
      <c r="H527" s="34"/>
      <c r="I527" s="32"/>
      <c r="J527" s="32"/>
      <c r="K527" s="32"/>
      <c r="L527" s="32"/>
      <c r="M527" s="35"/>
      <c r="N527" s="36"/>
      <c r="O527" s="32"/>
      <c r="P527" s="67"/>
      <c r="Q527" s="30"/>
    </row>
    <row r="528" spans="1:17" s="5" customFormat="1" ht="40" customHeight="1" x14ac:dyDescent="0.15">
      <c r="A528" s="37"/>
      <c r="B528" s="37"/>
      <c r="C528" s="32"/>
      <c r="D528" s="33"/>
      <c r="E528" s="32"/>
      <c r="F528" s="34"/>
      <c r="G528" s="35"/>
      <c r="H528" s="34"/>
      <c r="I528" s="32"/>
      <c r="J528" s="32"/>
      <c r="K528" s="32"/>
      <c r="L528" s="32"/>
      <c r="M528" s="35"/>
      <c r="N528" s="36"/>
      <c r="O528" s="32"/>
      <c r="P528" s="67"/>
      <c r="Q528" s="30"/>
    </row>
    <row r="529" spans="1:17" s="5" customFormat="1" ht="40" customHeight="1" x14ac:dyDescent="0.15">
      <c r="A529" s="37"/>
      <c r="B529" s="37"/>
      <c r="C529" s="32"/>
      <c r="D529" s="33"/>
      <c r="E529" s="32"/>
      <c r="F529" s="34"/>
      <c r="G529" s="35"/>
      <c r="H529" s="34"/>
      <c r="I529" s="32"/>
      <c r="J529" s="32"/>
      <c r="K529" s="32"/>
      <c r="L529" s="32"/>
      <c r="M529" s="35"/>
      <c r="N529" s="36"/>
      <c r="O529" s="32"/>
      <c r="P529" s="67"/>
      <c r="Q529" s="30"/>
    </row>
    <row r="530" spans="1:17" s="5" customFormat="1" ht="40" customHeight="1" x14ac:dyDescent="0.15">
      <c r="A530" s="37"/>
      <c r="B530" s="37"/>
      <c r="C530" s="32"/>
      <c r="D530" s="33"/>
      <c r="E530" s="32"/>
      <c r="F530" s="34"/>
      <c r="G530" s="35"/>
      <c r="H530" s="34"/>
      <c r="I530" s="32"/>
      <c r="J530" s="32"/>
      <c r="K530" s="32"/>
      <c r="L530" s="32"/>
      <c r="M530" s="35"/>
      <c r="N530" s="36"/>
      <c r="O530" s="32"/>
      <c r="P530" s="67"/>
      <c r="Q530" s="30"/>
    </row>
    <row r="531" spans="1:17" s="5" customFormat="1" ht="40" customHeight="1" x14ac:dyDescent="0.15">
      <c r="A531" s="37"/>
      <c r="B531" s="37"/>
      <c r="C531" s="32"/>
      <c r="D531" s="33"/>
      <c r="E531" s="32"/>
      <c r="F531" s="34"/>
      <c r="G531" s="35"/>
      <c r="H531" s="34"/>
      <c r="I531" s="32"/>
      <c r="J531" s="32"/>
      <c r="K531" s="32"/>
      <c r="L531" s="32"/>
      <c r="M531" s="35"/>
      <c r="N531" s="36"/>
      <c r="O531" s="32"/>
      <c r="P531" s="67"/>
      <c r="Q531" s="30"/>
    </row>
    <row r="532" spans="1:17" s="5" customFormat="1" ht="40" customHeight="1" x14ac:dyDescent="0.15">
      <c r="A532" s="37"/>
      <c r="B532" s="37"/>
      <c r="C532" s="32"/>
      <c r="D532" s="33"/>
      <c r="E532" s="32"/>
      <c r="F532" s="34"/>
      <c r="G532" s="35"/>
      <c r="H532" s="34"/>
      <c r="I532" s="32"/>
      <c r="J532" s="32"/>
      <c r="K532" s="32"/>
      <c r="L532" s="32"/>
      <c r="M532" s="35"/>
      <c r="N532" s="36"/>
      <c r="O532" s="32"/>
      <c r="P532" s="67"/>
      <c r="Q532" s="30"/>
    </row>
    <row r="533" spans="1:17" s="5" customFormat="1" ht="40" customHeight="1" x14ac:dyDescent="0.15">
      <c r="A533" s="37"/>
      <c r="B533" s="37"/>
      <c r="C533" s="32"/>
      <c r="D533" s="33"/>
      <c r="E533" s="32"/>
      <c r="F533" s="34"/>
      <c r="G533" s="35"/>
      <c r="H533" s="34"/>
      <c r="I533" s="32"/>
      <c r="J533" s="32"/>
      <c r="K533" s="32"/>
      <c r="L533" s="32"/>
      <c r="M533" s="35"/>
      <c r="N533" s="36"/>
      <c r="O533" s="32"/>
      <c r="P533" s="67"/>
      <c r="Q533" s="30"/>
    </row>
    <row r="534" spans="1:17" s="5" customFormat="1" ht="40" customHeight="1" x14ac:dyDescent="0.15">
      <c r="A534" s="37"/>
      <c r="B534" s="37"/>
      <c r="C534" s="32"/>
      <c r="D534" s="33"/>
      <c r="E534" s="32"/>
      <c r="F534" s="34"/>
      <c r="G534" s="35"/>
      <c r="H534" s="34"/>
      <c r="I534" s="32"/>
      <c r="J534" s="32"/>
      <c r="K534" s="32"/>
      <c r="L534" s="32"/>
      <c r="M534" s="35"/>
      <c r="N534" s="36"/>
      <c r="O534" s="32"/>
      <c r="P534" s="67"/>
      <c r="Q534" s="30"/>
    </row>
    <row r="535" spans="1:17" s="5" customFormat="1" ht="40" customHeight="1" x14ac:dyDescent="0.15">
      <c r="A535" s="37"/>
      <c r="B535" s="37"/>
      <c r="C535" s="32"/>
      <c r="D535" s="33"/>
      <c r="E535" s="32"/>
      <c r="F535" s="34"/>
      <c r="G535" s="35"/>
      <c r="H535" s="34"/>
      <c r="I535" s="32"/>
      <c r="J535" s="32"/>
      <c r="K535" s="32"/>
      <c r="L535" s="32"/>
      <c r="M535" s="35"/>
      <c r="N535" s="36"/>
      <c r="O535" s="32"/>
      <c r="P535" s="67"/>
      <c r="Q535" s="30"/>
    </row>
    <row r="536" spans="1:17" s="5" customFormat="1" ht="40" customHeight="1" x14ac:dyDescent="0.15">
      <c r="A536" s="37"/>
      <c r="B536" s="37"/>
      <c r="C536" s="32"/>
      <c r="D536" s="33"/>
      <c r="E536" s="32"/>
      <c r="F536" s="34"/>
      <c r="G536" s="35"/>
      <c r="H536" s="34"/>
      <c r="I536" s="32"/>
      <c r="J536" s="32"/>
      <c r="K536" s="32"/>
      <c r="L536" s="32"/>
      <c r="M536" s="35"/>
      <c r="N536" s="36"/>
      <c r="O536" s="32"/>
      <c r="P536" s="67"/>
      <c r="Q536" s="30"/>
    </row>
    <row r="537" spans="1:17" s="5" customFormat="1" ht="40" customHeight="1" x14ac:dyDescent="0.15">
      <c r="A537" s="37"/>
      <c r="B537" s="37"/>
      <c r="C537" s="32"/>
      <c r="D537" s="33"/>
      <c r="E537" s="32"/>
      <c r="F537" s="34"/>
      <c r="G537" s="35"/>
      <c r="H537" s="34"/>
      <c r="I537" s="32"/>
      <c r="J537" s="32"/>
      <c r="K537" s="32"/>
      <c r="L537" s="32"/>
      <c r="M537" s="35"/>
      <c r="N537" s="36"/>
      <c r="O537" s="32"/>
      <c r="P537" s="67"/>
      <c r="Q537" s="30"/>
    </row>
    <row r="538" spans="1:17" s="5" customFormat="1" ht="40" customHeight="1" x14ac:dyDescent="0.15">
      <c r="A538" s="37"/>
      <c r="B538" s="37"/>
      <c r="C538" s="32"/>
      <c r="D538" s="33"/>
      <c r="E538" s="32"/>
      <c r="F538" s="34"/>
      <c r="G538" s="35"/>
      <c r="H538" s="34"/>
      <c r="I538" s="32"/>
      <c r="J538" s="32"/>
      <c r="K538" s="32"/>
      <c r="L538" s="32"/>
      <c r="M538" s="35"/>
      <c r="N538" s="36"/>
      <c r="O538" s="32"/>
      <c r="P538" s="67"/>
      <c r="Q538" s="30"/>
    </row>
    <row r="539" spans="1:17" s="5" customFormat="1" ht="40" customHeight="1" x14ac:dyDescent="0.15">
      <c r="A539" s="37"/>
      <c r="B539" s="37"/>
      <c r="C539" s="32"/>
      <c r="D539" s="33"/>
      <c r="E539" s="32"/>
      <c r="F539" s="34"/>
      <c r="G539" s="35"/>
      <c r="H539" s="34"/>
      <c r="I539" s="32"/>
      <c r="J539" s="32"/>
      <c r="K539" s="32"/>
      <c r="L539" s="32"/>
      <c r="M539" s="35"/>
      <c r="N539" s="36"/>
      <c r="O539" s="32"/>
      <c r="P539" s="67"/>
      <c r="Q539" s="30"/>
    </row>
    <row r="540" spans="1:17" s="5" customFormat="1" ht="40" customHeight="1" x14ac:dyDescent="0.15">
      <c r="A540" s="37"/>
      <c r="B540" s="37"/>
      <c r="C540" s="32"/>
      <c r="D540" s="33"/>
      <c r="E540" s="32"/>
      <c r="F540" s="34"/>
      <c r="G540" s="35"/>
      <c r="H540" s="34"/>
      <c r="I540" s="32"/>
      <c r="J540" s="32"/>
      <c r="K540" s="32"/>
      <c r="L540" s="32"/>
      <c r="M540" s="35"/>
      <c r="N540" s="36"/>
      <c r="O540" s="32"/>
      <c r="P540" s="67"/>
      <c r="Q540" s="30"/>
    </row>
    <row r="541" spans="1:17" s="5" customFormat="1" ht="40" customHeight="1" x14ac:dyDescent="0.15">
      <c r="A541" s="37"/>
      <c r="B541" s="37"/>
      <c r="C541" s="32"/>
      <c r="D541" s="33"/>
      <c r="E541" s="32"/>
      <c r="F541" s="34"/>
      <c r="G541" s="35"/>
      <c r="H541" s="34"/>
      <c r="I541" s="32"/>
      <c r="J541" s="32"/>
      <c r="K541" s="32"/>
      <c r="L541" s="32"/>
      <c r="M541" s="35"/>
      <c r="N541" s="36"/>
      <c r="O541" s="32"/>
      <c r="P541" s="67"/>
      <c r="Q541" s="30"/>
    </row>
    <row r="542" spans="1:17" s="5" customFormat="1" ht="40" customHeight="1" x14ac:dyDescent="0.15">
      <c r="A542" s="37"/>
      <c r="B542" s="37"/>
      <c r="C542" s="32"/>
      <c r="D542" s="33"/>
      <c r="E542" s="32"/>
      <c r="F542" s="34"/>
      <c r="G542" s="35"/>
      <c r="H542" s="34"/>
      <c r="I542" s="32"/>
      <c r="J542" s="32"/>
      <c r="K542" s="32"/>
      <c r="L542" s="32"/>
      <c r="M542" s="35"/>
      <c r="N542" s="36"/>
      <c r="O542" s="32"/>
      <c r="P542" s="67"/>
      <c r="Q542" s="30"/>
    </row>
    <row r="543" spans="1:17" s="5" customFormat="1" ht="40" customHeight="1" x14ac:dyDescent="0.15">
      <c r="A543" s="37"/>
      <c r="B543" s="37"/>
      <c r="C543" s="32"/>
      <c r="D543" s="33"/>
      <c r="E543" s="32"/>
      <c r="F543" s="34"/>
      <c r="G543" s="35"/>
      <c r="H543" s="34"/>
      <c r="I543" s="32"/>
      <c r="J543" s="32"/>
      <c r="K543" s="32"/>
      <c r="L543" s="32"/>
      <c r="M543" s="35"/>
      <c r="N543" s="36"/>
      <c r="O543" s="32"/>
      <c r="P543" s="67"/>
      <c r="Q543" s="30"/>
    </row>
    <row r="544" spans="1:17" s="5" customFormat="1" ht="40" customHeight="1" x14ac:dyDescent="0.15">
      <c r="A544" s="37"/>
      <c r="B544" s="37"/>
      <c r="C544" s="32"/>
      <c r="D544" s="33"/>
      <c r="E544" s="32"/>
      <c r="F544" s="34"/>
      <c r="G544" s="35"/>
      <c r="H544" s="34"/>
      <c r="I544" s="32"/>
      <c r="J544" s="32"/>
      <c r="K544" s="32"/>
      <c r="L544" s="32"/>
      <c r="M544" s="35"/>
      <c r="N544" s="36"/>
      <c r="O544" s="32"/>
      <c r="P544" s="67"/>
      <c r="Q544" s="30"/>
    </row>
    <row r="545" spans="1:17" s="5" customFormat="1" ht="40" customHeight="1" x14ac:dyDescent="0.15">
      <c r="A545" s="37"/>
      <c r="B545" s="37"/>
      <c r="C545" s="32"/>
      <c r="D545" s="33"/>
      <c r="E545" s="32"/>
      <c r="F545" s="34"/>
      <c r="G545" s="35"/>
      <c r="H545" s="34"/>
      <c r="I545" s="32"/>
      <c r="J545" s="32"/>
      <c r="K545" s="32"/>
      <c r="L545" s="32"/>
      <c r="M545" s="35"/>
      <c r="N545" s="36"/>
      <c r="O545" s="32"/>
      <c r="P545" s="67"/>
      <c r="Q545" s="30"/>
    </row>
    <row r="546" spans="1:17" s="5" customFormat="1" ht="40" customHeight="1" x14ac:dyDescent="0.15">
      <c r="A546" s="37"/>
      <c r="B546" s="37"/>
      <c r="C546" s="32"/>
      <c r="D546" s="33"/>
      <c r="E546" s="32"/>
      <c r="F546" s="34"/>
      <c r="G546" s="35"/>
      <c r="H546" s="34"/>
      <c r="I546" s="32"/>
      <c r="J546" s="32"/>
      <c r="K546" s="32"/>
      <c r="L546" s="32"/>
      <c r="M546" s="35"/>
      <c r="N546" s="36"/>
      <c r="O546" s="32"/>
      <c r="P546" s="67"/>
      <c r="Q546" s="30"/>
    </row>
    <row r="547" spans="1:17" s="5" customFormat="1" ht="40" customHeight="1" x14ac:dyDescent="0.15">
      <c r="A547" s="37"/>
      <c r="B547" s="37"/>
      <c r="C547" s="32"/>
      <c r="D547" s="33"/>
      <c r="E547" s="32"/>
      <c r="F547" s="34"/>
      <c r="G547" s="35"/>
      <c r="H547" s="34"/>
      <c r="I547" s="32"/>
      <c r="J547" s="32"/>
      <c r="K547" s="32"/>
      <c r="L547" s="32"/>
      <c r="M547" s="35"/>
      <c r="N547" s="36"/>
      <c r="O547" s="32"/>
      <c r="P547" s="67"/>
      <c r="Q547" s="30"/>
    </row>
    <row r="548" spans="1:17" s="5" customFormat="1" ht="40" customHeight="1" x14ac:dyDescent="0.15">
      <c r="A548" s="37"/>
      <c r="B548" s="37"/>
      <c r="C548" s="32"/>
      <c r="D548" s="33"/>
      <c r="E548" s="32"/>
      <c r="F548" s="34"/>
      <c r="G548" s="35"/>
      <c r="H548" s="34"/>
      <c r="I548" s="32"/>
      <c r="J548" s="32"/>
      <c r="K548" s="32"/>
      <c r="L548" s="32"/>
      <c r="M548" s="35"/>
      <c r="N548" s="36"/>
      <c r="O548" s="32"/>
      <c r="P548" s="67"/>
      <c r="Q548" s="30"/>
    </row>
    <row r="549" spans="1:17" s="5" customFormat="1" ht="40" customHeight="1" x14ac:dyDescent="0.15">
      <c r="A549" s="37"/>
      <c r="B549" s="37"/>
      <c r="C549" s="32"/>
      <c r="D549" s="33"/>
      <c r="E549" s="32"/>
      <c r="F549" s="34"/>
      <c r="G549" s="35"/>
      <c r="H549" s="34"/>
      <c r="I549" s="32"/>
      <c r="J549" s="32"/>
      <c r="K549" s="32"/>
      <c r="L549" s="32"/>
      <c r="M549" s="35"/>
      <c r="N549" s="36"/>
      <c r="O549" s="32"/>
      <c r="P549" s="67"/>
      <c r="Q549" s="30"/>
    </row>
    <row r="550" spans="1:17" s="5" customFormat="1" ht="40" customHeight="1" x14ac:dyDescent="0.15">
      <c r="A550" s="37"/>
      <c r="B550" s="37"/>
      <c r="C550" s="32"/>
      <c r="D550" s="33"/>
      <c r="E550" s="32"/>
      <c r="F550" s="34"/>
      <c r="G550" s="35"/>
      <c r="H550" s="34"/>
      <c r="I550" s="32"/>
      <c r="J550" s="32"/>
      <c r="K550" s="32"/>
      <c r="L550" s="32"/>
      <c r="M550" s="35"/>
      <c r="N550" s="36"/>
      <c r="O550" s="32"/>
      <c r="P550" s="67"/>
      <c r="Q550" s="30"/>
    </row>
    <row r="551" spans="1:17" s="5" customFormat="1" ht="40" customHeight="1" x14ac:dyDescent="0.15">
      <c r="A551" s="37"/>
      <c r="B551" s="37"/>
      <c r="C551" s="32"/>
      <c r="D551" s="33"/>
      <c r="E551" s="32"/>
      <c r="F551" s="34"/>
      <c r="G551" s="35"/>
      <c r="H551" s="34"/>
      <c r="I551" s="32"/>
      <c r="J551" s="32"/>
      <c r="K551" s="32"/>
      <c r="L551" s="32"/>
      <c r="M551" s="35"/>
      <c r="N551" s="36"/>
      <c r="O551" s="32"/>
      <c r="P551" s="67"/>
      <c r="Q551" s="30"/>
    </row>
    <row r="552" spans="1:17" s="5" customFormat="1" ht="40" customHeight="1" x14ac:dyDescent="0.15">
      <c r="A552" s="37"/>
      <c r="B552" s="37"/>
      <c r="C552" s="32"/>
      <c r="D552" s="33"/>
      <c r="E552" s="32"/>
      <c r="F552" s="34"/>
      <c r="G552" s="35"/>
      <c r="H552" s="34"/>
      <c r="I552" s="32"/>
      <c r="J552" s="32"/>
      <c r="K552" s="32"/>
      <c r="L552" s="32"/>
      <c r="M552" s="35"/>
      <c r="N552" s="36"/>
      <c r="O552" s="32"/>
      <c r="P552" s="67"/>
      <c r="Q552" s="30"/>
    </row>
    <row r="553" spans="1:17" s="5" customFormat="1" ht="40" customHeight="1" x14ac:dyDescent="0.15">
      <c r="A553" s="37"/>
      <c r="B553" s="37"/>
      <c r="C553" s="32"/>
      <c r="D553" s="33"/>
      <c r="E553" s="32"/>
      <c r="F553" s="34"/>
      <c r="G553" s="35"/>
      <c r="H553" s="34"/>
      <c r="I553" s="32"/>
      <c r="J553" s="32"/>
      <c r="K553" s="32"/>
      <c r="L553" s="32"/>
      <c r="M553" s="35"/>
      <c r="N553" s="36"/>
      <c r="O553" s="32"/>
      <c r="P553" s="67"/>
      <c r="Q553" s="30"/>
    </row>
    <row r="554" spans="1:17" s="5" customFormat="1" ht="40" customHeight="1" x14ac:dyDescent="0.15">
      <c r="A554" s="37"/>
      <c r="B554" s="37"/>
      <c r="C554" s="32"/>
      <c r="D554" s="33"/>
      <c r="E554" s="32"/>
      <c r="F554" s="34"/>
      <c r="G554" s="35"/>
      <c r="H554" s="34"/>
      <c r="I554" s="32"/>
      <c r="J554" s="32"/>
      <c r="K554" s="32"/>
      <c r="L554" s="32"/>
      <c r="M554" s="35"/>
      <c r="N554" s="36"/>
      <c r="O554" s="32"/>
      <c r="P554" s="67"/>
      <c r="Q554" s="30"/>
    </row>
    <row r="555" spans="1:17" s="5" customFormat="1" ht="40" customHeight="1" x14ac:dyDescent="0.15">
      <c r="A555" s="37"/>
      <c r="B555" s="37"/>
      <c r="C555" s="32"/>
      <c r="D555" s="33"/>
      <c r="E555" s="32"/>
      <c r="F555" s="34"/>
      <c r="G555" s="35"/>
      <c r="H555" s="34"/>
      <c r="I555" s="32"/>
      <c r="J555" s="32"/>
      <c r="K555" s="32"/>
      <c r="L555" s="32"/>
      <c r="M555" s="35"/>
      <c r="N555" s="36"/>
      <c r="O555" s="32"/>
      <c r="P555" s="67"/>
      <c r="Q555" s="30"/>
    </row>
    <row r="556" spans="1:17" s="5" customFormat="1" ht="40" customHeight="1" x14ac:dyDescent="0.15">
      <c r="A556" s="37"/>
      <c r="B556" s="37"/>
      <c r="C556" s="32"/>
      <c r="D556" s="33"/>
      <c r="E556" s="32"/>
      <c r="F556" s="34"/>
      <c r="G556" s="35"/>
      <c r="H556" s="34"/>
      <c r="I556" s="32"/>
      <c r="J556" s="32"/>
      <c r="K556" s="32"/>
      <c r="L556" s="32"/>
      <c r="M556" s="35"/>
      <c r="N556" s="36"/>
      <c r="O556" s="32"/>
      <c r="P556" s="67"/>
      <c r="Q556" s="30"/>
    </row>
    <row r="557" spans="1:17" s="5" customFormat="1" ht="40" customHeight="1" x14ac:dyDescent="0.15">
      <c r="A557" s="37"/>
      <c r="B557" s="37"/>
      <c r="C557" s="32"/>
      <c r="D557" s="33"/>
      <c r="E557" s="32"/>
      <c r="F557" s="34"/>
      <c r="G557" s="35"/>
      <c r="H557" s="34"/>
      <c r="I557" s="32"/>
      <c r="J557" s="32"/>
      <c r="K557" s="32"/>
      <c r="L557" s="32"/>
      <c r="M557" s="35"/>
      <c r="N557" s="36"/>
      <c r="O557" s="32"/>
      <c r="P557" s="67"/>
      <c r="Q557" s="30"/>
    </row>
    <row r="558" spans="1:17" s="5" customFormat="1" ht="40" customHeight="1" x14ac:dyDescent="0.15">
      <c r="A558" s="37"/>
      <c r="B558" s="37"/>
      <c r="C558" s="32"/>
      <c r="D558" s="33"/>
      <c r="E558" s="32"/>
      <c r="F558" s="34"/>
      <c r="G558" s="35"/>
      <c r="H558" s="34"/>
      <c r="I558" s="32"/>
      <c r="J558" s="32"/>
      <c r="K558" s="32"/>
      <c r="L558" s="32"/>
      <c r="M558" s="35"/>
      <c r="N558" s="36"/>
      <c r="O558" s="32"/>
      <c r="P558" s="67"/>
      <c r="Q558" s="30"/>
    </row>
    <row r="559" spans="1:17" s="5" customFormat="1" ht="40" customHeight="1" x14ac:dyDescent="0.15">
      <c r="A559" s="37"/>
      <c r="B559" s="37"/>
      <c r="C559" s="32"/>
      <c r="D559" s="33"/>
      <c r="E559" s="32"/>
      <c r="F559" s="34"/>
      <c r="G559" s="35"/>
      <c r="H559" s="34"/>
      <c r="I559" s="32"/>
      <c r="J559" s="32"/>
      <c r="K559" s="32"/>
      <c r="L559" s="32"/>
      <c r="M559" s="35"/>
      <c r="N559" s="36"/>
      <c r="O559" s="32"/>
      <c r="P559" s="67"/>
      <c r="Q559" s="30"/>
    </row>
    <row r="560" spans="1:17" s="5" customFormat="1" ht="40" customHeight="1" x14ac:dyDescent="0.15">
      <c r="A560" s="37"/>
      <c r="B560" s="37"/>
      <c r="C560" s="32"/>
      <c r="D560" s="33"/>
      <c r="E560" s="32"/>
      <c r="F560" s="34"/>
      <c r="G560" s="35"/>
      <c r="H560" s="34"/>
      <c r="I560" s="32"/>
      <c r="J560" s="32"/>
      <c r="K560" s="32"/>
      <c r="L560" s="32"/>
      <c r="M560" s="35"/>
      <c r="N560" s="36"/>
      <c r="O560" s="32"/>
      <c r="P560" s="67"/>
      <c r="Q560" s="30"/>
    </row>
    <row r="561" spans="1:17" s="5" customFormat="1" ht="40" customHeight="1" x14ac:dyDescent="0.15">
      <c r="A561" s="37"/>
      <c r="B561" s="37"/>
      <c r="C561" s="32"/>
      <c r="D561" s="33"/>
      <c r="E561" s="32"/>
      <c r="F561" s="34"/>
      <c r="G561" s="35"/>
      <c r="H561" s="34"/>
      <c r="I561" s="32"/>
      <c r="J561" s="32"/>
      <c r="K561" s="32"/>
      <c r="L561" s="32"/>
      <c r="M561" s="35"/>
      <c r="N561" s="36"/>
      <c r="O561" s="32"/>
      <c r="P561" s="67"/>
      <c r="Q561" s="30"/>
    </row>
    <row r="562" spans="1:17" s="5" customFormat="1" ht="40" customHeight="1" x14ac:dyDescent="0.15">
      <c r="A562" s="37"/>
      <c r="B562" s="37"/>
      <c r="C562" s="32"/>
      <c r="D562" s="33"/>
      <c r="E562" s="32"/>
      <c r="F562" s="34"/>
      <c r="G562" s="35"/>
      <c r="H562" s="34"/>
      <c r="I562" s="32"/>
      <c r="J562" s="32"/>
      <c r="K562" s="32"/>
      <c r="L562" s="32"/>
      <c r="M562" s="35"/>
      <c r="N562" s="36"/>
      <c r="O562" s="32"/>
      <c r="P562" s="67"/>
      <c r="Q562" s="30"/>
    </row>
    <row r="563" spans="1:17" s="5" customFormat="1" ht="40" customHeight="1" x14ac:dyDescent="0.15">
      <c r="A563" s="37"/>
      <c r="B563" s="37"/>
      <c r="C563" s="32"/>
      <c r="D563" s="33"/>
      <c r="E563" s="32"/>
      <c r="F563" s="34"/>
      <c r="G563" s="35"/>
      <c r="H563" s="34"/>
      <c r="I563" s="32"/>
      <c r="J563" s="32"/>
      <c r="K563" s="32"/>
      <c r="L563" s="32"/>
      <c r="M563" s="35"/>
      <c r="N563" s="36"/>
      <c r="O563" s="32"/>
      <c r="P563" s="67"/>
      <c r="Q563" s="30"/>
    </row>
    <row r="564" spans="1:17" s="5" customFormat="1" ht="40" customHeight="1" x14ac:dyDescent="0.15">
      <c r="A564" s="37"/>
      <c r="B564" s="37"/>
      <c r="C564" s="32"/>
      <c r="D564" s="33"/>
      <c r="E564" s="32"/>
      <c r="F564" s="34"/>
      <c r="G564" s="35"/>
      <c r="H564" s="34"/>
      <c r="I564" s="32"/>
      <c r="J564" s="32"/>
      <c r="K564" s="32"/>
      <c r="L564" s="32"/>
      <c r="M564" s="35"/>
      <c r="N564" s="36"/>
      <c r="O564" s="32"/>
      <c r="P564" s="67"/>
      <c r="Q564" s="30"/>
    </row>
    <row r="565" spans="1:17" s="5" customFormat="1" ht="40" customHeight="1" x14ac:dyDescent="0.15">
      <c r="A565" s="37"/>
      <c r="B565" s="37"/>
      <c r="C565" s="32"/>
      <c r="D565" s="33"/>
      <c r="E565" s="32"/>
      <c r="F565" s="34"/>
      <c r="G565" s="35"/>
      <c r="H565" s="34"/>
      <c r="I565" s="32"/>
      <c r="J565" s="32"/>
      <c r="K565" s="32"/>
      <c r="L565" s="32"/>
      <c r="M565" s="35"/>
      <c r="N565" s="36"/>
      <c r="O565" s="32"/>
      <c r="P565" s="67"/>
      <c r="Q565" s="30"/>
    </row>
    <row r="566" spans="1:17" s="5" customFormat="1" ht="40" customHeight="1" x14ac:dyDescent="0.15">
      <c r="A566" s="37"/>
      <c r="B566" s="37"/>
      <c r="C566" s="32"/>
      <c r="D566" s="33"/>
      <c r="E566" s="32"/>
      <c r="F566" s="34"/>
      <c r="G566" s="35"/>
      <c r="H566" s="34"/>
      <c r="I566" s="32"/>
      <c r="J566" s="32"/>
      <c r="K566" s="32"/>
      <c r="L566" s="32"/>
      <c r="M566" s="35"/>
      <c r="N566" s="36"/>
      <c r="O566" s="32"/>
      <c r="P566" s="67"/>
      <c r="Q566" s="30"/>
    </row>
    <row r="567" spans="1:17" s="5" customFormat="1" ht="40" customHeight="1" x14ac:dyDescent="0.15">
      <c r="A567" s="37"/>
      <c r="B567" s="37"/>
      <c r="C567" s="32"/>
      <c r="D567" s="33"/>
      <c r="E567" s="32"/>
      <c r="F567" s="34"/>
      <c r="G567" s="35"/>
      <c r="H567" s="34"/>
      <c r="I567" s="32"/>
      <c r="J567" s="32"/>
      <c r="K567" s="32"/>
      <c r="L567" s="32"/>
      <c r="M567" s="35"/>
      <c r="N567" s="36"/>
      <c r="O567" s="32"/>
      <c r="P567" s="67"/>
      <c r="Q567" s="30"/>
    </row>
    <row r="568" spans="1:17" s="5" customFormat="1" ht="40" customHeight="1" x14ac:dyDescent="0.15">
      <c r="A568" s="37"/>
      <c r="B568" s="37"/>
      <c r="C568" s="32"/>
      <c r="D568" s="33"/>
      <c r="E568" s="32"/>
      <c r="F568" s="34"/>
      <c r="G568" s="35"/>
      <c r="H568" s="34"/>
      <c r="I568" s="32"/>
      <c r="J568" s="32"/>
      <c r="K568" s="32"/>
      <c r="L568" s="32"/>
      <c r="M568" s="35"/>
      <c r="N568" s="36"/>
      <c r="O568" s="32"/>
      <c r="P568" s="67"/>
      <c r="Q568" s="30"/>
    </row>
    <row r="569" spans="1:17" s="5" customFormat="1" ht="40" customHeight="1" x14ac:dyDescent="0.15">
      <c r="A569" s="37"/>
      <c r="B569" s="37"/>
      <c r="C569" s="32"/>
      <c r="D569" s="33"/>
      <c r="E569" s="32"/>
      <c r="F569" s="34"/>
      <c r="G569" s="35"/>
      <c r="H569" s="34"/>
      <c r="I569" s="32"/>
      <c r="J569" s="32"/>
      <c r="K569" s="32"/>
      <c r="L569" s="32"/>
      <c r="M569" s="35"/>
      <c r="N569" s="36"/>
      <c r="O569" s="32"/>
      <c r="P569" s="67"/>
      <c r="Q569" s="30"/>
    </row>
    <row r="570" spans="1:17" s="5" customFormat="1" ht="40" customHeight="1" x14ac:dyDescent="0.15">
      <c r="A570" s="37"/>
      <c r="B570" s="37"/>
      <c r="C570" s="32"/>
      <c r="D570" s="33"/>
      <c r="E570" s="32"/>
      <c r="F570" s="34"/>
      <c r="G570" s="35"/>
      <c r="H570" s="34"/>
      <c r="I570" s="32"/>
      <c r="J570" s="32"/>
      <c r="K570" s="32"/>
      <c r="L570" s="32"/>
      <c r="M570" s="35"/>
      <c r="N570" s="36"/>
      <c r="O570" s="32"/>
      <c r="P570" s="67"/>
      <c r="Q570" s="30"/>
    </row>
    <row r="571" spans="1:17" s="5" customFormat="1" ht="40" customHeight="1" x14ac:dyDescent="0.15">
      <c r="A571" s="37"/>
      <c r="B571" s="37"/>
      <c r="C571" s="32"/>
      <c r="D571" s="33"/>
      <c r="E571" s="32"/>
      <c r="F571" s="34"/>
      <c r="G571" s="35"/>
      <c r="H571" s="34"/>
      <c r="I571" s="32"/>
      <c r="J571" s="32"/>
      <c r="K571" s="32"/>
      <c r="L571" s="32"/>
      <c r="M571" s="35"/>
      <c r="N571" s="36"/>
      <c r="O571" s="32"/>
      <c r="P571" s="67"/>
      <c r="Q571" s="30"/>
    </row>
    <row r="572" spans="1:17" s="5" customFormat="1" ht="40" customHeight="1" x14ac:dyDescent="0.15">
      <c r="A572" s="37"/>
      <c r="B572" s="37"/>
      <c r="C572" s="32"/>
      <c r="D572" s="33"/>
      <c r="E572" s="32"/>
      <c r="F572" s="34"/>
      <c r="G572" s="35"/>
      <c r="H572" s="34"/>
      <c r="I572" s="32"/>
      <c r="J572" s="32"/>
      <c r="K572" s="32"/>
      <c r="L572" s="32"/>
      <c r="M572" s="35"/>
      <c r="N572" s="36"/>
      <c r="O572" s="32"/>
      <c r="P572" s="67"/>
      <c r="Q572" s="30"/>
    </row>
    <row r="573" spans="1:17" s="5" customFormat="1" ht="40" customHeight="1" x14ac:dyDescent="0.15">
      <c r="A573" s="37"/>
      <c r="B573" s="37"/>
      <c r="C573" s="32"/>
      <c r="D573" s="33"/>
      <c r="E573" s="32"/>
      <c r="F573" s="34"/>
      <c r="G573" s="35"/>
      <c r="H573" s="34"/>
      <c r="I573" s="32"/>
      <c r="J573" s="32"/>
      <c r="K573" s="32"/>
      <c r="L573" s="32"/>
      <c r="M573" s="35"/>
      <c r="N573" s="36"/>
      <c r="O573" s="32"/>
      <c r="P573" s="67"/>
      <c r="Q573" s="30"/>
    </row>
    <row r="574" spans="1:17" s="5" customFormat="1" ht="40" customHeight="1" x14ac:dyDescent="0.15">
      <c r="A574" s="37"/>
      <c r="B574" s="37"/>
      <c r="C574" s="32"/>
      <c r="D574" s="33"/>
      <c r="E574" s="32"/>
      <c r="F574" s="34"/>
      <c r="G574" s="35"/>
      <c r="H574" s="34"/>
      <c r="I574" s="32"/>
      <c r="J574" s="32"/>
      <c r="K574" s="32"/>
      <c r="L574" s="32"/>
      <c r="M574" s="35"/>
      <c r="N574" s="36"/>
      <c r="O574" s="32"/>
      <c r="P574" s="67"/>
      <c r="Q574" s="30"/>
    </row>
    <row r="575" spans="1:17" s="5" customFormat="1" ht="40" customHeight="1" x14ac:dyDescent="0.15">
      <c r="A575" s="37"/>
      <c r="B575" s="37"/>
      <c r="C575" s="32"/>
      <c r="D575" s="33"/>
      <c r="E575" s="32"/>
      <c r="F575" s="34"/>
      <c r="G575" s="35"/>
      <c r="H575" s="34"/>
      <c r="I575" s="32"/>
      <c r="J575" s="32"/>
      <c r="K575" s="32"/>
      <c r="L575" s="32"/>
      <c r="M575" s="35"/>
      <c r="N575" s="36"/>
      <c r="O575" s="32"/>
      <c r="P575" s="67"/>
      <c r="Q575" s="30"/>
    </row>
    <row r="576" spans="1:17" s="5" customFormat="1" ht="40" customHeight="1" x14ac:dyDescent="0.15">
      <c r="A576" s="37"/>
      <c r="B576" s="37"/>
      <c r="C576" s="32"/>
      <c r="D576" s="33"/>
      <c r="E576" s="32"/>
      <c r="F576" s="34"/>
      <c r="G576" s="35"/>
      <c r="H576" s="34"/>
      <c r="I576" s="32"/>
      <c r="J576" s="32"/>
      <c r="K576" s="32"/>
      <c r="L576" s="32"/>
      <c r="M576" s="35"/>
      <c r="N576" s="36"/>
      <c r="O576" s="32"/>
      <c r="P576" s="67"/>
      <c r="Q576" s="30"/>
    </row>
    <row r="577" spans="1:17" s="5" customFormat="1" ht="40" customHeight="1" x14ac:dyDescent="0.15">
      <c r="A577" s="37"/>
      <c r="B577" s="37"/>
      <c r="C577" s="32"/>
      <c r="D577" s="33"/>
      <c r="E577" s="32"/>
      <c r="F577" s="34"/>
      <c r="G577" s="35"/>
      <c r="H577" s="34"/>
      <c r="I577" s="32"/>
      <c r="J577" s="32"/>
      <c r="K577" s="32"/>
      <c r="L577" s="32"/>
      <c r="M577" s="35"/>
      <c r="N577" s="36"/>
      <c r="O577" s="32"/>
      <c r="P577" s="67"/>
      <c r="Q577" s="30"/>
    </row>
    <row r="578" spans="1:17" s="5" customFormat="1" ht="40" customHeight="1" x14ac:dyDescent="0.15">
      <c r="A578" s="37"/>
      <c r="B578" s="37"/>
      <c r="C578" s="32"/>
      <c r="D578" s="33"/>
      <c r="E578" s="32"/>
      <c r="F578" s="34"/>
      <c r="G578" s="35"/>
      <c r="H578" s="34"/>
      <c r="I578" s="32"/>
      <c r="J578" s="32"/>
      <c r="K578" s="32"/>
      <c r="L578" s="32"/>
      <c r="M578" s="35"/>
      <c r="N578" s="36"/>
      <c r="O578" s="32"/>
      <c r="P578" s="67"/>
      <c r="Q578" s="30"/>
    </row>
    <row r="579" spans="1:17" s="5" customFormat="1" ht="40" customHeight="1" x14ac:dyDescent="0.15">
      <c r="A579" s="37"/>
      <c r="B579" s="37"/>
      <c r="C579" s="32"/>
      <c r="D579" s="33"/>
      <c r="E579" s="32"/>
      <c r="F579" s="34"/>
      <c r="G579" s="35"/>
      <c r="H579" s="34"/>
      <c r="I579" s="32"/>
      <c r="J579" s="32"/>
      <c r="K579" s="32"/>
      <c r="L579" s="32"/>
      <c r="M579" s="35"/>
      <c r="N579" s="36"/>
      <c r="O579" s="32"/>
      <c r="P579" s="67"/>
      <c r="Q579" s="30"/>
    </row>
    <row r="580" spans="1:17" s="5" customFormat="1" ht="40" customHeight="1" x14ac:dyDescent="0.15">
      <c r="A580" s="37"/>
      <c r="B580" s="37"/>
      <c r="C580" s="32"/>
      <c r="D580" s="33"/>
      <c r="E580" s="32"/>
      <c r="F580" s="34"/>
      <c r="G580" s="35"/>
      <c r="H580" s="34"/>
      <c r="I580" s="32"/>
      <c r="J580" s="32"/>
      <c r="K580" s="32"/>
      <c r="L580" s="32"/>
      <c r="M580" s="35"/>
      <c r="N580" s="36"/>
      <c r="O580" s="32"/>
      <c r="P580" s="67"/>
      <c r="Q580" s="30"/>
    </row>
    <row r="581" spans="1:17" s="5" customFormat="1" ht="40" customHeight="1" x14ac:dyDescent="0.15">
      <c r="A581" s="37"/>
      <c r="B581" s="37"/>
      <c r="C581" s="32"/>
      <c r="D581" s="33"/>
      <c r="E581" s="32"/>
      <c r="F581" s="34"/>
      <c r="G581" s="35"/>
      <c r="H581" s="34"/>
      <c r="I581" s="32"/>
      <c r="J581" s="32"/>
      <c r="K581" s="32"/>
      <c r="L581" s="32"/>
      <c r="M581" s="35"/>
      <c r="N581" s="36"/>
      <c r="O581" s="32"/>
      <c r="P581" s="67"/>
      <c r="Q581" s="30"/>
    </row>
    <row r="582" spans="1:17" s="5" customFormat="1" ht="40" customHeight="1" x14ac:dyDescent="0.15">
      <c r="A582" s="37"/>
      <c r="B582" s="37"/>
      <c r="C582" s="32"/>
      <c r="D582" s="33"/>
      <c r="E582" s="32"/>
      <c r="F582" s="34"/>
      <c r="G582" s="35"/>
      <c r="H582" s="34"/>
      <c r="I582" s="32"/>
      <c r="J582" s="32"/>
      <c r="K582" s="32"/>
      <c r="L582" s="32"/>
      <c r="M582" s="35"/>
      <c r="N582" s="36"/>
      <c r="O582" s="32"/>
      <c r="P582" s="67"/>
      <c r="Q582" s="30"/>
    </row>
    <row r="583" spans="1:17" s="5" customFormat="1" ht="40" customHeight="1" x14ac:dyDescent="0.15">
      <c r="A583" s="37"/>
      <c r="B583" s="37"/>
      <c r="C583" s="32"/>
      <c r="D583" s="33"/>
      <c r="E583" s="32"/>
      <c r="F583" s="34"/>
      <c r="G583" s="35"/>
      <c r="H583" s="34"/>
      <c r="I583" s="32"/>
      <c r="J583" s="32"/>
      <c r="K583" s="32"/>
      <c r="L583" s="32"/>
      <c r="M583" s="35"/>
      <c r="N583" s="36"/>
      <c r="O583" s="32"/>
      <c r="P583" s="67"/>
      <c r="Q583" s="30"/>
    </row>
    <row r="584" spans="1:17" s="5" customFormat="1" ht="40" customHeight="1" x14ac:dyDescent="0.15">
      <c r="A584" s="37"/>
      <c r="B584" s="37"/>
      <c r="C584" s="32"/>
      <c r="D584" s="33"/>
      <c r="E584" s="32"/>
      <c r="F584" s="34"/>
      <c r="G584" s="35"/>
      <c r="H584" s="34"/>
      <c r="I584" s="32"/>
      <c r="J584" s="32"/>
      <c r="K584" s="32"/>
      <c r="L584" s="32"/>
      <c r="M584" s="35"/>
      <c r="N584" s="36"/>
      <c r="O584" s="32"/>
      <c r="P584" s="67"/>
      <c r="Q584" s="30"/>
    </row>
    <row r="585" spans="1:17" s="5" customFormat="1" ht="40" customHeight="1" x14ac:dyDescent="0.15">
      <c r="A585" s="37"/>
      <c r="B585" s="37"/>
      <c r="C585" s="32"/>
      <c r="D585" s="33"/>
      <c r="E585" s="32"/>
      <c r="F585" s="34"/>
      <c r="G585" s="35"/>
      <c r="H585" s="34"/>
      <c r="I585" s="32"/>
      <c r="J585" s="32"/>
      <c r="K585" s="32"/>
      <c r="L585" s="32"/>
      <c r="M585" s="35"/>
      <c r="N585" s="36"/>
      <c r="O585" s="32"/>
      <c r="P585" s="67"/>
      <c r="Q585" s="30"/>
    </row>
    <row r="586" spans="1:17" s="5" customFormat="1" ht="40" customHeight="1" x14ac:dyDescent="0.15">
      <c r="A586" s="37"/>
      <c r="B586" s="37"/>
      <c r="C586" s="32"/>
      <c r="D586" s="33"/>
      <c r="E586" s="32"/>
      <c r="F586" s="34"/>
      <c r="G586" s="35"/>
      <c r="H586" s="34"/>
      <c r="I586" s="32"/>
      <c r="J586" s="32"/>
      <c r="K586" s="32"/>
      <c r="L586" s="32"/>
      <c r="M586" s="35"/>
      <c r="N586" s="36"/>
      <c r="O586" s="32"/>
      <c r="P586" s="67"/>
      <c r="Q586" s="30"/>
    </row>
    <row r="587" spans="1:17" s="5" customFormat="1" ht="40" customHeight="1" x14ac:dyDescent="0.15">
      <c r="A587" s="37"/>
      <c r="B587" s="37"/>
      <c r="C587" s="32"/>
      <c r="D587" s="33"/>
      <c r="E587" s="32"/>
      <c r="F587" s="34"/>
      <c r="G587" s="35"/>
      <c r="H587" s="34"/>
      <c r="I587" s="32"/>
      <c r="J587" s="32"/>
      <c r="K587" s="32"/>
      <c r="L587" s="32"/>
      <c r="M587" s="35"/>
      <c r="N587" s="36"/>
      <c r="O587" s="32"/>
      <c r="P587" s="67"/>
      <c r="Q587" s="30"/>
    </row>
    <row r="588" spans="1:17" s="5" customFormat="1" ht="40" customHeight="1" x14ac:dyDescent="0.15">
      <c r="A588" s="37"/>
      <c r="B588" s="37"/>
      <c r="C588" s="32"/>
      <c r="D588" s="33"/>
      <c r="E588" s="32"/>
      <c r="F588" s="34"/>
      <c r="G588" s="35"/>
      <c r="H588" s="34"/>
      <c r="I588" s="32"/>
      <c r="J588" s="32"/>
      <c r="K588" s="32"/>
      <c r="L588" s="32"/>
      <c r="M588" s="35"/>
      <c r="N588" s="36"/>
      <c r="O588" s="32"/>
      <c r="P588" s="67"/>
      <c r="Q588" s="30"/>
    </row>
    <row r="589" spans="1:17" s="5" customFormat="1" ht="40" customHeight="1" x14ac:dyDescent="0.15">
      <c r="A589" s="37"/>
      <c r="B589" s="37"/>
      <c r="C589" s="32"/>
      <c r="D589" s="33"/>
      <c r="E589" s="32"/>
      <c r="F589" s="34"/>
      <c r="G589" s="35"/>
      <c r="H589" s="34"/>
      <c r="I589" s="32"/>
      <c r="J589" s="32"/>
      <c r="K589" s="32"/>
      <c r="L589" s="32"/>
      <c r="M589" s="35"/>
      <c r="N589" s="36"/>
      <c r="O589" s="32"/>
      <c r="P589" s="67"/>
      <c r="Q589" s="30"/>
    </row>
    <row r="590" spans="1:17" s="5" customFormat="1" ht="40" customHeight="1" x14ac:dyDescent="0.15">
      <c r="A590" s="37"/>
      <c r="B590" s="37"/>
      <c r="C590" s="32"/>
      <c r="D590" s="33"/>
      <c r="E590" s="32"/>
      <c r="F590" s="34"/>
      <c r="G590" s="35"/>
      <c r="H590" s="34"/>
      <c r="I590" s="32"/>
      <c r="J590" s="32"/>
      <c r="K590" s="32"/>
      <c r="L590" s="32"/>
      <c r="M590" s="35"/>
      <c r="N590" s="36"/>
      <c r="O590" s="32"/>
      <c r="P590" s="67"/>
      <c r="Q590" s="30"/>
    </row>
    <row r="591" spans="1:17" s="5" customFormat="1" ht="40" customHeight="1" x14ac:dyDescent="0.15">
      <c r="A591" s="37"/>
      <c r="B591" s="37"/>
      <c r="C591" s="32"/>
      <c r="D591" s="33"/>
      <c r="E591" s="32"/>
      <c r="F591" s="34"/>
      <c r="G591" s="35"/>
      <c r="H591" s="34"/>
      <c r="I591" s="32"/>
      <c r="J591" s="32"/>
      <c r="K591" s="32"/>
      <c r="L591" s="32"/>
      <c r="M591" s="35"/>
      <c r="N591" s="36"/>
      <c r="O591" s="32"/>
      <c r="P591" s="67"/>
      <c r="Q591" s="30"/>
    </row>
    <row r="592" spans="1:17" s="5" customFormat="1" ht="40" customHeight="1" x14ac:dyDescent="0.15">
      <c r="A592" s="37"/>
      <c r="B592" s="37"/>
      <c r="C592" s="32"/>
      <c r="D592" s="33"/>
      <c r="E592" s="32"/>
      <c r="F592" s="34"/>
      <c r="G592" s="35"/>
      <c r="H592" s="34"/>
      <c r="I592" s="32"/>
      <c r="J592" s="32"/>
      <c r="K592" s="32"/>
      <c r="L592" s="32"/>
      <c r="M592" s="35"/>
      <c r="N592" s="36"/>
      <c r="O592" s="32"/>
      <c r="P592" s="67"/>
      <c r="Q592" s="30"/>
    </row>
    <row r="593" spans="1:17" s="5" customFormat="1" ht="40" customHeight="1" x14ac:dyDescent="0.15">
      <c r="A593" s="37"/>
      <c r="B593" s="37"/>
      <c r="C593" s="32"/>
      <c r="D593" s="33"/>
      <c r="E593" s="32"/>
      <c r="F593" s="34"/>
      <c r="G593" s="35"/>
      <c r="H593" s="34"/>
      <c r="I593" s="32"/>
      <c r="J593" s="32"/>
      <c r="K593" s="32"/>
      <c r="L593" s="32"/>
      <c r="M593" s="35"/>
      <c r="N593" s="36"/>
      <c r="O593" s="32"/>
      <c r="P593" s="67"/>
      <c r="Q593" s="30"/>
    </row>
    <row r="594" spans="1:17" s="5" customFormat="1" ht="40" customHeight="1" x14ac:dyDescent="0.15">
      <c r="A594" s="37"/>
      <c r="B594" s="37"/>
      <c r="C594" s="32"/>
      <c r="D594" s="33"/>
      <c r="E594" s="32"/>
      <c r="F594" s="34"/>
      <c r="G594" s="35"/>
      <c r="H594" s="34"/>
      <c r="I594" s="32"/>
      <c r="J594" s="32"/>
      <c r="K594" s="32"/>
      <c r="L594" s="32"/>
      <c r="M594" s="35"/>
      <c r="N594" s="36"/>
      <c r="O594" s="32"/>
      <c r="P594" s="67"/>
      <c r="Q594" s="30"/>
    </row>
    <row r="595" spans="1:17" s="5" customFormat="1" ht="40" customHeight="1" x14ac:dyDescent="0.15">
      <c r="A595" s="37"/>
      <c r="B595" s="37"/>
      <c r="C595" s="32"/>
      <c r="D595" s="33"/>
      <c r="E595" s="32"/>
      <c r="F595" s="34"/>
      <c r="G595" s="35"/>
      <c r="H595" s="34"/>
      <c r="I595" s="32"/>
      <c r="J595" s="32"/>
      <c r="K595" s="32"/>
      <c r="L595" s="32"/>
      <c r="M595" s="35"/>
      <c r="N595" s="36"/>
      <c r="O595" s="32"/>
      <c r="P595" s="67"/>
      <c r="Q595" s="30"/>
    </row>
    <row r="596" spans="1:17" s="5" customFormat="1" ht="40" customHeight="1" x14ac:dyDescent="0.15">
      <c r="A596" s="37"/>
      <c r="B596" s="37"/>
      <c r="C596" s="32"/>
      <c r="D596" s="33"/>
      <c r="E596" s="32"/>
      <c r="F596" s="34"/>
      <c r="G596" s="35"/>
      <c r="H596" s="34"/>
      <c r="I596" s="32"/>
      <c r="J596" s="32"/>
      <c r="K596" s="32"/>
      <c r="L596" s="32"/>
      <c r="M596" s="35"/>
      <c r="N596" s="36"/>
      <c r="O596" s="32"/>
      <c r="P596" s="67"/>
      <c r="Q596" s="30"/>
    </row>
    <row r="597" spans="1:17" s="5" customFormat="1" ht="40" customHeight="1" x14ac:dyDescent="0.15">
      <c r="A597" s="37"/>
      <c r="B597" s="37"/>
      <c r="C597" s="32"/>
      <c r="D597" s="33"/>
      <c r="E597" s="32"/>
      <c r="F597" s="34"/>
      <c r="G597" s="35"/>
      <c r="H597" s="34"/>
      <c r="I597" s="32"/>
      <c r="J597" s="32"/>
      <c r="K597" s="32"/>
      <c r="L597" s="32"/>
      <c r="M597" s="35"/>
      <c r="N597" s="36"/>
      <c r="O597" s="32"/>
      <c r="P597" s="67"/>
      <c r="Q597" s="30"/>
    </row>
    <row r="598" spans="1:17" s="5" customFormat="1" ht="40" customHeight="1" x14ac:dyDescent="0.15">
      <c r="A598" s="37"/>
      <c r="B598" s="37"/>
      <c r="C598" s="32"/>
      <c r="D598" s="33"/>
      <c r="E598" s="32"/>
      <c r="F598" s="34"/>
      <c r="G598" s="35"/>
      <c r="H598" s="34"/>
      <c r="I598" s="32"/>
      <c r="J598" s="32"/>
      <c r="K598" s="32"/>
      <c r="L598" s="32"/>
      <c r="M598" s="35"/>
      <c r="N598" s="36"/>
      <c r="O598" s="32"/>
      <c r="P598" s="67"/>
      <c r="Q598" s="30"/>
    </row>
    <row r="599" spans="1:17" s="5" customFormat="1" ht="40" customHeight="1" x14ac:dyDescent="0.15">
      <c r="A599" s="37"/>
      <c r="B599" s="37"/>
      <c r="C599" s="32"/>
      <c r="D599" s="33"/>
      <c r="E599" s="32"/>
      <c r="F599" s="34"/>
      <c r="G599" s="35"/>
      <c r="H599" s="34"/>
      <c r="I599" s="32"/>
      <c r="J599" s="32"/>
      <c r="K599" s="32"/>
      <c r="L599" s="32"/>
      <c r="M599" s="35"/>
      <c r="N599" s="36"/>
      <c r="O599" s="32"/>
      <c r="P599" s="67"/>
      <c r="Q599" s="30"/>
    </row>
    <row r="600" spans="1:17" s="5" customFormat="1" ht="40" customHeight="1" x14ac:dyDescent="0.15">
      <c r="A600" s="37"/>
      <c r="B600" s="37"/>
      <c r="C600" s="32"/>
      <c r="D600" s="33"/>
      <c r="E600" s="32"/>
      <c r="F600" s="34"/>
      <c r="G600" s="35"/>
      <c r="H600" s="34"/>
      <c r="I600" s="32"/>
      <c r="J600" s="32"/>
      <c r="K600" s="32"/>
      <c r="L600" s="32"/>
      <c r="M600" s="35"/>
      <c r="N600" s="36"/>
      <c r="O600" s="32"/>
      <c r="P600" s="67"/>
      <c r="Q600" s="30"/>
    </row>
    <row r="601" spans="1:17" s="5" customFormat="1" ht="40" customHeight="1" x14ac:dyDescent="0.15">
      <c r="A601" s="37"/>
      <c r="B601" s="37"/>
      <c r="C601" s="32"/>
      <c r="D601" s="33"/>
      <c r="E601" s="32"/>
      <c r="F601" s="34"/>
      <c r="G601" s="35"/>
      <c r="H601" s="34"/>
      <c r="I601" s="32"/>
      <c r="J601" s="32"/>
      <c r="K601" s="32"/>
      <c r="L601" s="32"/>
      <c r="M601" s="35"/>
      <c r="N601" s="36"/>
      <c r="O601" s="32"/>
      <c r="P601" s="67"/>
      <c r="Q601" s="30"/>
    </row>
    <row r="602" spans="1:17" s="5" customFormat="1" ht="40" customHeight="1" x14ac:dyDescent="0.15">
      <c r="A602" s="37"/>
      <c r="B602" s="37"/>
      <c r="C602" s="32"/>
      <c r="D602" s="33"/>
      <c r="E602" s="32"/>
      <c r="F602" s="34"/>
      <c r="G602" s="35"/>
      <c r="H602" s="34"/>
      <c r="I602" s="32"/>
      <c r="J602" s="32"/>
      <c r="K602" s="32"/>
      <c r="L602" s="32"/>
      <c r="M602" s="35"/>
      <c r="N602" s="36"/>
      <c r="O602" s="32"/>
      <c r="P602" s="67"/>
      <c r="Q602" s="30"/>
    </row>
    <row r="603" spans="1:17" s="5" customFormat="1" ht="40" customHeight="1" x14ac:dyDescent="0.15">
      <c r="A603" s="37"/>
      <c r="B603" s="37"/>
      <c r="C603" s="32"/>
      <c r="D603" s="33"/>
      <c r="E603" s="32"/>
      <c r="F603" s="34"/>
      <c r="G603" s="35"/>
      <c r="H603" s="34"/>
      <c r="I603" s="32"/>
      <c r="J603" s="32"/>
      <c r="K603" s="32"/>
      <c r="L603" s="32"/>
      <c r="M603" s="35"/>
      <c r="N603" s="36"/>
      <c r="O603" s="32"/>
      <c r="P603" s="67"/>
      <c r="Q603" s="30"/>
    </row>
    <row r="604" spans="1:17" s="5" customFormat="1" ht="40" customHeight="1" x14ac:dyDescent="0.15">
      <c r="A604" s="37"/>
      <c r="B604" s="37"/>
      <c r="C604" s="32"/>
      <c r="D604" s="33"/>
      <c r="E604" s="32"/>
      <c r="F604" s="34"/>
      <c r="G604" s="35"/>
      <c r="H604" s="34"/>
      <c r="I604" s="32"/>
      <c r="J604" s="32"/>
      <c r="K604" s="32"/>
      <c r="L604" s="32"/>
      <c r="M604" s="35"/>
      <c r="N604" s="36"/>
      <c r="O604" s="32"/>
      <c r="P604" s="67"/>
      <c r="Q604" s="30"/>
    </row>
    <row r="605" spans="1:17" s="5" customFormat="1" ht="40" customHeight="1" x14ac:dyDescent="0.15">
      <c r="A605" s="37"/>
      <c r="B605" s="37"/>
      <c r="C605" s="32"/>
      <c r="D605" s="33"/>
      <c r="E605" s="32"/>
      <c r="F605" s="34"/>
      <c r="G605" s="35"/>
      <c r="H605" s="34"/>
      <c r="I605" s="32"/>
      <c r="J605" s="32"/>
      <c r="K605" s="32"/>
      <c r="L605" s="32"/>
      <c r="M605" s="35"/>
      <c r="N605" s="36"/>
      <c r="O605" s="32"/>
      <c r="P605" s="67"/>
      <c r="Q605" s="30"/>
    </row>
    <row r="606" spans="1:17" s="5" customFormat="1" ht="40" customHeight="1" x14ac:dyDescent="0.15">
      <c r="A606" s="37"/>
      <c r="B606" s="37"/>
      <c r="C606" s="32"/>
      <c r="D606" s="33"/>
      <c r="E606" s="32"/>
      <c r="F606" s="34"/>
      <c r="G606" s="35"/>
      <c r="H606" s="34"/>
      <c r="I606" s="32"/>
      <c r="J606" s="32"/>
      <c r="K606" s="32"/>
      <c r="L606" s="32"/>
      <c r="M606" s="35"/>
      <c r="N606" s="36"/>
      <c r="O606" s="32"/>
      <c r="P606" s="67"/>
      <c r="Q606" s="30"/>
    </row>
    <row r="607" spans="1:17" s="5" customFormat="1" ht="40" customHeight="1" x14ac:dyDescent="0.15">
      <c r="A607" s="37"/>
      <c r="B607" s="37"/>
      <c r="C607" s="32"/>
      <c r="D607" s="33"/>
      <c r="E607" s="32"/>
      <c r="F607" s="34"/>
      <c r="G607" s="35"/>
      <c r="H607" s="34"/>
      <c r="I607" s="32"/>
      <c r="J607" s="32"/>
      <c r="K607" s="32"/>
      <c r="L607" s="32"/>
      <c r="M607" s="35"/>
      <c r="N607" s="36"/>
      <c r="O607" s="32"/>
      <c r="P607" s="67"/>
      <c r="Q607" s="30"/>
    </row>
    <row r="608" spans="1:17" s="5" customFormat="1" ht="40" customHeight="1" x14ac:dyDescent="0.15">
      <c r="A608" s="37"/>
      <c r="B608" s="37"/>
      <c r="C608" s="32"/>
      <c r="D608" s="33"/>
      <c r="E608" s="32"/>
      <c r="F608" s="34"/>
      <c r="G608" s="35"/>
      <c r="H608" s="34"/>
      <c r="I608" s="32"/>
      <c r="J608" s="32"/>
      <c r="K608" s="32"/>
      <c r="L608" s="32"/>
      <c r="M608" s="35"/>
      <c r="N608" s="36"/>
      <c r="O608" s="32"/>
      <c r="P608" s="67"/>
      <c r="Q608" s="30"/>
    </row>
    <row r="609" spans="1:17" s="5" customFormat="1" ht="40" customHeight="1" x14ac:dyDescent="0.15">
      <c r="A609" s="37"/>
      <c r="B609" s="37"/>
      <c r="C609" s="32"/>
      <c r="D609" s="33"/>
      <c r="E609" s="32"/>
      <c r="F609" s="34"/>
      <c r="G609" s="35"/>
      <c r="H609" s="34"/>
      <c r="I609" s="32"/>
      <c r="J609" s="32"/>
      <c r="K609" s="32"/>
      <c r="L609" s="32"/>
      <c r="M609" s="35"/>
      <c r="N609" s="36"/>
      <c r="O609" s="32"/>
      <c r="P609" s="67"/>
      <c r="Q609" s="30"/>
    </row>
    <row r="610" spans="1:17" s="5" customFormat="1" ht="40" customHeight="1" x14ac:dyDescent="0.15">
      <c r="A610" s="37"/>
      <c r="B610" s="37"/>
      <c r="C610" s="32"/>
      <c r="D610" s="33"/>
      <c r="E610" s="32"/>
      <c r="F610" s="34"/>
      <c r="G610" s="35"/>
      <c r="H610" s="34"/>
      <c r="I610" s="32"/>
      <c r="J610" s="32"/>
      <c r="K610" s="32"/>
      <c r="L610" s="32"/>
      <c r="M610" s="35"/>
      <c r="N610" s="36"/>
      <c r="O610" s="32"/>
      <c r="P610" s="67"/>
      <c r="Q610" s="30"/>
    </row>
    <row r="611" spans="1:17" s="5" customFormat="1" ht="40" customHeight="1" x14ac:dyDescent="0.15">
      <c r="A611" s="37"/>
      <c r="B611" s="37"/>
      <c r="C611" s="32"/>
      <c r="D611" s="33"/>
      <c r="E611" s="32"/>
      <c r="F611" s="34"/>
      <c r="G611" s="35"/>
      <c r="H611" s="34"/>
      <c r="I611" s="32"/>
      <c r="J611" s="32"/>
      <c r="K611" s="32"/>
      <c r="L611" s="32"/>
      <c r="M611" s="35"/>
      <c r="N611" s="36"/>
      <c r="O611" s="32"/>
      <c r="P611" s="67"/>
      <c r="Q611" s="30"/>
    </row>
    <row r="612" spans="1:17" s="5" customFormat="1" ht="40" customHeight="1" x14ac:dyDescent="0.15">
      <c r="A612" s="37"/>
      <c r="B612" s="37"/>
      <c r="C612" s="32"/>
      <c r="D612" s="33"/>
      <c r="E612" s="32"/>
      <c r="F612" s="34"/>
      <c r="G612" s="35"/>
      <c r="H612" s="34"/>
      <c r="I612" s="32"/>
      <c r="J612" s="32"/>
      <c r="K612" s="32"/>
      <c r="L612" s="32"/>
      <c r="M612" s="35"/>
      <c r="N612" s="36"/>
      <c r="O612" s="32"/>
      <c r="P612" s="67"/>
      <c r="Q612" s="30"/>
    </row>
    <row r="613" spans="1:17" s="5" customFormat="1" ht="40" customHeight="1" x14ac:dyDescent="0.15">
      <c r="A613" s="37"/>
      <c r="B613" s="37"/>
      <c r="C613" s="32"/>
      <c r="D613" s="33"/>
      <c r="E613" s="32"/>
      <c r="F613" s="34"/>
      <c r="G613" s="35"/>
      <c r="H613" s="34"/>
      <c r="I613" s="32"/>
      <c r="J613" s="32"/>
      <c r="K613" s="32"/>
      <c r="L613" s="32"/>
      <c r="M613" s="35"/>
      <c r="N613" s="36"/>
      <c r="O613" s="32"/>
      <c r="P613" s="67"/>
      <c r="Q613" s="30"/>
    </row>
    <row r="614" spans="1:17" s="5" customFormat="1" ht="40" customHeight="1" x14ac:dyDescent="0.15">
      <c r="A614" s="37"/>
      <c r="B614" s="37"/>
      <c r="C614" s="32"/>
      <c r="D614" s="33"/>
      <c r="E614" s="32"/>
      <c r="F614" s="34"/>
      <c r="G614" s="35"/>
      <c r="H614" s="34"/>
      <c r="I614" s="32"/>
      <c r="J614" s="32"/>
      <c r="K614" s="32"/>
      <c r="L614" s="32"/>
      <c r="M614" s="35"/>
      <c r="N614" s="36"/>
      <c r="O614" s="32"/>
      <c r="P614" s="67"/>
      <c r="Q614" s="30"/>
    </row>
    <row r="615" spans="1:17" s="5" customFormat="1" ht="40" customHeight="1" x14ac:dyDescent="0.15">
      <c r="A615" s="37"/>
      <c r="B615" s="37"/>
      <c r="C615" s="32"/>
      <c r="D615" s="33"/>
      <c r="E615" s="32"/>
      <c r="F615" s="34"/>
      <c r="G615" s="35"/>
      <c r="H615" s="34"/>
      <c r="I615" s="32"/>
      <c r="J615" s="32"/>
      <c r="K615" s="32"/>
      <c r="L615" s="32"/>
      <c r="M615" s="35"/>
      <c r="N615" s="36"/>
      <c r="O615" s="32"/>
      <c r="P615" s="67"/>
      <c r="Q615" s="30"/>
    </row>
    <row r="616" spans="1:17" s="5" customFormat="1" ht="40" customHeight="1" x14ac:dyDescent="0.15">
      <c r="A616" s="37"/>
      <c r="B616" s="37"/>
      <c r="C616" s="32"/>
      <c r="D616" s="33"/>
      <c r="E616" s="32"/>
      <c r="F616" s="34"/>
      <c r="G616" s="35"/>
      <c r="H616" s="34"/>
      <c r="I616" s="32"/>
      <c r="J616" s="32"/>
      <c r="K616" s="32"/>
      <c r="L616" s="32"/>
      <c r="M616" s="35"/>
      <c r="N616" s="36"/>
      <c r="O616" s="32"/>
      <c r="P616" s="67"/>
      <c r="Q616" s="30"/>
    </row>
    <row r="617" spans="1:17" s="5" customFormat="1" ht="40" customHeight="1" x14ac:dyDescent="0.15">
      <c r="A617" s="37"/>
      <c r="B617" s="37"/>
      <c r="C617" s="32"/>
      <c r="D617" s="33"/>
      <c r="E617" s="32"/>
      <c r="F617" s="34"/>
      <c r="G617" s="35"/>
      <c r="H617" s="34"/>
      <c r="I617" s="32"/>
      <c r="J617" s="32"/>
      <c r="K617" s="32"/>
      <c r="L617" s="32"/>
      <c r="M617" s="35"/>
      <c r="N617" s="36"/>
      <c r="O617" s="32"/>
      <c r="P617" s="67"/>
      <c r="Q617" s="30"/>
    </row>
    <row r="618" spans="1:17" s="5" customFormat="1" ht="40" customHeight="1" x14ac:dyDescent="0.15">
      <c r="A618" s="37"/>
      <c r="B618" s="37"/>
      <c r="C618" s="32"/>
      <c r="D618" s="33"/>
      <c r="E618" s="32"/>
      <c r="F618" s="34"/>
      <c r="G618" s="35"/>
      <c r="H618" s="34"/>
      <c r="I618" s="32"/>
      <c r="J618" s="32"/>
      <c r="K618" s="32"/>
      <c r="L618" s="32"/>
      <c r="M618" s="35"/>
      <c r="N618" s="36"/>
      <c r="O618" s="32"/>
      <c r="P618" s="67"/>
      <c r="Q618" s="30"/>
    </row>
    <row r="619" spans="1:17" s="5" customFormat="1" ht="40" customHeight="1" x14ac:dyDescent="0.15">
      <c r="A619" s="37"/>
      <c r="B619" s="37"/>
      <c r="C619" s="32"/>
      <c r="D619" s="33"/>
      <c r="E619" s="32"/>
      <c r="F619" s="34"/>
      <c r="G619" s="35"/>
      <c r="H619" s="34"/>
      <c r="I619" s="32"/>
      <c r="J619" s="32"/>
      <c r="K619" s="32"/>
      <c r="L619" s="32"/>
      <c r="M619" s="35"/>
      <c r="N619" s="36"/>
      <c r="O619" s="32"/>
      <c r="P619" s="67"/>
      <c r="Q619" s="30"/>
    </row>
    <row r="620" spans="1:17" s="5" customFormat="1" ht="40" customHeight="1" x14ac:dyDescent="0.15">
      <c r="A620" s="37"/>
      <c r="B620" s="37"/>
      <c r="C620" s="32"/>
      <c r="D620" s="33"/>
      <c r="E620" s="32"/>
      <c r="F620" s="34"/>
      <c r="G620" s="35"/>
      <c r="H620" s="34"/>
      <c r="I620" s="32"/>
      <c r="J620" s="32"/>
      <c r="K620" s="32"/>
      <c r="L620" s="32"/>
      <c r="M620" s="35"/>
      <c r="N620" s="36"/>
      <c r="O620" s="32"/>
      <c r="P620" s="67"/>
      <c r="Q620" s="30"/>
    </row>
    <row r="621" spans="1:17" s="5" customFormat="1" ht="40" customHeight="1" x14ac:dyDescent="0.15">
      <c r="A621" s="37"/>
      <c r="B621" s="37"/>
      <c r="C621" s="32"/>
      <c r="D621" s="33"/>
      <c r="E621" s="32"/>
      <c r="F621" s="34"/>
      <c r="G621" s="35"/>
      <c r="H621" s="34"/>
      <c r="I621" s="32"/>
      <c r="J621" s="32"/>
      <c r="K621" s="32"/>
      <c r="L621" s="32"/>
      <c r="M621" s="35"/>
      <c r="N621" s="36"/>
      <c r="O621" s="32"/>
      <c r="P621" s="67"/>
      <c r="Q621" s="30"/>
    </row>
    <row r="622" spans="1:17" s="5" customFormat="1" ht="40" customHeight="1" x14ac:dyDescent="0.15">
      <c r="A622" s="37"/>
      <c r="B622" s="37"/>
      <c r="C622" s="32"/>
      <c r="D622" s="33"/>
      <c r="E622" s="32"/>
      <c r="F622" s="34"/>
      <c r="G622" s="35"/>
      <c r="H622" s="34"/>
      <c r="I622" s="32"/>
      <c r="J622" s="32"/>
      <c r="K622" s="32"/>
      <c r="L622" s="32"/>
      <c r="M622" s="35"/>
      <c r="N622" s="36"/>
      <c r="O622" s="32"/>
      <c r="P622" s="67"/>
      <c r="Q622" s="30"/>
    </row>
    <row r="623" spans="1:17" s="5" customFormat="1" ht="40" customHeight="1" x14ac:dyDescent="0.15">
      <c r="A623" s="37"/>
      <c r="B623" s="37"/>
      <c r="C623" s="32"/>
      <c r="D623" s="33"/>
      <c r="E623" s="32"/>
      <c r="F623" s="34"/>
      <c r="G623" s="35"/>
      <c r="H623" s="34"/>
      <c r="I623" s="32"/>
      <c r="J623" s="32"/>
      <c r="K623" s="32"/>
      <c r="L623" s="32"/>
      <c r="M623" s="35"/>
      <c r="N623" s="36"/>
      <c r="O623" s="32"/>
      <c r="P623" s="67"/>
      <c r="Q623" s="30"/>
    </row>
    <row r="624" spans="1:17" s="5" customFormat="1" ht="40" customHeight="1" x14ac:dyDescent="0.15">
      <c r="A624" s="37"/>
      <c r="B624" s="37"/>
      <c r="C624" s="32"/>
      <c r="D624" s="33"/>
      <c r="E624" s="32"/>
      <c r="F624" s="34"/>
      <c r="G624" s="35"/>
      <c r="H624" s="34"/>
      <c r="I624" s="32"/>
      <c r="J624" s="32"/>
      <c r="K624" s="32"/>
      <c r="L624" s="32"/>
      <c r="M624" s="35"/>
      <c r="N624" s="36"/>
      <c r="O624" s="32"/>
      <c r="P624" s="67"/>
      <c r="Q624" s="30"/>
    </row>
    <row r="625" spans="1:17" s="5" customFormat="1" ht="40" customHeight="1" x14ac:dyDescent="0.15">
      <c r="A625" s="37"/>
      <c r="B625" s="37"/>
      <c r="C625" s="32"/>
      <c r="D625" s="33"/>
      <c r="E625" s="32"/>
      <c r="F625" s="34"/>
      <c r="G625" s="35"/>
      <c r="H625" s="34"/>
      <c r="I625" s="32"/>
      <c r="J625" s="32"/>
      <c r="K625" s="32"/>
      <c r="L625" s="32"/>
      <c r="M625" s="35"/>
      <c r="N625" s="36"/>
      <c r="O625" s="32"/>
      <c r="P625" s="67"/>
      <c r="Q625" s="30"/>
    </row>
    <row r="626" spans="1:17" s="5" customFormat="1" ht="40" customHeight="1" x14ac:dyDescent="0.15">
      <c r="A626" s="37"/>
      <c r="B626" s="37"/>
      <c r="C626" s="32"/>
      <c r="D626" s="33"/>
      <c r="E626" s="32"/>
      <c r="F626" s="34"/>
      <c r="G626" s="35"/>
      <c r="H626" s="34"/>
      <c r="I626" s="32"/>
      <c r="J626" s="32"/>
      <c r="K626" s="32"/>
      <c r="L626" s="32"/>
      <c r="M626" s="35"/>
      <c r="N626" s="36"/>
      <c r="O626" s="32"/>
      <c r="P626" s="67"/>
      <c r="Q626" s="30"/>
    </row>
    <row r="627" spans="1:17" s="5" customFormat="1" ht="40" customHeight="1" x14ac:dyDescent="0.15">
      <c r="A627" s="37"/>
      <c r="B627" s="37"/>
      <c r="C627" s="32"/>
      <c r="D627" s="33"/>
      <c r="E627" s="32"/>
      <c r="F627" s="34"/>
      <c r="G627" s="35"/>
      <c r="H627" s="34"/>
      <c r="I627" s="32"/>
      <c r="J627" s="32"/>
      <c r="K627" s="32"/>
      <c r="L627" s="32"/>
      <c r="M627" s="35"/>
      <c r="N627" s="36"/>
      <c r="O627" s="32"/>
      <c r="P627" s="67"/>
      <c r="Q627" s="30"/>
    </row>
    <row r="628" spans="1:17" s="5" customFormat="1" ht="40" customHeight="1" x14ac:dyDescent="0.15">
      <c r="A628" s="37"/>
      <c r="B628" s="37"/>
      <c r="C628" s="32"/>
      <c r="D628" s="33"/>
      <c r="E628" s="32"/>
      <c r="F628" s="34"/>
      <c r="G628" s="35"/>
      <c r="H628" s="34"/>
      <c r="I628" s="32"/>
      <c r="J628" s="32"/>
      <c r="K628" s="32"/>
      <c r="L628" s="32"/>
      <c r="M628" s="35"/>
      <c r="N628" s="36"/>
      <c r="O628" s="32"/>
      <c r="P628" s="67"/>
      <c r="Q628" s="30"/>
    </row>
    <row r="629" spans="1:17" s="5" customFormat="1" ht="40" customHeight="1" x14ac:dyDescent="0.15">
      <c r="A629" s="37"/>
      <c r="B629" s="37"/>
      <c r="C629" s="32"/>
      <c r="D629" s="33"/>
      <c r="E629" s="32"/>
      <c r="F629" s="34"/>
      <c r="G629" s="35"/>
      <c r="H629" s="34"/>
      <c r="I629" s="32"/>
      <c r="J629" s="32"/>
      <c r="K629" s="32"/>
      <c r="L629" s="32"/>
      <c r="M629" s="35"/>
      <c r="N629" s="36"/>
      <c r="O629" s="32"/>
      <c r="P629" s="67"/>
      <c r="Q629" s="30"/>
    </row>
    <row r="630" spans="1:17" s="5" customFormat="1" ht="40" customHeight="1" x14ac:dyDescent="0.15">
      <c r="A630" s="37"/>
      <c r="B630" s="37"/>
      <c r="C630" s="32"/>
      <c r="D630" s="33"/>
      <c r="E630" s="32"/>
      <c r="F630" s="34"/>
      <c r="G630" s="35"/>
      <c r="H630" s="34"/>
      <c r="I630" s="32"/>
      <c r="J630" s="32"/>
      <c r="K630" s="32"/>
      <c r="L630" s="32"/>
      <c r="M630" s="35"/>
      <c r="N630" s="36"/>
      <c r="O630" s="32"/>
      <c r="P630" s="67"/>
      <c r="Q630" s="30"/>
    </row>
    <row r="631" spans="1:17" s="5" customFormat="1" ht="40" customHeight="1" x14ac:dyDescent="0.15">
      <c r="A631" s="37"/>
      <c r="B631" s="37"/>
      <c r="C631" s="32"/>
      <c r="D631" s="33"/>
      <c r="E631" s="32"/>
      <c r="F631" s="34"/>
      <c r="G631" s="35"/>
      <c r="H631" s="34"/>
      <c r="I631" s="32"/>
      <c r="J631" s="32"/>
      <c r="K631" s="32"/>
      <c r="L631" s="32"/>
      <c r="M631" s="35"/>
      <c r="N631" s="36"/>
      <c r="O631" s="32"/>
      <c r="P631" s="67"/>
      <c r="Q631" s="30"/>
    </row>
    <row r="632" spans="1:17" s="5" customFormat="1" ht="40" customHeight="1" x14ac:dyDescent="0.15">
      <c r="A632" s="37"/>
      <c r="B632" s="37"/>
      <c r="C632" s="32"/>
      <c r="D632" s="33"/>
      <c r="E632" s="32"/>
      <c r="F632" s="34"/>
      <c r="G632" s="35"/>
      <c r="H632" s="34"/>
      <c r="I632" s="32"/>
      <c r="J632" s="32"/>
      <c r="K632" s="32"/>
      <c r="L632" s="32"/>
      <c r="M632" s="35"/>
      <c r="N632" s="36"/>
      <c r="O632" s="32"/>
      <c r="P632" s="67"/>
      <c r="Q632" s="30"/>
    </row>
    <row r="633" spans="1:17" s="5" customFormat="1" ht="40" customHeight="1" x14ac:dyDescent="0.15">
      <c r="A633" s="37"/>
      <c r="B633" s="37"/>
      <c r="C633" s="32"/>
      <c r="D633" s="33"/>
      <c r="E633" s="32"/>
      <c r="F633" s="34"/>
      <c r="G633" s="35"/>
      <c r="H633" s="34"/>
      <c r="I633" s="32"/>
      <c r="J633" s="32"/>
      <c r="K633" s="32"/>
      <c r="L633" s="32"/>
      <c r="M633" s="35"/>
      <c r="N633" s="36"/>
      <c r="O633" s="32"/>
      <c r="P633" s="67"/>
      <c r="Q633" s="30"/>
    </row>
    <row r="634" spans="1:17" s="5" customFormat="1" ht="40" customHeight="1" x14ac:dyDescent="0.15">
      <c r="A634" s="37"/>
      <c r="B634" s="37"/>
      <c r="C634" s="32"/>
      <c r="D634" s="33"/>
      <c r="E634" s="32"/>
      <c r="F634" s="34"/>
      <c r="G634" s="35"/>
      <c r="H634" s="34"/>
      <c r="I634" s="32"/>
      <c r="J634" s="32"/>
      <c r="K634" s="32"/>
      <c r="L634" s="32"/>
      <c r="M634" s="35"/>
      <c r="N634" s="36"/>
      <c r="O634" s="32"/>
      <c r="P634" s="67"/>
      <c r="Q634" s="30"/>
    </row>
    <row r="635" spans="1:17" s="5" customFormat="1" ht="40" customHeight="1" x14ac:dyDescent="0.15">
      <c r="A635" s="37"/>
      <c r="B635" s="37"/>
      <c r="C635" s="32"/>
      <c r="D635" s="33"/>
      <c r="E635" s="32"/>
      <c r="F635" s="34"/>
      <c r="G635" s="35"/>
      <c r="H635" s="34"/>
      <c r="I635" s="32"/>
      <c r="J635" s="32"/>
      <c r="K635" s="32"/>
      <c r="L635" s="32"/>
      <c r="M635" s="35"/>
      <c r="N635" s="36"/>
      <c r="O635" s="32"/>
      <c r="P635" s="67"/>
      <c r="Q635" s="30"/>
    </row>
    <row r="636" spans="1:17" s="5" customFormat="1" ht="40" customHeight="1" x14ac:dyDescent="0.15">
      <c r="A636" s="37"/>
      <c r="B636" s="37"/>
      <c r="C636" s="32"/>
      <c r="D636" s="33"/>
      <c r="E636" s="32"/>
      <c r="F636" s="34"/>
      <c r="G636" s="35"/>
      <c r="H636" s="34"/>
      <c r="I636" s="32"/>
      <c r="J636" s="32"/>
      <c r="K636" s="32"/>
      <c r="L636" s="32"/>
      <c r="M636" s="35"/>
      <c r="N636" s="36"/>
      <c r="O636" s="32"/>
      <c r="P636" s="67"/>
      <c r="Q636" s="30"/>
    </row>
    <row r="637" spans="1:17" s="5" customFormat="1" ht="40" customHeight="1" x14ac:dyDescent="0.15">
      <c r="A637" s="37"/>
      <c r="B637" s="37"/>
      <c r="C637" s="32"/>
      <c r="D637" s="33"/>
      <c r="E637" s="32"/>
      <c r="F637" s="34"/>
      <c r="G637" s="35"/>
      <c r="H637" s="34"/>
      <c r="I637" s="32"/>
      <c r="J637" s="32"/>
      <c r="K637" s="32"/>
      <c r="L637" s="32"/>
      <c r="M637" s="35"/>
      <c r="N637" s="36"/>
      <c r="O637" s="32"/>
      <c r="P637" s="67"/>
      <c r="Q637" s="30"/>
    </row>
    <row r="638" spans="1:17" s="5" customFormat="1" ht="40" customHeight="1" x14ac:dyDescent="0.15">
      <c r="A638" s="37"/>
      <c r="B638" s="37"/>
      <c r="C638" s="32"/>
      <c r="D638" s="33"/>
      <c r="E638" s="32"/>
      <c r="F638" s="34"/>
      <c r="G638" s="35"/>
      <c r="H638" s="34"/>
      <c r="I638" s="32"/>
      <c r="J638" s="32"/>
      <c r="K638" s="32"/>
      <c r="L638" s="32"/>
      <c r="M638" s="35"/>
      <c r="N638" s="36"/>
      <c r="O638" s="32"/>
      <c r="P638" s="67"/>
      <c r="Q638" s="30"/>
    </row>
    <row r="639" spans="1:17" s="5" customFormat="1" ht="40" customHeight="1" x14ac:dyDescent="0.15">
      <c r="A639" s="37"/>
      <c r="B639" s="37"/>
      <c r="C639" s="32"/>
      <c r="D639" s="33"/>
      <c r="E639" s="32"/>
      <c r="F639" s="34"/>
      <c r="G639" s="35"/>
      <c r="H639" s="34"/>
      <c r="I639" s="32"/>
      <c r="J639" s="32"/>
      <c r="K639" s="32"/>
      <c r="L639" s="32"/>
      <c r="M639" s="35"/>
      <c r="N639" s="36"/>
      <c r="O639" s="32"/>
      <c r="P639" s="67"/>
      <c r="Q639" s="30"/>
    </row>
    <row r="640" spans="1:17" s="5" customFormat="1" ht="40" customHeight="1" x14ac:dyDescent="0.15">
      <c r="A640" s="37"/>
      <c r="B640" s="37"/>
      <c r="C640" s="32"/>
      <c r="D640" s="33"/>
      <c r="E640" s="32"/>
      <c r="F640" s="34"/>
      <c r="G640" s="35"/>
      <c r="H640" s="34"/>
      <c r="I640" s="32"/>
      <c r="J640" s="32"/>
      <c r="K640" s="32"/>
      <c r="L640" s="32"/>
      <c r="M640" s="35"/>
      <c r="N640" s="36"/>
      <c r="O640" s="32"/>
      <c r="P640" s="67"/>
      <c r="Q640" s="30"/>
    </row>
    <row r="641" spans="1:17" s="5" customFormat="1" ht="40" customHeight="1" x14ac:dyDescent="0.15">
      <c r="A641" s="37"/>
      <c r="B641" s="37"/>
      <c r="C641" s="32"/>
      <c r="D641" s="33"/>
      <c r="E641" s="32"/>
      <c r="F641" s="34"/>
      <c r="G641" s="35"/>
      <c r="H641" s="34"/>
      <c r="I641" s="32"/>
      <c r="J641" s="32"/>
      <c r="K641" s="32"/>
      <c r="L641" s="32"/>
      <c r="M641" s="35"/>
      <c r="N641" s="36"/>
      <c r="O641" s="32"/>
      <c r="P641" s="67"/>
      <c r="Q641" s="30"/>
    </row>
    <row r="642" spans="1:17" s="5" customFormat="1" ht="40" customHeight="1" x14ac:dyDescent="0.15">
      <c r="A642" s="37"/>
      <c r="B642" s="37"/>
      <c r="C642" s="32"/>
      <c r="D642" s="33"/>
      <c r="E642" s="32"/>
      <c r="F642" s="34"/>
      <c r="G642" s="35"/>
      <c r="H642" s="34"/>
      <c r="I642" s="32"/>
      <c r="J642" s="32"/>
      <c r="K642" s="32"/>
      <c r="L642" s="32"/>
      <c r="M642" s="35"/>
      <c r="N642" s="36"/>
      <c r="O642" s="32"/>
      <c r="P642" s="67"/>
      <c r="Q642" s="30"/>
    </row>
    <row r="643" spans="1:17" s="5" customFormat="1" ht="40" customHeight="1" x14ac:dyDescent="0.15">
      <c r="A643" s="37"/>
      <c r="B643" s="37"/>
      <c r="C643" s="32"/>
      <c r="D643" s="33"/>
      <c r="E643" s="32"/>
      <c r="F643" s="34"/>
      <c r="G643" s="35"/>
      <c r="H643" s="34"/>
      <c r="I643" s="32"/>
      <c r="J643" s="32"/>
      <c r="K643" s="32"/>
      <c r="L643" s="32"/>
      <c r="M643" s="35"/>
      <c r="N643" s="36"/>
      <c r="O643" s="32"/>
      <c r="P643" s="67"/>
      <c r="Q643" s="30"/>
    </row>
    <row r="644" spans="1:17" s="5" customFormat="1" ht="40" customHeight="1" x14ac:dyDescent="0.15">
      <c r="A644" s="37"/>
      <c r="B644" s="37"/>
      <c r="C644" s="32"/>
      <c r="D644" s="33"/>
      <c r="E644" s="32"/>
      <c r="F644" s="34"/>
      <c r="G644" s="35"/>
      <c r="H644" s="34"/>
      <c r="I644" s="32"/>
      <c r="J644" s="32"/>
      <c r="K644" s="32"/>
      <c r="L644" s="32"/>
      <c r="M644" s="35"/>
      <c r="N644" s="36"/>
      <c r="O644" s="32"/>
      <c r="P644" s="67"/>
      <c r="Q644" s="30"/>
    </row>
    <row r="645" spans="1:17" s="5" customFormat="1" ht="40" customHeight="1" x14ac:dyDescent="0.15">
      <c r="A645" s="37"/>
      <c r="B645" s="37"/>
      <c r="C645" s="32"/>
      <c r="D645" s="33"/>
      <c r="E645" s="32"/>
      <c r="F645" s="34"/>
      <c r="G645" s="35"/>
      <c r="H645" s="34"/>
      <c r="I645" s="32"/>
      <c r="J645" s="32"/>
      <c r="K645" s="32"/>
      <c r="L645" s="32"/>
      <c r="M645" s="35"/>
      <c r="N645" s="36"/>
      <c r="O645" s="32"/>
      <c r="P645" s="67"/>
      <c r="Q645" s="30"/>
    </row>
    <row r="646" spans="1:17" s="5" customFormat="1" ht="40" customHeight="1" x14ac:dyDescent="0.15">
      <c r="A646" s="37"/>
      <c r="B646" s="37"/>
      <c r="C646" s="32"/>
      <c r="D646" s="33"/>
      <c r="E646" s="32"/>
      <c r="F646" s="34"/>
      <c r="G646" s="35"/>
      <c r="H646" s="34"/>
      <c r="I646" s="32"/>
      <c r="J646" s="32"/>
      <c r="K646" s="32"/>
      <c r="L646" s="32"/>
      <c r="M646" s="35"/>
      <c r="N646" s="36"/>
      <c r="O646" s="32"/>
      <c r="P646" s="67"/>
      <c r="Q646" s="30"/>
    </row>
    <row r="647" spans="1:17" s="5" customFormat="1" ht="40" customHeight="1" x14ac:dyDescent="0.15">
      <c r="A647" s="37"/>
      <c r="B647" s="37"/>
      <c r="C647" s="32"/>
      <c r="D647" s="33"/>
      <c r="E647" s="32"/>
      <c r="F647" s="34"/>
      <c r="G647" s="35"/>
      <c r="H647" s="34"/>
      <c r="I647" s="32"/>
      <c r="J647" s="32"/>
      <c r="K647" s="32"/>
      <c r="L647" s="32"/>
      <c r="M647" s="35"/>
      <c r="N647" s="36"/>
      <c r="O647" s="32"/>
      <c r="P647" s="67"/>
      <c r="Q647" s="30"/>
    </row>
    <row r="648" spans="1:17" s="5" customFormat="1" ht="40" customHeight="1" x14ac:dyDescent="0.15">
      <c r="A648" s="37"/>
      <c r="B648" s="37"/>
      <c r="C648" s="32"/>
      <c r="D648" s="33"/>
      <c r="E648" s="32"/>
      <c r="F648" s="34"/>
      <c r="G648" s="35"/>
      <c r="H648" s="34"/>
      <c r="I648" s="32"/>
      <c r="J648" s="32"/>
      <c r="K648" s="32"/>
      <c r="L648" s="32"/>
      <c r="M648" s="35"/>
      <c r="N648" s="36"/>
      <c r="O648" s="32"/>
      <c r="P648" s="67"/>
      <c r="Q648" s="30"/>
    </row>
    <row r="649" spans="1:17" s="5" customFormat="1" ht="40" customHeight="1" x14ac:dyDescent="0.15">
      <c r="A649" s="37"/>
      <c r="B649" s="37"/>
      <c r="C649" s="32"/>
      <c r="D649" s="33"/>
      <c r="E649" s="32"/>
      <c r="F649" s="34"/>
      <c r="G649" s="35"/>
      <c r="H649" s="34"/>
      <c r="I649" s="32"/>
      <c r="J649" s="32"/>
      <c r="K649" s="32"/>
      <c r="L649" s="32"/>
      <c r="M649" s="35"/>
      <c r="N649" s="36"/>
      <c r="O649" s="32"/>
      <c r="P649" s="67"/>
      <c r="Q649" s="30"/>
    </row>
    <row r="650" spans="1:17" s="5" customFormat="1" ht="40" customHeight="1" x14ac:dyDescent="0.15">
      <c r="A650" s="37"/>
      <c r="B650" s="37"/>
      <c r="C650" s="32"/>
      <c r="D650" s="33"/>
      <c r="E650" s="32"/>
      <c r="F650" s="34"/>
      <c r="G650" s="35"/>
      <c r="H650" s="34"/>
      <c r="I650" s="32"/>
      <c r="J650" s="32"/>
      <c r="K650" s="32"/>
      <c r="L650" s="32"/>
      <c r="M650" s="35"/>
      <c r="N650" s="36"/>
      <c r="O650" s="32"/>
      <c r="P650" s="67"/>
      <c r="Q650" s="30"/>
    </row>
    <row r="651" spans="1:17" s="5" customFormat="1" ht="40" customHeight="1" x14ac:dyDescent="0.15">
      <c r="A651" s="37"/>
      <c r="B651" s="37"/>
      <c r="C651" s="32"/>
      <c r="D651" s="33"/>
      <c r="E651" s="32"/>
      <c r="F651" s="34"/>
      <c r="G651" s="35"/>
      <c r="H651" s="34"/>
      <c r="I651" s="32"/>
      <c r="J651" s="32"/>
      <c r="K651" s="32"/>
      <c r="L651" s="32"/>
      <c r="M651" s="35"/>
      <c r="N651" s="36"/>
      <c r="O651" s="32"/>
      <c r="P651" s="67"/>
      <c r="Q651" s="30"/>
    </row>
    <row r="652" spans="1:17" s="5" customFormat="1" ht="40" customHeight="1" x14ac:dyDescent="0.15">
      <c r="A652" s="37"/>
      <c r="B652" s="37"/>
      <c r="C652" s="32"/>
      <c r="D652" s="33"/>
      <c r="E652" s="32"/>
      <c r="F652" s="34"/>
      <c r="G652" s="35"/>
      <c r="H652" s="34"/>
      <c r="I652" s="32"/>
      <c r="J652" s="32"/>
      <c r="K652" s="32"/>
      <c r="L652" s="32"/>
      <c r="M652" s="35"/>
      <c r="N652" s="36"/>
      <c r="O652" s="32"/>
      <c r="P652" s="67"/>
      <c r="Q652" s="30"/>
    </row>
    <row r="653" spans="1:17" s="5" customFormat="1" ht="40" customHeight="1" x14ac:dyDescent="0.15">
      <c r="A653" s="37"/>
      <c r="B653" s="37"/>
      <c r="C653" s="32"/>
      <c r="D653" s="33"/>
      <c r="E653" s="32"/>
      <c r="F653" s="34"/>
      <c r="G653" s="35"/>
      <c r="H653" s="34"/>
      <c r="I653" s="32"/>
      <c r="J653" s="32"/>
      <c r="K653" s="32"/>
      <c r="L653" s="32"/>
      <c r="M653" s="35"/>
      <c r="N653" s="36"/>
      <c r="O653" s="32"/>
      <c r="P653" s="67"/>
      <c r="Q653" s="30"/>
    </row>
    <row r="654" spans="1:17" s="5" customFormat="1" ht="40" customHeight="1" x14ac:dyDescent="0.15">
      <c r="A654" s="37"/>
      <c r="B654" s="37"/>
      <c r="C654" s="32"/>
      <c r="D654" s="33"/>
      <c r="E654" s="32"/>
      <c r="F654" s="34"/>
      <c r="G654" s="35"/>
      <c r="H654" s="34"/>
      <c r="I654" s="32"/>
      <c r="J654" s="32"/>
      <c r="K654" s="32"/>
      <c r="L654" s="32"/>
      <c r="M654" s="35"/>
      <c r="N654" s="36"/>
      <c r="O654" s="32"/>
      <c r="P654" s="67"/>
      <c r="Q654" s="30"/>
    </row>
    <row r="655" spans="1:17" s="5" customFormat="1" ht="40" customHeight="1" x14ac:dyDescent="0.15">
      <c r="A655" s="37"/>
      <c r="B655" s="37"/>
      <c r="C655" s="32"/>
      <c r="D655" s="33"/>
      <c r="E655" s="32"/>
      <c r="F655" s="34"/>
      <c r="G655" s="35"/>
      <c r="H655" s="34"/>
      <c r="I655" s="32"/>
      <c r="J655" s="32"/>
      <c r="K655" s="32"/>
      <c r="L655" s="32"/>
      <c r="M655" s="35"/>
      <c r="N655" s="36"/>
      <c r="O655" s="32"/>
      <c r="P655" s="67"/>
      <c r="Q655" s="30"/>
    </row>
    <row r="656" spans="1:17" s="5" customFormat="1" ht="40" customHeight="1" x14ac:dyDescent="0.15">
      <c r="A656" s="37"/>
      <c r="B656" s="37"/>
      <c r="C656" s="32"/>
      <c r="D656" s="33"/>
      <c r="E656" s="32"/>
      <c r="F656" s="34"/>
      <c r="G656" s="35"/>
      <c r="H656" s="34"/>
      <c r="I656" s="32"/>
      <c r="J656" s="32"/>
      <c r="K656" s="32"/>
      <c r="L656" s="32"/>
      <c r="M656" s="35"/>
      <c r="N656" s="36"/>
      <c r="O656" s="32"/>
      <c r="P656" s="67"/>
      <c r="Q656" s="30"/>
    </row>
    <row r="657" spans="1:17" s="5" customFormat="1" ht="40" customHeight="1" x14ac:dyDescent="0.15">
      <c r="A657" s="37"/>
      <c r="B657" s="37"/>
      <c r="C657" s="32"/>
      <c r="D657" s="33"/>
      <c r="E657" s="32"/>
      <c r="F657" s="34"/>
      <c r="G657" s="35"/>
      <c r="H657" s="34"/>
      <c r="I657" s="32"/>
      <c r="J657" s="32"/>
      <c r="K657" s="32"/>
      <c r="L657" s="32"/>
      <c r="M657" s="35"/>
      <c r="N657" s="36"/>
      <c r="O657" s="32"/>
      <c r="P657" s="67"/>
      <c r="Q657" s="30"/>
    </row>
    <row r="658" spans="1:17" s="5" customFormat="1" ht="40" customHeight="1" x14ac:dyDescent="0.15">
      <c r="A658" s="37"/>
      <c r="B658" s="37"/>
      <c r="C658" s="32"/>
      <c r="D658" s="33"/>
      <c r="E658" s="32"/>
      <c r="F658" s="34"/>
      <c r="G658" s="35"/>
      <c r="H658" s="34"/>
      <c r="I658" s="32"/>
      <c r="J658" s="32"/>
      <c r="K658" s="32"/>
      <c r="L658" s="32"/>
      <c r="M658" s="35"/>
      <c r="N658" s="36"/>
      <c r="O658" s="32"/>
      <c r="P658" s="67"/>
      <c r="Q658" s="30"/>
    </row>
    <row r="659" spans="1:17" s="5" customFormat="1" ht="40" customHeight="1" x14ac:dyDescent="0.15">
      <c r="A659" s="37"/>
      <c r="B659" s="37"/>
      <c r="C659" s="32"/>
      <c r="D659" s="33"/>
      <c r="E659" s="32"/>
      <c r="F659" s="34"/>
      <c r="G659" s="35"/>
      <c r="H659" s="34"/>
      <c r="I659" s="32"/>
      <c r="J659" s="32"/>
      <c r="K659" s="32"/>
      <c r="L659" s="32"/>
      <c r="M659" s="35"/>
      <c r="N659" s="36"/>
      <c r="O659" s="32"/>
      <c r="P659" s="67"/>
      <c r="Q659" s="30"/>
    </row>
    <row r="660" spans="1:17" s="5" customFormat="1" ht="40" customHeight="1" x14ac:dyDescent="0.15">
      <c r="A660" s="37"/>
      <c r="B660" s="37"/>
      <c r="C660" s="32"/>
      <c r="D660" s="33"/>
      <c r="E660" s="32"/>
      <c r="F660" s="34"/>
      <c r="G660" s="35"/>
      <c r="H660" s="34"/>
      <c r="I660" s="32"/>
      <c r="J660" s="32"/>
      <c r="K660" s="32"/>
      <c r="L660" s="32"/>
      <c r="M660" s="35"/>
      <c r="N660" s="36"/>
      <c r="O660" s="32"/>
      <c r="P660" s="67"/>
      <c r="Q660" s="30"/>
    </row>
    <row r="661" spans="1:17" s="5" customFormat="1" ht="40" customHeight="1" x14ac:dyDescent="0.15">
      <c r="A661" s="37"/>
      <c r="B661" s="37"/>
      <c r="C661" s="32"/>
      <c r="D661" s="33"/>
      <c r="E661" s="32"/>
      <c r="F661" s="34"/>
      <c r="G661" s="35"/>
      <c r="H661" s="34"/>
      <c r="I661" s="32"/>
      <c r="J661" s="32"/>
      <c r="K661" s="32"/>
      <c r="L661" s="32"/>
      <c r="M661" s="35"/>
      <c r="N661" s="36"/>
      <c r="O661" s="32"/>
      <c r="P661" s="67"/>
      <c r="Q661" s="30"/>
    </row>
    <row r="662" spans="1:17" s="5" customFormat="1" ht="40" customHeight="1" x14ac:dyDescent="0.15">
      <c r="A662" s="37"/>
      <c r="B662" s="37"/>
      <c r="C662" s="32"/>
      <c r="D662" s="33"/>
      <c r="E662" s="32"/>
      <c r="F662" s="34"/>
      <c r="G662" s="35"/>
      <c r="H662" s="34"/>
      <c r="I662" s="32"/>
      <c r="J662" s="32"/>
      <c r="K662" s="32"/>
      <c r="L662" s="32"/>
      <c r="M662" s="35"/>
      <c r="N662" s="36"/>
      <c r="O662" s="32"/>
      <c r="P662" s="67"/>
      <c r="Q662" s="30"/>
    </row>
    <row r="663" spans="1:17" s="5" customFormat="1" ht="40" customHeight="1" x14ac:dyDescent="0.15">
      <c r="A663" s="37"/>
      <c r="B663" s="37"/>
      <c r="C663" s="32"/>
      <c r="D663" s="33"/>
      <c r="E663" s="32"/>
      <c r="F663" s="34"/>
      <c r="G663" s="35"/>
      <c r="H663" s="34"/>
      <c r="I663" s="32"/>
      <c r="J663" s="32"/>
      <c r="K663" s="32"/>
      <c r="L663" s="32"/>
      <c r="M663" s="35"/>
      <c r="N663" s="36"/>
      <c r="O663" s="32"/>
      <c r="P663" s="67"/>
      <c r="Q663" s="30"/>
    </row>
    <row r="664" spans="1:17" s="5" customFormat="1" ht="40" customHeight="1" x14ac:dyDescent="0.15">
      <c r="A664" s="37"/>
      <c r="B664" s="37"/>
      <c r="C664" s="32"/>
      <c r="D664" s="33"/>
      <c r="E664" s="32"/>
      <c r="F664" s="34"/>
      <c r="G664" s="35"/>
      <c r="H664" s="34"/>
      <c r="I664" s="32"/>
      <c r="J664" s="32"/>
      <c r="K664" s="32"/>
      <c r="L664" s="32"/>
      <c r="M664" s="35"/>
      <c r="N664" s="36"/>
      <c r="O664" s="32"/>
      <c r="P664" s="67"/>
      <c r="Q664" s="30"/>
    </row>
    <row r="665" spans="1:17" s="5" customFormat="1" ht="40" customHeight="1" x14ac:dyDescent="0.15">
      <c r="A665" s="37"/>
      <c r="B665" s="37"/>
      <c r="C665" s="32"/>
      <c r="D665" s="33"/>
      <c r="E665" s="32"/>
      <c r="F665" s="34"/>
      <c r="G665" s="35"/>
      <c r="H665" s="34"/>
      <c r="I665" s="32"/>
      <c r="J665" s="32"/>
      <c r="K665" s="32"/>
      <c r="L665" s="32"/>
      <c r="M665" s="35"/>
      <c r="N665" s="36"/>
      <c r="O665" s="32"/>
      <c r="P665" s="67"/>
      <c r="Q665" s="30"/>
    </row>
    <row r="666" spans="1:17" s="5" customFormat="1" ht="40" customHeight="1" x14ac:dyDescent="0.15">
      <c r="A666" s="37"/>
      <c r="B666" s="37"/>
      <c r="C666" s="32"/>
      <c r="D666" s="33"/>
      <c r="E666" s="32"/>
      <c r="F666" s="34"/>
      <c r="G666" s="35"/>
      <c r="H666" s="34"/>
      <c r="I666" s="32"/>
      <c r="J666" s="32"/>
      <c r="K666" s="32"/>
      <c r="L666" s="32"/>
      <c r="M666" s="35"/>
      <c r="N666" s="36"/>
      <c r="O666" s="32"/>
      <c r="P666" s="67"/>
      <c r="Q666" s="30"/>
    </row>
    <row r="667" spans="1:17" s="5" customFormat="1" ht="40" customHeight="1" x14ac:dyDescent="0.15">
      <c r="A667" s="37"/>
      <c r="B667" s="37"/>
      <c r="C667" s="32"/>
      <c r="D667" s="33"/>
      <c r="E667" s="32"/>
      <c r="F667" s="34"/>
      <c r="G667" s="35"/>
      <c r="H667" s="34"/>
      <c r="I667" s="32"/>
      <c r="J667" s="32"/>
      <c r="K667" s="32"/>
      <c r="L667" s="32"/>
      <c r="M667" s="35"/>
      <c r="N667" s="36"/>
      <c r="O667" s="32"/>
      <c r="P667" s="67"/>
      <c r="Q667" s="30"/>
    </row>
    <row r="668" spans="1:17" s="5" customFormat="1" ht="40" customHeight="1" x14ac:dyDescent="0.15">
      <c r="A668" s="37"/>
      <c r="B668" s="37"/>
      <c r="C668" s="32"/>
      <c r="D668" s="33"/>
      <c r="E668" s="32"/>
      <c r="F668" s="34"/>
      <c r="G668" s="35"/>
      <c r="H668" s="34"/>
      <c r="I668" s="32"/>
      <c r="J668" s="32"/>
      <c r="K668" s="32"/>
      <c r="L668" s="32"/>
      <c r="M668" s="35"/>
      <c r="N668" s="36"/>
      <c r="O668" s="32"/>
      <c r="P668" s="67"/>
      <c r="Q668" s="30"/>
    </row>
    <row r="669" spans="1:17" s="5" customFormat="1" ht="40" customHeight="1" x14ac:dyDescent="0.15">
      <c r="A669" s="37"/>
      <c r="B669" s="37"/>
      <c r="C669" s="32"/>
      <c r="D669" s="33"/>
      <c r="E669" s="32"/>
      <c r="F669" s="34"/>
      <c r="G669" s="35"/>
      <c r="H669" s="34"/>
      <c r="I669" s="32"/>
      <c r="J669" s="32"/>
      <c r="K669" s="32"/>
      <c r="L669" s="32"/>
      <c r="M669" s="35"/>
      <c r="N669" s="36"/>
      <c r="O669" s="32"/>
      <c r="P669" s="67"/>
      <c r="Q669" s="30"/>
    </row>
    <row r="670" spans="1:17" s="5" customFormat="1" ht="40" customHeight="1" x14ac:dyDescent="0.15">
      <c r="A670" s="37"/>
      <c r="B670" s="37"/>
      <c r="C670" s="32"/>
      <c r="D670" s="33"/>
      <c r="E670" s="32"/>
      <c r="F670" s="34"/>
      <c r="G670" s="35"/>
      <c r="H670" s="34"/>
      <c r="I670" s="32"/>
      <c r="J670" s="32"/>
      <c r="K670" s="32"/>
      <c r="L670" s="32"/>
      <c r="M670" s="35"/>
      <c r="N670" s="36"/>
      <c r="O670" s="32"/>
      <c r="P670" s="67"/>
      <c r="Q670" s="30"/>
    </row>
    <row r="671" spans="1:17" s="5" customFormat="1" ht="40" customHeight="1" x14ac:dyDescent="0.15">
      <c r="A671" s="37"/>
      <c r="B671" s="37"/>
      <c r="C671" s="32"/>
      <c r="D671" s="33"/>
      <c r="E671" s="32"/>
      <c r="F671" s="34"/>
      <c r="G671" s="35"/>
      <c r="H671" s="34"/>
      <c r="I671" s="32"/>
      <c r="J671" s="32"/>
      <c r="K671" s="32"/>
      <c r="L671" s="32"/>
      <c r="M671" s="35"/>
      <c r="N671" s="36"/>
      <c r="O671" s="32"/>
      <c r="P671" s="67"/>
      <c r="Q671" s="30"/>
    </row>
    <row r="672" spans="1:17" s="5" customFormat="1" ht="40" customHeight="1" x14ac:dyDescent="0.15">
      <c r="A672" s="37"/>
      <c r="B672" s="37"/>
      <c r="C672" s="32"/>
      <c r="D672" s="33"/>
      <c r="E672" s="32"/>
      <c r="F672" s="34"/>
      <c r="G672" s="35"/>
      <c r="H672" s="34"/>
      <c r="I672" s="32"/>
      <c r="J672" s="32"/>
      <c r="K672" s="32"/>
      <c r="L672" s="32"/>
      <c r="M672" s="35"/>
      <c r="N672" s="36"/>
      <c r="O672" s="32"/>
      <c r="P672" s="67"/>
      <c r="Q672" s="30"/>
    </row>
    <row r="673" spans="1:17" s="5" customFormat="1" ht="40" customHeight="1" x14ac:dyDescent="0.15">
      <c r="A673" s="37"/>
      <c r="B673" s="37"/>
      <c r="C673" s="32"/>
      <c r="D673" s="33"/>
      <c r="E673" s="32"/>
      <c r="F673" s="34"/>
      <c r="G673" s="35"/>
      <c r="H673" s="34"/>
      <c r="I673" s="32"/>
      <c r="J673" s="32"/>
      <c r="K673" s="32"/>
      <c r="L673" s="32"/>
      <c r="M673" s="35"/>
      <c r="N673" s="36"/>
      <c r="O673" s="32"/>
      <c r="P673" s="67"/>
      <c r="Q673" s="30"/>
    </row>
    <row r="674" spans="1:17" s="5" customFormat="1" ht="40" customHeight="1" x14ac:dyDescent="0.15">
      <c r="A674" s="37"/>
      <c r="B674" s="37"/>
      <c r="C674" s="32"/>
      <c r="D674" s="33"/>
      <c r="E674" s="32"/>
      <c r="F674" s="34"/>
      <c r="G674" s="35"/>
      <c r="H674" s="34"/>
      <c r="I674" s="32"/>
      <c r="J674" s="32"/>
      <c r="K674" s="32"/>
      <c r="L674" s="32"/>
      <c r="M674" s="35"/>
      <c r="N674" s="36"/>
      <c r="O674" s="32"/>
      <c r="P674" s="67"/>
      <c r="Q674" s="30"/>
    </row>
    <row r="675" spans="1:17" s="5" customFormat="1" ht="40" customHeight="1" x14ac:dyDescent="0.15">
      <c r="A675" s="37"/>
      <c r="B675" s="37"/>
      <c r="C675" s="32"/>
      <c r="D675" s="33"/>
      <c r="E675" s="32"/>
      <c r="F675" s="34"/>
      <c r="G675" s="35"/>
      <c r="H675" s="34"/>
      <c r="I675" s="32"/>
      <c r="J675" s="32"/>
      <c r="K675" s="32"/>
      <c r="L675" s="32"/>
      <c r="M675" s="35"/>
      <c r="N675" s="36"/>
      <c r="O675" s="32"/>
      <c r="P675" s="67"/>
      <c r="Q675" s="30"/>
    </row>
    <row r="676" spans="1:17" s="5" customFormat="1" ht="40" customHeight="1" x14ac:dyDescent="0.15">
      <c r="A676" s="37"/>
      <c r="B676" s="37"/>
      <c r="C676" s="32"/>
      <c r="D676" s="33"/>
      <c r="E676" s="32"/>
      <c r="F676" s="34"/>
      <c r="G676" s="35"/>
      <c r="H676" s="34"/>
      <c r="I676" s="32"/>
      <c r="J676" s="32"/>
      <c r="K676" s="32"/>
      <c r="L676" s="32"/>
      <c r="M676" s="35"/>
      <c r="N676" s="36"/>
      <c r="O676" s="32"/>
      <c r="P676" s="67"/>
      <c r="Q676" s="30"/>
    </row>
    <row r="677" spans="1:17" s="5" customFormat="1" ht="40" customHeight="1" x14ac:dyDescent="0.15">
      <c r="A677" s="37"/>
      <c r="B677" s="37"/>
      <c r="C677" s="32"/>
      <c r="D677" s="33"/>
      <c r="E677" s="32"/>
      <c r="F677" s="34"/>
      <c r="G677" s="35"/>
      <c r="H677" s="34"/>
      <c r="I677" s="32"/>
      <c r="J677" s="32"/>
      <c r="K677" s="32"/>
      <c r="L677" s="32"/>
      <c r="M677" s="35"/>
      <c r="N677" s="36"/>
      <c r="O677" s="32"/>
      <c r="P677" s="67"/>
      <c r="Q677" s="30"/>
    </row>
    <row r="678" spans="1:17" s="5" customFormat="1" ht="40" customHeight="1" x14ac:dyDescent="0.15">
      <c r="A678" s="37"/>
      <c r="B678" s="37"/>
      <c r="C678" s="32"/>
      <c r="D678" s="33"/>
      <c r="E678" s="32"/>
      <c r="F678" s="34"/>
      <c r="G678" s="35"/>
      <c r="H678" s="34"/>
      <c r="I678" s="32"/>
      <c r="J678" s="32"/>
      <c r="K678" s="32"/>
      <c r="L678" s="32"/>
      <c r="M678" s="35"/>
      <c r="N678" s="36"/>
      <c r="O678" s="32"/>
      <c r="P678" s="67"/>
      <c r="Q678" s="30"/>
    </row>
    <row r="679" spans="1:17" s="5" customFormat="1" ht="40" customHeight="1" x14ac:dyDescent="0.15">
      <c r="A679" s="37"/>
      <c r="B679" s="37"/>
      <c r="C679" s="32"/>
      <c r="D679" s="33"/>
      <c r="E679" s="32"/>
      <c r="F679" s="34"/>
      <c r="G679" s="35"/>
      <c r="H679" s="34"/>
      <c r="I679" s="32"/>
      <c r="J679" s="32"/>
      <c r="K679" s="32"/>
      <c r="L679" s="32"/>
      <c r="M679" s="35"/>
      <c r="N679" s="36"/>
      <c r="O679" s="32"/>
      <c r="P679" s="67"/>
      <c r="Q679" s="30"/>
    </row>
    <row r="680" spans="1:17" s="5" customFormat="1" ht="40" customHeight="1" x14ac:dyDescent="0.15">
      <c r="A680" s="37"/>
      <c r="B680" s="37"/>
      <c r="C680" s="32"/>
      <c r="D680" s="33"/>
      <c r="E680" s="32"/>
      <c r="F680" s="34"/>
      <c r="G680" s="35"/>
      <c r="H680" s="34"/>
      <c r="I680" s="32"/>
      <c r="J680" s="32"/>
      <c r="K680" s="32"/>
      <c r="L680" s="32"/>
      <c r="M680" s="35"/>
      <c r="N680" s="36"/>
      <c r="O680" s="32"/>
      <c r="P680" s="67"/>
      <c r="Q680" s="30"/>
    </row>
    <row r="681" spans="1:17" s="5" customFormat="1" ht="40" customHeight="1" x14ac:dyDescent="0.15">
      <c r="A681" s="37"/>
      <c r="B681" s="37"/>
      <c r="C681" s="32"/>
      <c r="D681" s="33"/>
      <c r="E681" s="32"/>
      <c r="F681" s="34"/>
      <c r="G681" s="35"/>
      <c r="H681" s="34"/>
      <c r="I681" s="32"/>
      <c r="J681" s="32"/>
      <c r="K681" s="32"/>
      <c r="L681" s="32"/>
      <c r="M681" s="35"/>
      <c r="N681" s="36"/>
      <c r="O681" s="32"/>
      <c r="P681" s="67"/>
      <c r="Q681" s="30"/>
    </row>
    <row r="682" spans="1:17" s="5" customFormat="1" ht="40" customHeight="1" x14ac:dyDescent="0.15">
      <c r="A682" s="37"/>
      <c r="B682" s="37"/>
      <c r="C682" s="32"/>
      <c r="D682" s="33"/>
      <c r="E682" s="32"/>
      <c r="F682" s="34"/>
      <c r="G682" s="35"/>
      <c r="H682" s="34"/>
      <c r="I682" s="32"/>
      <c r="J682" s="32"/>
      <c r="K682" s="32"/>
      <c r="L682" s="32"/>
      <c r="M682" s="35"/>
      <c r="N682" s="36"/>
      <c r="O682" s="32"/>
      <c r="P682" s="67"/>
      <c r="Q682" s="30"/>
    </row>
    <row r="683" spans="1:17" s="5" customFormat="1" ht="40" customHeight="1" x14ac:dyDescent="0.15">
      <c r="A683" s="37"/>
      <c r="B683" s="37"/>
      <c r="C683" s="32"/>
      <c r="D683" s="33"/>
      <c r="E683" s="32"/>
      <c r="F683" s="34"/>
      <c r="G683" s="35"/>
      <c r="H683" s="34"/>
      <c r="I683" s="32"/>
      <c r="J683" s="32"/>
      <c r="K683" s="32"/>
      <c r="L683" s="32"/>
      <c r="M683" s="35"/>
      <c r="N683" s="36"/>
      <c r="O683" s="32"/>
      <c r="P683" s="67"/>
      <c r="Q683" s="30"/>
    </row>
    <row r="684" spans="1:17" s="5" customFormat="1" ht="40" customHeight="1" x14ac:dyDescent="0.15">
      <c r="A684" s="37"/>
      <c r="B684" s="37"/>
      <c r="C684" s="32"/>
      <c r="D684" s="33"/>
      <c r="E684" s="32"/>
      <c r="F684" s="34"/>
      <c r="G684" s="35"/>
      <c r="H684" s="34"/>
      <c r="I684" s="32"/>
      <c r="J684" s="32"/>
      <c r="K684" s="32"/>
      <c r="L684" s="32"/>
      <c r="M684" s="35"/>
      <c r="N684" s="36"/>
      <c r="O684" s="32"/>
      <c r="P684" s="67"/>
      <c r="Q684" s="30"/>
    </row>
    <row r="685" spans="1:17" s="5" customFormat="1" ht="40" customHeight="1" x14ac:dyDescent="0.15">
      <c r="A685" s="37"/>
      <c r="B685" s="37"/>
      <c r="C685" s="32"/>
      <c r="D685" s="33"/>
      <c r="E685" s="32"/>
      <c r="F685" s="34"/>
      <c r="G685" s="35"/>
      <c r="H685" s="34"/>
      <c r="I685" s="32"/>
      <c r="J685" s="32"/>
      <c r="K685" s="32"/>
      <c r="L685" s="32"/>
      <c r="M685" s="35"/>
      <c r="N685" s="36"/>
      <c r="O685" s="32"/>
      <c r="P685" s="67"/>
      <c r="Q685" s="30"/>
    </row>
    <row r="686" spans="1:17" s="5" customFormat="1" ht="40" customHeight="1" x14ac:dyDescent="0.15">
      <c r="A686" s="37"/>
      <c r="B686" s="37"/>
      <c r="C686" s="32"/>
      <c r="D686" s="33"/>
      <c r="E686" s="32"/>
      <c r="F686" s="34"/>
      <c r="G686" s="35"/>
      <c r="H686" s="34"/>
      <c r="I686" s="32"/>
      <c r="J686" s="32"/>
      <c r="K686" s="32"/>
      <c r="L686" s="32"/>
      <c r="M686" s="35"/>
      <c r="N686" s="36"/>
      <c r="O686" s="32"/>
      <c r="P686" s="67"/>
      <c r="Q686" s="30"/>
    </row>
    <row r="687" spans="1:17" s="5" customFormat="1" ht="40" customHeight="1" x14ac:dyDescent="0.15">
      <c r="A687" s="37"/>
      <c r="B687" s="37"/>
      <c r="C687" s="32"/>
      <c r="D687" s="33"/>
      <c r="E687" s="32"/>
      <c r="F687" s="34"/>
      <c r="G687" s="35"/>
      <c r="H687" s="34"/>
      <c r="I687" s="32"/>
      <c r="J687" s="32"/>
      <c r="K687" s="32"/>
      <c r="L687" s="32"/>
      <c r="M687" s="35"/>
      <c r="N687" s="36"/>
      <c r="O687" s="32"/>
      <c r="P687" s="67"/>
      <c r="Q687" s="30"/>
    </row>
    <row r="688" spans="1:17" s="5" customFormat="1" ht="40" customHeight="1" x14ac:dyDescent="0.15">
      <c r="A688" s="37"/>
      <c r="B688" s="37"/>
      <c r="C688" s="32"/>
      <c r="D688" s="33"/>
      <c r="E688" s="32"/>
      <c r="F688" s="34"/>
      <c r="G688" s="35"/>
      <c r="H688" s="34"/>
      <c r="I688" s="32"/>
      <c r="J688" s="32"/>
      <c r="K688" s="32"/>
      <c r="L688" s="32"/>
      <c r="M688" s="35"/>
      <c r="N688" s="36"/>
      <c r="O688" s="32"/>
      <c r="P688" s="67"/>
      <c r="Q688" s="30"/>
    </row>
    <row r="689" spans="1:17" s="5" customFormat="1" ht="40" customHeight="1" x14ac:dyDescent="0.15">
      <c r="A689" s="37"/>
      <c r="B689" s="37"/>
      <c r="C689" s="32"/>
      <c r="D689" s="33"/>
      <c r="E689" s="32"/>
      <c r="F689" s="34"/>
      <c r="G689" s="35"/>
      <c r="H689" s="34"/>
      <c r="I689" s="32"/>
      <c r="J689" s="32"/>
      <c r="K689" s="32"/>
      <c r="L689" s="32"/>
      <c r="M689" s="35"/>
      <c r="N689" s="36"/>
      <c r="O689" s="32"/>
      <c r="P689" s="67"/>
      <c r="Q689" s="30"/>
    </row>
    <row r="690" spans="1:17" s="5" customFormat="1" ht="40" customHeight="1" x14ac:dyDescent="0.15">
      <c r="A690" s="37"/>
      <c r="B690" s="37"/>
      <c r="C690" s="32"/>
      <c r="D690" s="33"/>
      <c r="E690" s="32"/>
      <c r="F690" s="34"/>
      <c r="G690" s="35"/>
      <c r="H690" s="34"/>
      <c r="I690" s="32"/>
      <c r="J690" s="32"/>
      <c r="K690" s="32"/>
      <c r="L690" s="32"/>
      <c r="M690" s="35"/>
      <c r="N690" s="36"/>
      <c r="O690" s="32"/>
      <c r="P690" s="67"/>
      <c r="Q690" s="30"/>
    </row>
    <row r="691" spans="1:17" s="5" customFormat="1" ht="40" customHeight="1" x14ac:dyDescent="0.15">
      <c r="A691" s="37"/>
      <c r="B691" s="37"/>
      <c r="C691" s="32"/>
      <c r="D691" s="33"/>
      <c r="E691" s="32"/>
      <c r="F691" s="34"/>
      <c r="G691" s="35"/>
      <c r="H691" s="34"/>
      <c r="I691" s="32"/>
      <c r="J691" s="32"/>
      <c r="K691" s="32"/>
      <c r="L691" s="32"/>
      <c r="M691" s="35"/>
      <c r="N691" s="36"/>
      <c r="O691" s="32"/>
      <c r="P691" s="67"/>
      <c r="Q691" s="30"/>
    </row>
    <row r="692" spans="1:17" s="5" customFormat="1" ht="40" customHeight="1" x14ac:dyDescent="0.15">
      <c r="A692" s="37"/>
      <c r="B692" s="37"/>
      <c r="C692" s="32"/>
      <c r="D692" s="33"/>
      <c r="E692" s="32"/>
      <c r="F692" s="34"/>
      <c r="G692" s="35"/>
      <c r="H692" s="34"/>
      <c r="I692" s="32"/>
      <c r="J692" s="32"/>
      <c r="K692" s="32"/>
      <c r="L692" s="32"/>
      <c r="M692" s="35"/>
      <c r="N692" s="36"/>
      <c r="O692" s="32"/>
      <c r="P692" s="67"/>
      <c r="Q692" s="30"/>
    </row>
    <row r="693" spans="1:17" s="5" customFormat="1" ht="40" customHeight="1" x14ac:dyDescent="0.15">
      <c r="A693" s="37"/>
      <c r="B693" s="37"/>
      <c r="C693" s="32"/>
      <c r="D693" s="33"/>
      <c r="E693" s="32"/>
      <c r="F693" s="34"/>
      <c r="G693" s="35"/>
      <c r="H693" s="34"/>
      <c r="I693" s="32"/>
      <c r="J693" s="32"/>
      <c r="K693" s="32"/>
      <c r="L693" s="32"/>
      <c r="M693" s="35"/>
      <c r="N693" s="36"/>
      <c r="O693" s="32"/>
      <c r="P693" s="67"/>
      <c r="Q693" s="30"/>
    </row>
    <row r="694" spans="1:17" s="5" customFormat="1" ht="40" customHeight="1" x14ac:dyDescent="0.15">
      <c r="A694" s="37"/>
      <c r="B694" s="37"/>
      <c r="C694" s="32"/>
      <c r="D694" s="33"/>
      <c r="E694" s="32"/>
      <c r="F694" s="34"/>
      <c r="G694" s="35"/>
      <c r="H694" s="34"/>
      <c r="I694" s="32"/>
      <c r="J694" s="32"/>
      <c r="K694" s="32"/>
      <c r="L694" s="32"/>
      <c r="M694" s="35"/>
      <c r="N694" s="36"/>
      <c r="O694" s="32"/>
      <c r="P694" s="67"/>
      <c r="Q694" s="30"/>
    </row>
    <row r="695" spans="1:17" s="5" customFormat="1" ht="40" customHeight="1" x14ac:dyDescent="0.15">
      <c r="A695" s="37"/>
      <c r="B695" s="37"/>
      <c r="C695" s="32"/>
      <c r="D695" s="33"/>
      <c r="E695" s="32"/>
      <c r="F695" s="34"/>
      <c r="G695" s="35"/>
      <c r="H695" s="34"/>
      <c r="I695" s="32"/>
      <c r="J695" s="32"/>
      <c r="K695" s="32"/>
      <c r="L695" s="32"/>
      <c r="M695" s="35"/>
      <c r="N695" s="36"/>
      <c r="O695" s="32"/>
      <c r="P695" s="67"/>
      <c r="Q695" s="30"/>
    </row>
    <row r="696" spans="1:17" s="5" customFormat="1" ht="40" customHeight="1" x14ac:dyDescent="0.15">
      <c r="A696" s="37"/>
      <c r="B696" s="37"/>
      <c r="C696" s="32"/>
      <c r="D696" s="33"/>
      <c r="E696" s="32"/>
      <c r="F696" s="34"/>
      <c r="G696" s="35"/>
      <c r="H696" s="34"/>
      <c r="I696" s="32"/>
      <c r="J696" s="32"/>
      <c r="K696" s="32"/>
      <c r="L696" s="32"/>
      <c r="M696" s="35"/>
      <c r="N696" s="36"/>
      <c r="O696" s="32"/>
      <c r="P696" s="67"/>
      <c r="Q696" s="30"/>
    </row>
    <row r="697" spans="1:17" s="5" customFormat="1" ht="40" customHeight="1" x14ac:dyDescent="0.15">
      <c r="A697" s="37"/>
      <c r="B697" s="37"/>
      <c r="C697" s="32"/>
      <c r="D697" s="33"/>
      <c r="E697" s="32"/>
      <c r="F697" s="34"/>
      <c r="G697" s="35"/>
      <c r="H697" s="34"/>
      <c r="I697" s="32"/>
      <c r="J697" s="32"/>
      <c r="K697" s="32"/>
      <c r="L697" s="32"/>
      <c r="M697" s="35"/>
      <c r="N697" s="36"/>
      <c r="O697" s="32"/>
      <c r="P697" s="67"/>
      <c r="Q697" s="30"/>
    </row>
    <row r="698" spans="1:17" s="5" customFormat="1" ht="40" customHeight="1" x14ac:dyDescent="0.15">
      <c r="A698" s="37"/>
      <c r="B698" s="37"/>
      <c r="C698" s="32"/>
      <c r="D698" s="33"/>
      <c r="E698" s="32"/>
      <c r="F698" s="34"/>
      <c r="G698" s="35"/>
      <c r="H698" s="34"/>
      <c r="I698" s="32"/>
      <c r="J698" s="32"/>
      <c r="K698" s="32"/>
      <c r="L698" s="32"/>
      <c r="M698" s="35"/>
      <c r="N698" s="36"/>
      <c r="O698" s="32"/>
      <c r="P698" s="67"/>
      <c r="Q698" s="30"/>
    </row>
    <row r="699" spans="1:17" s="5" customFormat="1" ht="40" customHeight="1" x14ac:dyDescent="0.15">
      <c r="A699" s="37"/>
      <c r="B699" s="37"/>
      <c r="C699" s="32"/>
      <c r="D699" s="33"/>
      <c r="E699" s="32"/>
      <c r="F699" s="34"/>
      <c r="G699" s="35"/>
      <c r="H699" s="34"/>
      <c r="I699" s="32"/>
      <c r="J699" s="32"/>
      <c r="K699" s="32"/>
      <c r="L699" s="32"/>
      <c r="M699" s="35"/>
      <c r="N699" s="36"/>
      <c r="O699" s="32"/>
      <c r="P699" s="67"/>
      <c r="Q699" s="30"/>
    </row>
    <row r="700" spans="1:17" s="5" customFormat="1" ht="40" customHeight="1" x14ac:dyDescent="0.15">
      <c r="A700" s="37"/>
      <c r="B700" s="37"/>
      <c r="C700" s="32"/>
      <c r="D700" s="33"/>
      <c r="E700" s="32"/>
      <c r="F700" s="34"/>
      <c r="G700" s="35"/>
      <c r="H700" s="34"/>
      <c r="I700" s="32"/>
      <c r="J700" s="32"/>
      <c r="K700" s="32"/>
      <c r="L700" s="32"/>
      <c r="M700" s="35"/>
      <c r="N700" s="36"/>
      <c r="O700" s="32"/>
      <c r="P700" s="67"/>
      <c r="Q700" s="30"/>
    </row>
    <row r="701" spans="1:17" s="5" customFormat="1" ht="40" customHeight="1" x14ac:dyDescent="0.15">
      <c r="A701" s="37"/>
      <c r="B701" s="37"/>
      <c r="C701" s="32"/>
      <c r="D701" s="33"/>
      <c r="E701" s="32"/>
      <c r="F701" s="34"/>
      <c r="G701" s="35"/>
      <c r="H701" s="34"/>
      <c r="I701" s="32"/>
      <c r="J701" s="32"/>
      <c r="K701" s="32"/>
      <c r="L701" s="32"/>
      <c r="M701" s="35"/>
      <c r="N701" s="36"/>
      <c r="O701" s="32"/>
      <c r="P701" s="67"/>
      <c r="Q701" s="30"/>
    </row>
    <row r="702" spans="1:17" s="5" customFormat="1" ht="40" customHeight="1" x14ac:dyDescent="0.15">
      <c r="A702" s="37"/>
      <c r="B702" s="37"/>
      <c r="C702" s="32"/>
      <c r="D702" s="33"/>
      <c r="E702" s="32"/>
      <c r="F702" s="34"/>
      <c r="G702" s="35"/>
      <c r="H702" s="34"/>
      <c r="I702" s="32"/>
      <c r="J702" s="32"/>
      <c r="K702" s="32"/>
      <c r="L702" s="32"/>
      <c r="M702" s="35"/>
      <c r="N702" s="36"/>
      <c r="O702" s="32"/>
      <c r="P702" s="67"/>
      <c r="Q702" s="30"/>
    </row>
    <row r="703" spans="1:17" s="5" customFormat="1" ht="40" customHeight="1" x14ac:dyDescent="0.15">
      <c r="A703" s="37"/>
      <c r="B703" s="37"/>
      <c r="C703" s="32"/>
      <c r="D703" s="33"/>
      <c r="E703" s="32"/>
      <c r="F703" s="34"/>
      <c r="G703" s="35"/>
      <c r="H703" s="34"/>
      <c r="I703" s="32"/>
      <c r="J703" s="32"/>
      <c r="K703" s="32"/>
      <c r="L703" s="32"/>
      <c r="M703" s="35"/>
      <c r="N703" s="36"/>
      <c r="O703" s="32"/>
      <c r="P703" s="67"/>
      <c r="Q703" s="30"/>
    </row>
    <row r="704" spans="1:17" s="5" customFormat="1" ht="40" customHeight="1" x14ac:dyDescent="0.15">
      <c r="A704" s="37"/>
      <c r="B704" s="37"/>
      <c r="C704" s="32"/>
      <c r="D704" s="33"/>
      <c r="E704" s="32"/>
      <c r="F704" s="34"/>
      <c r="G704" s="35"/>
      <c r="H704" s="34"/>
      <c r="I704" s="32"/>
      <c r="J704" s="32"/>
      <c r="K704" s="32"/>
      <c r="L704" s="32"/>
      <c r="M704" s="35"/>
      <c r="N704" s="36"/>
      <c r="O704" s="32"/>
      <c r="P704" s="67"/>
      <c r="Q704" s="30"/>
    </row>
    <row r="705" spans="1:17" s="5" customFormat="1" ht="40" customHeight="1" x14ac:dyDescent="0.15">
      <c r="A705" s="37"/>
      <c r="B705" s="37"/>
      <c r="C705" s="32"/>
      <c r="D705" s="33"/>
      <c r="E705" s="32"/>
      <c r="F705" s="34"/>
      <c r="G705" s="35"/>
      <c r="H705" s="34"/>
      <c r="I705" s="32"/>
      <c r="J705" s="32"/>
      <c r="K705" s="32"/>
      <c r="L705" s="32"/>
      <c r="M705" s="35"/>
      <c r="N705" s="36"/>
      <c r="O705" s="32"/>
      <c r="P705" s="67"/>
      <c r="Q705" s="30"/>
    </row>
    <row r="706" spans="1:17" s="5" customFormat="1" ht="40" customHeight="1" x14ac:dyDescent="0.15">
      <c r="A706" s="37"/>
      <c r="B706" s="37"/>
      <c r="C706" s="32"/>
      <c r="D706" s="33"/>
      <c r="E706" s="32"/>
      <c r="F706" s="34"/>
      <c r="G706" s="35"/>
      <c r="H706" s="34"/>
      <c r="I706" s="32"/>
      <c r="J706" s="32"/>
      <c r="K706" s="32"/>
      <c r="L706" s="32"/>
      <c r="M706" s="35"/>
      <c r="N706" s="36"/>
      <c r="O706" s="32"/>
      <c r="P706" s="67"/>
      <c r="Q706" s="30"/>
    </row>
    <row r="707" spans="1:17" s="5" customFormat="1" ht="40" customHeight="1" x14ac:dyDescent="0.15">
      <c r="A707" s="37"/>
      <c r="B707" s="37"/>
      <c r="C707" s="32"/>
      <c r="D707" s="33"/>
      <c r="E707" s="32"/>
      <c r="F707" s="34"/>
      <c r="G707" s="35"/>
      <c r="H707" s="34"/>
      <c r="I707" s="32"/>
      <c r="J707" s="32"/>
      <c r="K707" s="32"/>
      <c r="L707" s="32"/>
      <c r="M707" s="35"/>
      <c r="N707" s="36"/>
      <c r="O707" s="32"/>
      <c r="P707" s="67"/>
      <c r="Q707" s="30"/>
    </row>
    <row r="708" spans="1:17" s="5" customFormat="1" ht="40" customHeight="1" x14ac:dyDescent="0.15">
      <c r="A708" s="37"/>
      <c r="B708" s="37"/>
      <c r="C708" s="32"/>
      <c r="D708" s="33"/>
      <c r="E708" s="32"/>
      <c r="F708" s="34"/>
      <c r="G708" s="35"/>
      <c r="H708" s="34"/>
      <c r="I708" s="32"/>
      <c r="J708" s="32"/>
      <c r="K708" s="32"/>
      <c r="L708" s="32"/>
      <c r="M708" s="35"/>
      <c r="N708" s="36"/>
      <c r="O708" s="32"/>
      <c r="P708" s="67"/>
      <c r="Q708" s="30"/>
    </row>
    <row r="709" spans="1:17" s="5" customFormat="1" ht="40" customHeight="1" x14ac:dyDescent="0.15">
      <c r="A709" s="37"/>
      <c r="B709" s="37"/>
      <c r="C709" s="32"/>
      <c r="D709" s="33"/>
      <c r="E709" s="32"/>
      <c r="F709" s="34"/>
      <c r="G709" s="35"/>
      <c r="H709" s="34"/>
      <c r="I709" s="32"/>
      <c r="J709" s="32"/>
      <c r="K709" s="32"/>
      <c r="L709" s="32"/>
      <c r="M709" s="35"/>
      <c r="N709" s="36"/>
      <c r="O709" s="32"/>
      <c r="P709" s="67"/>
      <c r="Q709" s="30"/>
    </row>
    <row r="710" spans="1:17" s="5" customFormat="1" ht="40" customHeight="1" x14ac:dyDescent="0.15">
      <c r="A710" s="37"/>
      <c r="B710" s="37"/>
      <c r="C710" s="32"/>
      <c r="D710" s="33"/>
      <c r="E710" s="32"/>
      <c r="F710" s="34"/>
      <c r="G710" s="35"/>
      <c r="H710" s="34"/>
      <c r="I710" s="32"/>
      <c r="J710" s="32"/>
      <c r="K710" s="32"/>
      <c r="L710" s="32"/>
      <c r="M710" s="35"/>
      <c r="N710" s="36"/>
      <c r="O710" s="32"/>
      <c r="P710" s="67"/>
      <c r="Q710" s="30"/>
    </row>
    <row r="711" spans="1:17" s="5" customFormat="1" ht="40" customHeight="1" x14ac:dyDescent="0.15">
      <c r="A711" s="37"/>
      <c r="B711" s="37"/>
      <c r="C711" s="32"/>
      <c r="D711" s="33"/>
      <c r="E711" s="32"/>
      <c r="F711" s="34"/>
      <c r="G711" s="35"/>
      <c r="H711" s="34"/>
      <c r="I711" s="32"/>
      <c r="J711" s="32"/>
      <c r="K711" s="32"/>
      <c r="L711" s="32"/>
      <c r="M711" s="35"/>
      <c r="N711" s="36"/>
      <c r="O711" s="32"/>
      <c r="P711" s="67"/>
      <c r="Q711" s="30"/>
    </row>
    <row r="712" spans="1:17" s="5" customFormat="1" ht="40" customHeight="1" x14ac:dyDescent="0.15">
      <c r="A712" s="37"/>
      <c r="B712" s="37"/>
      <c r="C712" s="32"/>
      <c r="D712" s="33"/>
      <c r="E712" s="32"/>
      <c r="F712" s="34"/>
      <c r="G712" s="35"/>
      <c r="H712" s="34"/>
      <c r="I712" s="32"/>
      <c r="J712" s="32"/>
      <c r="K712" s="32"/>
      <c r="L712" s="32"/>
      <c r="M712" s="35"/>
      <c r="N712" s="36"/>
      <c r="O712" s="32"/>
      <c r="P712" s="67"/>
      <c r="Q712" s="30"/>
    </row>
    <row r="713" spans="1:17" s="5" customFormat="1" ht="40" customHeight="1" x14ac:dyDescent="0.15">
      <c r="A713" s="37"/>
      <c r="B713" s="37"/>
      <c r="C713" s="32"/>
      <c r="D713" s="33"/>
      <c r="E713" s="32"/>
      <c r="F713" s="34"/>
      <c r="G713" s="35"/>
      <c r="H713" s="34"/>
      <c r="I713" s="32"/>
      <c r="J713" s="32"/>
      <c r="K713" s="32"/>
      <c r="L713" s="32"/>
      <c r="M713" s="35"/>
      <c r="N713" s="36"/>
      <c r="O713" s="32"/>
      <c r="P713" s="67"/>
      <c r="Q713" s="30"/>
    </row>
    <row r="714" spans="1:17" s="5" customFormat="1" ht="40" customHeight="1" x14ac:dyDescent="0.15">
      <c r="A714" s="37"/>
      <c r="B714" s="37"/>
      <c r="C714" s="32"/>
      <c r="D714" s="33"/>
      <c r="E714" s="32"/>
      <c r="F714" s="34"/>
      <c r="G714" s="35"/>
      <c r="H714" s="34"/>
      <c r="I714" s="32"/>
      <c r="J714" s="32"/>
      <c r="K714" s="32"/>
      <c r="L714" s="32"/>
      <c r="M714" s="35"/>
      <c r="N714" s="36"/>
      <c r="O714" s="32"/>
      <c r="P714" s="67"/>
      <c r="Q714" s="30"/>
    </row>
    <row r="715" spans="1:17" s="5" customFormat="1" ht="40" customHeight="1" x14ac:dyDescent="0.15">
      <c r="A715" s="37"/>
      <c r="B715" s="37"/>
      <c r="C715" s="32"/>
      <c r="D715" s="33"/>
      <c r="E715" s="32"/>
      <c r="F715" s="34"/>
      <c r="G715" s="35"/>
      <c r="H715" s="34"/>
      <c r="I715" s="32"/>
      <c r="J715" s="32"/>
      <c r="K715" s="32"/>
      <c r="L715" s="32"/>
      <c r="M715" s="35"/>
      <c r="N715" s="36"/>
      <c r="O715" s="32"/>
      <c r="P715" s="67"/>
      <c r="Q715" s="30"/>
    </row>
    <row r="716" spans="1:17" s="5" customFormat="1" ht="40" customHeight="1" x14ac:dyDescent="0.15">
      <c r="A716" s="37"/>
      <c r="B716" s="37"/>
      <c r="C716" s="32"/>
      <c r="D716" s="33"/>
      <c r="E716" s="32"/>
      <c r="F716" s="34"/>
      <c r="G716" s="35"/>
      <c r="H716" s="34"/>
      <c r="I716" s="32"/>
      <c r="J716" s="32"/>
      <c r="K716" s="32"/>
      <c r="L716" s="32"/>
      <c r="M716" s="35"/>
      <c r="N716" s="36"/>
      <c r="O716" s="32"/>
      <c r="P716" s="67"/>
      <c r="Q716" s="30"/>
    </row>
    <row r="717" spans="1:17" s="5" customFormat="1" ht="40" customHeight="1" x14ac:dyDescent="0.15">
      <c r="A717" s="37"/>
      <c r="B717" s="37"/>
      <c r="C717" s="32"/>
      <c r="D717" s="33"/>
      <c r="E717" s="32"/>
      <c r="F717" s="34"/>
      <c r="G717" s="35"/>
      <c r="H717" s="34"/>
      <c r="I717" s="32"/>
      <c r="J717" s="32"/>
      <c r="K717" s="32"/>
      <c r="L717" s="32"/>
      <c r="M717" s="35"/>
      <c r="N717" s="36"/>
      <c r="O717" s="32"/>
      <c r="P717" s="67"/>
      <c r="Q717" s="30"/>
    </row>
    <row r="718" spans="1:17" s="5" customFormat="1" ht="40" customHeight="1" x14ac:dyDescent="0.15">
      <c r="A718" s="37"/>
      <c r="B718" s="37"/>
      <c r="C718" s="32"/>
      <c r="D718" s="33"/>
      <c r="E718" s="32"/>
      <c r="F718" s="34"/>
      <c r="G718" s="35"/>
      <c r="H718" s="34"/>
      <c r="I718" s="32"/>
      <c r="J718" s="32"/>
      <c r="K718" s="32"/>
      <c r="L718" s="32"/>
      <c r="M718" s="35"/>
      <c r="N718" s="36"/>
      <c r="O718" s="32"/>
      <c r="P718" s="67"/>
      <c r="Q718" s="30"/>
    </row>
    <row r="719" spans="1:17" s="5" customFormat="1" ht="40" customHeight="1" x14ac:dyDescent="0.15">
      <c r="A719" s="37"/>
      <c r="B719" s="37"/>
      <c r="C719" s="32"/>
      <c r="D719" s="33"/>
      <c r="E719" s="32"/>
      <c r="F719" s="34"/>
      <c r="G719" s="35"/>
      <c r="H719" s="34"/>
      <c r="I719" s="32"/>
      <c r="J719" s="32"/>
      <c r="K719" s="32"/>
      <c r="L719" s="32"/>
      <c r="M719" s="35"/>
      <c r="N719" s="36"/>
      <c r="O719" s="32"/>
      <c r="P719" s="67"/>
      <c r="Q719" s="30"/>
    </row>
    <row r="720" spans="1:17" s="5" customFormat="1" ht="40" customHeight="1" x14ac:dyDescent="0.15">
      <c r="A720" s="37"/>
      <c r="B720" s="37"/>
      <c r="C720" s="32"/>
      <c r="D720" s="33"/>
      <c r="E720" s="32"/>
      <c r="F720" s="34"/>
      <c r="G720" s="35"/>
      <c r="H720" s="34"/>
      <c r="I720" s="32"/>
      <c r="J720" s="32"/>
      <c r="K720" s="32"/>
      <c r="L720" s="32"/>
      <c r="M720" s="35"/>
      <c r="N720" s="36"/>
      <c r="O720" s="32"/>
      <c r="P720" s="67"/>
      <c r="Q720" s="30"/>
    </row>
    <row r="721" spans="1:17" s="5" customFormat="1" ht="40" customHeight="1" x14ac:dyDescent="0.15">
      <c r="A721" s="37"/>
      <c r="B721" s="37"/>
      <c r="C721" s="32"/>
      <c r="D721" s="33"/>
      <c r="E721" s="32"/>
      <c r="F721" s="34"/>
      <c r="G721" s="35"/>
      <c r="H721" s="34"/>
      <c r="I721" s="32"/>
      <c r="J721" s="32"/>
      <c r="K721" s="32"/>
      <c r="L721" s="32"/>
      <c r="M721" s="35"/>
      <c r="N721" s="36"/>
      <c r="O721" s="32"/>
      <c r="P721" s="67"/>
      <c r="Q721" s="30"/>
    </row>
    <row r="722" spans="1:17" s="5" customFormat="1" ht="40" customHeight="1" x14ac:dyDescent="0.15">
      <c r="A722" s="37"/>
      <c r="B722" s="37"/>
      <c r="C722" s="32"/>
      <c r="D722" s="33"/>
      <c r="E722" s="32"/>
      <c r="F722" s="34"/>
      <c r="G722" s="35"/>
      <c r="H722" s="34"/>
      <c r="I722" s="32"/>
      <c r="J722" s="32"/>
      <c r="K722" s="32"/>
      <c r="L722" s="32"/>
      <c r="M722" s="35"/>
      <c r="N722" s="36"/>
      <c r="O722" s="32"/>
      <c r="P722" s="67"/>
      <c r="Q722" s="30"/>
    </row>
    <row r="723" spans="1:17" s="5" customFormat="1" ht="40" customHeight="1" x14ac:dyDescent="0.15">
      <c r="A723" s="37"/>
      <c r="B723" s="37"/>
      <c r="C723" s="32"/>
      <c r="D723" s="33"/>
      <c r="E723" s="32"/>
      <c r="F723" s="34"/>
      <c r="G723" s="35"/>
      <c r="H723" s="34"/>
      <c r="I723" s="32"/>
      <c r="J723" s="32"/>
      <c r="K723" s="32"/>
      <c r="L723" s="32"/>
      <c r="M723" s="35"/>
      <c r="N723" s="36"/>
      <c r="O723" s="32"/>
      <c r="P723" s="67"/>
      <c r="Q723" s="30"/>
    </row>
    <row r="724" spans="1:17" s="5" customFormat="1" ht="40" customHeight="1" x14ac:dyDescent="0.15">
      <c r="A724" s="37"/>
      <c r="B724" s="37"/>
      <c r="C724" s="32"/>
      <c r="D724" s="33"/>
      <c r="E724" s="32"/>
      <c r="F724" s="34"/>
      <c r="G724" s="35"/>
      <c r="H724" s="34"/>
      <c r="I724" s="32"/>
      <c r="J724" s="32"/>
      <c r="K724" s="32"/>
      <c r="L724" s="32"/>
      <c r="M724" s="35"/>
      <c r="N724" s="36"/>
      <c r="O724" s="32"/>
      <c r="P724" s="67"/>
      <c r="Q724" s="30"/>
    </row>
    <row r="725" spans="1:17" s="5" customFormat="1" ht="40" customHeight="1" x14ac:dyDescent="0.15">
      <c r="A725" s="37"/>
      <c r="B725" s="37"/>
      <c r="C725" s="32"/>
      <c r="D725" s="33"/>
      <c r="E725" s="32"/>
      <c r="F725" s="34"/>
      <c r="G725" s="35"/>
      <c r="H725" s="34"/>
      <c r="I725" s="32"/>
      <c r="J725" s="32"/>
      <c r="K725" s="32"/>
      <c r="L725" s="32"/>
      <c r="M725" s="35"/>
      <c r="N725" s="36"/>
      <c r="O725" s="32"/>
      <c r="P725" s="67"/>
      <c r="Q725" s="30"/>
    </row>
    <row r="726" spans="1:17" s="5" customFormat="1" ht="40" customHeight="1" x14ac:dyDescent="0.15">
      <c r="A726" s="37"/>
      <c r="B726" s="37"/>
      <c r="C726" s="32"/>
      <c r="D726" s="33"/>
      <c r="E726" s="32"/>
      <c r="F726" s="34"/>
      <c r="G726" s="35"/>
      <c r="H726" s="34"/>
      <c r="I726" s="32"/>
      <c r="J726" s="32"/>
      <c r="K726" s="32"/>
      <c r="L726" s="32"/>
      <c r="M726" s="35"/>
      <c r="N726" s="36"/>
      <c r="O726" s="32"/>
      <c r="P726" s="67"/>
      <c r="Q726" s="30"/>
    </row>
    <row r="727" spans="1:17" s="5" customFormat="1" ht="40" customHeight="1" x14ac:dyDescent="0.15">
      <c r="A727" s="37"/>
      <c r="B727" s="37"/>
      <c r="C727" s="32"/>
      <c r="D727" s="33"/>
      <c r="E727" s="32"/>
      <c r="F727" s="34"/>
      <c r="G727" s="35"/>
      <c r="H727" s="34"/>
      <c r="I727" s="32"/>
      <c r="J727" s="32"/>
      <c r="K727" s="32"/>
      <c r="L727" s="32"/>
      <c r="M727" s="35"/>
      <c r="N727" s="36"/>
      <c r="O727" s="32"/>
      <c r="P727" s="67"/>
      <c r="Q727" s="30"/>
    </row>
    <row r="728" spans="1:17" s="5" customFormat="1" ht="40" customHeight="1" x14ac:dyDescent="0.15">
      <c r="A728" s="37"/>
      <c r="B728" s="37"/>
      <c r="C728" s="32"/>
      <c r="D728" s="33"/>
      <c r="E728" s="32"/>
      <c r="F728" s="34"/>
      <c r="G728" s="35"/>
      <c r="H728" s="34"/>
      <c r="I728" s="32"/>
      <c r="J728" s="32"/>
      <c r="K728" s="32"/>
      <c r="L728" s="32"/>
      <c r="M728" s="35"/>
      <c r="N728" s="36"/>
      <c r="O728" s="32"/>
      <c r="P728" s="67"/>
      <c r="Q728" s="30"/>
    </row>
    <row r="729" spans="1:17" s="5" customFormat="1" ht="40" customHeight="1" x14ac:dyDescent="0.15">
      <c r="A729" s="37"/>
      <c r="B729" s="37"/>
      <c r="C729" s="32"/>
      <c r="D729" s="33"/>
      <c r="E729" s="32"/>
      <c r="F729" s="34"/>
      <c r="G729" s="35"/>
      <c r="H729" s="34"/>
      <c r="I729" s="32"/>
      <c r="J729" s="32"/>
      <c r="K729" s="32"/>
      <c r="L729" s="32"/>
      <c r="M729" s="35"/>
      <c r="N729" s="36"/>
      <c r="O729" s="32"/>
      <c r="P729" s="67"/>
      <c r="Q729" s="30"/>
    </row>
    <row r="730" spans="1:17" s="5" customFormat="1" ht="40" customHeight="1" x14ac:dyDescent="0.15">
      <c r="A730" s="37"/>
      <c r="B730" s="37"/>
      <c r="C730" s="32"/>
      <c r="D730" s="33"/>
      <c r="E730" s="32"/>
      <c r="F730" s="34"/>
      <c r="G730" s="35"/>
      <c r="H730" s="34"/>
      <c r="I730" s="32"/>
      <c r="J730" s="32"/>
      <c r="K730" s="32"/>
      <c r="L730" s="32"/>
      <c r="M730" s="35"/>
      <c r="N730" s="36"/>
      <c r="O730" s="32"/>
      <c r="P730" s="67"/>
      <c r="Q730" s="30"/>
    </row>
    <row r="731" spans="1:17" s="5" customFormat="1" ht="40" customHeight="1" x14ac:dyDescent="0.15">
      <c r="A731" s="37"/>
      <c r="B731" s="37"/>
      <c r="C731" s="32"/>
      <c r="D731" s="33"/>
      <c r="E731" s="32"/>
      <c r="F731" s="34"/>
      <c r="G731" s="35"/>
      <c r="H731" s="34"/>
      <c r="I731" s="32"/>
      <c r="J731" s="32"/>
      <c r="K731" s="32"/>
      <c r="L731" s="32"/>
      <c r="M731" s="35"/>
      <c r="N731" s="36"/>
      <c r="O731" s="32"/>
      <c r="P731" s="67"/>
      <c r="Q731" s="30"/>
    </row>
    <row r="732" spans="1:17" s="5" customFormat="1" ht="40" customHeight="1" x14ac:dyDescent="0.15">
      <c r="A732" s="37"/>
      <c r="B732" s="37"/>
      <c r="C732" s="32"/>
      <c r="D732" s="33"/>
      <c r="E732" s="32"/>
      <c r="F732" s="34"/>
      <c r="G732" s="35"/>
      <c r="H732" s="34"/>
      <c r="I732" s="32"/>
      <c r="J732" s="32"/>
      <c r="K732" s="32"/>
      <c r="L732" s="32"/>
      <c r="M732" s="35"/>
      <c r="N732" s="36"/>
      <c r="O732" s="32"/>
      <c r="P732" s="67"/>
      <c r="Q732" s="30"/>
    </row>
    <row r="733" spans="1:17" s="5" customFormat="1" ht="40" customHeight="1" x14ac:dyDescent="0.15">
      <c r="A733" s="37"/>
      <c r="B733" s="37"/>
      <c r="C733" s="32"/>
      <c r="D733" s="33"/>
      <c r="E733" s="32"/>
      <c r="F733" s="34"/>
      <c r="G733" s="35"/>
      <c r="H733" s="34"/>
      <c r="I733" s="32"/>
      <c r="J733" s="32"/>
      <c r="K733" s="32"/>
      <c r="L733" s="32"/>
      <c r="M733" s="35"/>
      <c r="N733" s="36"/>
      <c r="O733" s="32"/>
      <c r="P733" s="67"/>
      <c r="Q733" s="30"/>
    </row>
    <row r="734" spans="1:17" s="5" customFormat="1" ht="40" customHeight="1" x14ac:dyDescent="0.15">
      <c r="A734" s="37"/>
      <c r="B734" s="37"/>
      <c r="C734" s="32"/>
      <c r="D734" s="33"/>
      <c r="E734" s="32"/>
      <c r="F734" s="34"/>
      <c r="G734" s="35"/>
      <c r="H734" s="34"/>
      <c r="I734" s="32"/>
      <c r="J734" s="32"/>
      <c r="K734" s="32"/>
      <c r="L734" s="32"/>
      <c r="M734" s="35"/>
      <c r="N734" s="36"/>
      <c r="O734" s="32"/>
      <c r="P734" s="67"/>
      <c r="Q734" s="30"/>
    </row>
    <row r="735" spans="1:17" s="5" customFormat="1" ht="40" customHeight="1" x14ac:dyDescent="0.15">
      <c r="A735" s="37"/>
      <c r="B735" s="37"/>
      <c r="C735" s="32"/>
      <c r="D735" s="33"/>
      <c r="E735" s="32"/>
      <c r="F735" s="34"/>
      <c r="G735" s="35"/>
      <c r="H735" s="34"/>
      <c r="I735" s="32"/>
      <c r="J735" s="32"/>
      <c r="K735" s="32"/>
      <c r="L735" s="32"/>
      <c r="M735" s="35"/>
      <c r="N735" s="36"/>
      <c r="O735" s="32"/>
      <c r="P735" s="67"/>
      <c r="Q735" s="30"/>
    </row>
    <row r="736" spans="1:17" s="5" customFormat="1" ht="40" customHeight="1" x14ac:dyDescent="0.15">
      <c r="A736" s="37"/>
      <c r="B736" s="37"/>
      <c r="C736" s="32"/>
      <c r="D736" s="33"/>
      <c r="E736" s="32"/>
      <c r="F736" s="34"/>
      <c r="G736" s="35"/>
      <c r="H736" s="34"/>
      <c r="I736" s="32"/>
      <c r="J736" s="32"/>
      <c r="K736" s="32"/>
      <c r="L736" s="32"/>
      <c r="M736" s="35"/>
      <c r="N736" s="36"/>
      <c r="O736" s="32"/>
      <c r="P736" s="67"/>
      <c r="Q736" s="30"/>
    </row>
    <row r="737" spans="1:17" s="5" customFormat="1" ht="40" customHeight="1" x14ac:dyDescent="0.15">
      <c r="A737" s="37"/>
      <c r="B737" s="37"/>
      <c r="C737" s="32"/>
      <c r="D737" s="33"/>
      <c r="E737" s="32"/>
      <c r="F737" s="34"/>
      <c r="G737" s="35"/>
      <c r="H737" s="34"/>
      <c r="I737" s="32"/>
      <c r="J737" s="32"/>
      <c r="K737" s="32"/>
      <c r="L737" s="32"/>
      <c r="M737" s="35"/>
      <c r="N737" s="36"/>
      <c r="O737" s="32"/>
      <c r="P737" s="67"/>
      <c r="Q737" s="30"/>
    </row>
    <row r="738" spans="1:17" s="5" customFormat="1" ht="40" customHeight="1" x14ac:dyDescent="0.15">
      <c r="A738" s="37"/>
      <c r="B738" s="37"/>
      <c r="C738" s="32"/>
      <c r="D738" s="33"/>
      <c r="E738" s="32"/>
      <c r="F738" s="34"/>
      <c r="G738" s="35"/>
      <c r="H738" s="34"/>
      <c r="I738" s="32"/>
      <c r="J738" s="32"/>
      <c r="K738" s="32"/>
      <c r="L738" s="32"/>
      <c r="M738" s="35"/>
      <c r="N738" s="36"/>
      <c r="O738" s="32"/>
      <c r="P738" s="67"/>
      <c r="Q738" s="30"/>
    </row>
    <row r="739" spans="1:17" s="5" customFormat="1" ht="40" customHeight="1" x14ac:dyDescent="0.15">
      <c r="A739" s="37"/>
      <c r="B739" s="37"/>
      <c r="C739" s="32"/>
      <c r="D739" s="33"/>
      <c r="E739" s="32"/>
      <c r="F739" s="34"/>
      <c r="G739" s="35"/>
      <c r="H739" s="34"/>
      <c r="I739" s="32"/>
      <c r="J739" s="32"/>
      <c r="K739" s="32"/>
      <c r="L739" s="32"/>
      <c r="M739" s="35"/>
      <c r="N739" s="36"/>
      <c r="O739" s="32"/>
      <c r="P739" s="67"/>
      <c r="Q739" s="30"/>
    </row>
    <row r="740" spans="1:17" s="5" customFormat="1" ht="40" customHeight="1" x14ac:dyDescent="0.15">
      <c r="A740" s="37"/>
      <c r="B740" s="37"/>
      <c r="C740" s="32"/>
      <c r="D740" s="33"/>
      <c r="E740" s="32"/>
      <c r="F740" s="34"/>
      <c r="G740" s="35"/>
      <c r="H740" s="34"/>
      <c r="I740" s="32"/>
      <c r="J740" s="32"/>
      <c r="K740" s="32"/>
      <c r="L740" s="32"/>
      <c r="M740" s="35"/>
      <c r="N740" s="36"/>
      <c r="O740" s="32"/>
      <c r="P740" s="67"/>
      <c r="Q740" s="30"/>
    </row>
    <row r="741" spans="1:17" s="5" customFormat="1" ht="40" customHeight="1" x14ac:dyDescent="0.15">
      <c r="A741" s="37"/>
      <c r="B741" s="37"/>
      <c r="C741" s="32"/>
      <c r="D741" s="33"/>
      <c r="E741" s="32"/>
      <c r="F741" s="34"/>
      <c r="G741" s="35"/>
      <c r="H741" s="34"/>
      <c r="I741" s="32"/>
      <c r="J741" s="32"/>
      <c r="K741" s="32"/>
      <c r="L741" s="32"/>
      <c r="M741" s="35"/>
      <c r="N741" s="36"/>
      <c r="O741" s="32"/>
      <c r="P741" s="67"/>
      <c r="Q741" s="30"/>
    </row>
    <row r="742" spans="1:17" s="5" customFormat="1" ht="40" customHeight="1" x14ac:dyDescent="0.15">
      <c r="A742" s="37"/>
      <c r="B742" s="37"/>
      <c r="C742" s="32"/>
      <c r="D742" s="33"/>
      <c r="E742" s="32"/>
      <c r="F742" s="34"/>
      <c r="G742" s="35"/>
      <c r="H742" s="34"/>
      <c r="I742" s="32"/>
      <c r="J742" s="32"/>
      <c r="K742" s="32"/>
      <c r="L742" s="32"/>
      <c r="M742" s="35"/>
      <c r="N742" s="36"/>
      <c r="O742" s="32"/>
      <c r="P742" s="67"/>
      <c r="Q742" s="30"/>
    </row>
    <row r="743" spans="1:17" s="5" customFormat="1" ht="40" customHeight="1" x14ac:dyDescent="0.15">
      <c r="A743" s="37"/>
      <c r="B743" s="37"/>
      <c r="C743" s="32"/>
      <c r="D743" s="33"/>
      <c r="E743" s="32"/>
      <c r="F743" s="34"/>
      <c r="G743" s="35"/>
      <c r="H743" s="34"/>
      <c r="I743" s="32"/>
      <c r="J743" s="32"/>
      <c r="K743" s="32"/>
      <c r="L743" s="32"/>
      <c r="M743" s="35"/>
      <c r="N743" s="36"/>
      <c r="O743" s="32"/>
      <c r="P743" s="67"/>
      <c r="Q743" s="30"/>
    </row>
    <row r="744" spans="1:17" s="5" customFormat="1" ht="40" customHeight="1" x14ac:dyDescent="0.15">
      <c r="A744" s="37"/>
      <c r="B744" s="37"/>
      <c r="C744" s="32"/>
      <c r="D744" s="33"/>
      <c r="E744" s="32"/>
      <c r="F744" s="34"/>
      <c r="G744" s="35"/>
      <c r="H744" s="34"/>
      <c r="I744" s="32"/>
      <c r="J744" s="32"/>
      <c r="K744" s="32"/>
      <c r="L744" s="32"/>
      <c r="M744" s="35"/>
      <c r="N744" s="36"/>
      <c r="O744" s="32"/>
      <c r="P744" s="67"/>
      <c r="Q744" s="30"/>
    </row>
    <row r="745" spans="1:17" s="5" customFormat="1" ht="40" customHeight="1" x14ac:dyDescent="0.15">
      <c r="A745" s="37"/>
      <c r="B745" s="37"/>
      <c r="C745" s="32"/>
      <c r="D745" s="33"/>
      <c r="E745" s="32"/>
      <c r="F745" s="34"/>
      <c r="G745" s="35"/>
      <c r="H745" s="34"/>
      <c r="I745" s="32"/>
      <c r="J745" s="32"/>
      <c r="K745" s="32"/>
      <c r="L745" s="32"/>
      <c r="M745" s="35"/>
      <c r="N745" s="36"/>
      <c r="O745" s="32"/>
      <c r="P745" s="67"/>
      <c r="Q745" s="30"/>
    </row>
    <row r="746" spans="1:17" s="5" customFormat="1" ht="40" customHeight="1" x14ac:dyDescent="0.15">
      <c r="A746" s="37"/>
      <c r="B746" s="37"/>
      <c r="C746" s="32"/>
      <c r="D746" s="33"/>
      <c r="E746" s="32"/>
      <c r="F746" s="34"/>
      <c r="G746" s="35"/>
      <c r="H746" s="34"/>
      <c r="I746" s="32"/>
      <c r="J746" s="32"/>
      <c r="K746" s="32"/>
      <c r="L746" s="32"/>
      <c r="M746" s="35"/>
      <c r="N746" s="36"/>
      <c r="O746" s="32"/>
      <c r="P746" s="67"/>
      <c r="Q746" s="30"/>
    </row>
    <row r="747" spans="1:17" s="5" customFormat="1" ht="40" customHeight="1" x14ac:dyDescent="0.15">
      <c r="A747" s="37"/>
      <c r="B747" s="37"/>
      <c r="C747" s="32"/>
      <c r="D747" s="33"/>
      <c r="E747" s="32"/>
      <c r="F747" s="34"/>
      <c r="G747" s="35"/>
      <c r="H747" s="34"/>
      <c r="I747" s="32"/>
      <c r="J747" s="32"/>
      <c r="K747" s="32"/>
      <c r="L747" s="32"/>
      <c r="M747" s="35"/>
      <c r="N747" s="36"/>
      <c r="O747" s="32"/>
      <c r="P747" s="67"/>
      <c r="Q747" s="30"/>
    </row>
    <row r="748" spans="1:17" s="5" customFormat="1" ht="40" customHeight="1" x14ac:dyDescent="0.15">
      <c r="A748" s="37"/>
      <c r="B748" s="37"/>
      <c r="C748" s="32"/>
      <c r="D748" s="33"/>
      <c r="E748" s="32"/>
      <c r="F748" s="34"/>
      <c r="G748" s="35"/>
      <c r="H748" s="34"/>
      <c r="I748" s="32"/>
      <c r="J748" s="32"/>
      <c r="K748" s="32"/>
      <c r="L748" s="32"/>
      <c r="M748" s="35"/>
      <c r="N748" s="36"/>
      <c r="O748" s="32"/>
      <c r="P748" s="67"/>
      <c r="Q748" s="30"/>
    </row>
    <row r="749" spans="1:17" s="5" customFormat="1" ht="40" customHeight="1" x14ac:dyDescent="0.15">
      <c r="A749" s="37"/>
      <c r="B749" s="37"/>
      <c r="C749" s="32"/>
      <c r="D749" s="33"/>
      <c r="E749" s="32"/>
      <c r="F749" s="34"/>
      <c r="G749" s="35"/>
      <c r="H749" s="34"/>
      <c r="I749" s="32"/>
      <c r="J749" s="32"/>
      <c r="K749" s="32"/>
      <c r="L749" s="32"/>
      <c r="M749" s="35"/>
      <c r="N749" s="36"/>
      <c r="O749" s="32"/>
      <c r="P749" s="67"/>
      <c r="Q749" s="30"/>
    </row>
    <row r="750" spans="1:17" s="5" customFormat="1" ht="40" customHeight="1" x14ac:dyDescent="0.15">
      <c r="A750" s="37"/>
      <c r="B750" s="37"/>
      <c r="C750" s="32"/>
      <c r="D750" s="33"/>
      <c r="E750" s="32"/>
      <c r="F750" s="34"/>
      <c r="G750" s="35"/>
      <c r="H750" s="34"/>
      <c r="I750" s="32"/>
      <c r="J750" s="32"/>
      <c r="K750" s="32"/>
      <c r="L750" s="32"/>
      <c r="M750" s="35"/>
      <c r="N750" s="36"/>
      <c r="O750" s="32"/>
      <c r="P750" s="67"/>
      <c r="Q750" s="30"/>
    </row>
    <row r="751" spans="1:17" s="5" customFormat="1" ht="40" customHeight="1" x14ac:dyDescent="0.15">
      <c r="A751" s="37"/>
      <c r="B751" s="37"/>
      <c r="C751" s="32"/>
      <c r="D751" s="33"/>
      <c r="E751" s="32"/>
      <c r="F751" s="34"/>
      <c r="G751" s="35"/>
      <c r="H751" s="34"/>
      <c r="I751" s="32"/>
      <c r="J751" s="32"/>
      <c r="K751" s="32"/>
      <c r="L751" s="32"/>
      <c r="M751" s="35"/>
      <c r="N751" s="36"/>
      <c r="O751" s="32"/>
      <c r="P751" s="67"/>
      <c r="Q751" s="30"/>
    </row>
    <row r="752" spans="1:17" s="5" customFormat="1" ht="40" customHeight="1" x14ac:dyDescent="0.15">
      <c r="A752" s="37"/>
      <c r="B752" s="37"/>
      <c r="C752" s="32"/>
      <c r="D752" s="33"/>
      <c r="E752" s="32"/>
      <c r="F752" s="34"/>
      <c r="G752" s="35"/>
      <c r="H752" s="34"/>
      <c r="I752" s="32"/>
      <c r="J752" s="32"/>
      <c r="K752" s="32"/>
      <c r="L752" s="32"/>
      <c r="M752" s="35"/>
      <c r="N752" s="36"/>
      <c r="O752" s="32"/>
      <c r="P752" s="67"/>
      <c r="Q752" s="30"/>
    </row>
    <row r="753" spans="1:17" s="5" customFormat="1" ht="40" customHeight="1" x14ac:dyDescent="0.15">
      <c r="A753" s="37"/>
      <c r="B753" s="37"/>
      <c r="C753" s="32"/>
      <c r="D753" s="33"/>
      <c r="E753" s="32"/>
      <c r="F753" s="34"/>
      <c r="G753" s="35"/>
      <c r="H753" s="34"/>
      <c r="I753" s="32"/>
      <c r="J753" s="32"/>
      <c r="K753" s="32"/>
      <c r="L753" s="32"/>
      <c r="M753" s="35"/>
      <c r="N753" s="36"/>
      <c r="O753" s="32"/>
      <c r="P753" s="67"/>
      <c r="Q753" s="30"/>
    </row>
    <row r="754" spans="1:17" s="5" customFormat="1" ht="40" customHeight="1" x14ac:dyDescent="0.15">
      <c r="A754" s="37"/>
      <c r="B754" s="37"/>
      <c r="C754" s="32"/>
      <c r="D754" s="33"/>
      <c r="E754" s="32"/>
      <c r="F754" s="34"/>
      <c r="G754" s="35"/>
      <c r="H754" s="34"/>
      <c r="I754" s="32"/>
      <c r="J754" s="32"/>
      <c r="K754" s="32"/>
      <c r="L754" s="32"/>
      <c r="M754" s="35"/>
      <c r="N754" s="36"/>
      <c r="O754" s="32"/>
      <c r="P754" s="67"/>
      <c r="Q754" s="30"/>
    </row>
    <row r="755" spans="1:17" s="5" customFormat="1" ht="40" customHeight="1" x14ac:dyDescent="0.15">
      <c r="A755" s="37"/>
      <c r="B755" s="37"/>
      <c r="C755" s="32"/>
      <c r="D755" s="33"/>
      <c r="E755" s="32"/>
      <c r="F755" s="34"/>
      <c r="G755" s="35"/>
      <c r="H755" s="34"/>
      <c r="I755" s="32"/>
      <c r="J755" s="32"/>
      <c r="K755" s="32"/>
      <c r="L755" s="32"/>
      <c r="M755" s="35"/>
      <c r="N755" s="36"/>
      <c r="O755" s="32"/>
      <c r="P755" s="67"/>
      <c r="Q755" s="30"/>
    </row>
    <row r="756" spans="1:17" s="5" customFormat="1" ht="40" customHeight="1" x14ac:dyDescent="0.15">
      <c r="A756" s="37"/>
      <c r="B756" s="37"/>
      <c r="C756" s="32"/>
      <c r="D756" s="33"/>
      <c r="E756" s="32"/>
      <c r="F756" s="34"/>
      <c r="G756" s="35"/>
      <c r="H756" s="34"/>
      <c r="I756" s="32"/>
      <c r="J756" s="32"/>
      <c r="K756" s="32"/>
      <c r="L756" s="32"/>
      <c r="M756" s="35"/>
      <c r="N756" s="36"/>
      <c r="O756" s="32"/>
      <c r="P756" s="67"/>
      <c r="Q756" s="30"/>
    </row>
    <row r="757" spans="1:17" s="5" customFormat="1" ht="40" customHeight="1" x14ac:dyDescent="0.15">
      <c r="A757" s="37"/>
      <c r="B757" s="37"/>
      <c r="C757" s="32"/>
      <c r="D757" s="33"/>
      <c r="E757" s="32"/>
      <c r="F757" s="34"/>
      <c r="G757" s="35"/>
      <c r="H757" s="34"/>
      <c r="I757" s="32"/>
      <c r="J757" s="32"/>
      <c r="K757" s="32"/>
      <c r="L757" s="32"/>
      <c r="M757" s="35"/>
      <c r="N757" s="36"/>
      <c r="O757" s="32"/>
      <c r="P757" s="67"/>
      <c r="Q757" s="30"/>
    </row>
    <row r="758" spans="1:17" s="5" customFormat="1" ht="40" customHeight="1" x14ac:dyDescent="0.15">
      <c r="A758" s="37"/>
      <c r="B758" s="37"/>
      <c r="C758" s="32"/>
      <c r="D758" s="33"/>
      <c r="E758" s="32"/>
      <c r="F758" s="34"/>
      <c r="G758" s="35"/>
      <c r="H758" s="34"/>
      <c r="I758" s="32"/>
      <c r="J758" s="32"/>
      <c r="K758" s="32"/>
      <c r="L758" s="32"/>
      <c r="M758" s="35"/>
      <c r="N758" s="36"/>
      <c r="O758" s="32"/>
      <c r="P758" s="67"/>
      <c r="Q758" s="30"/>
    </row>
    <row r="759" spans="1:17" s="5" customFormat="1" ht="40" customHeight="1" x14ac:dyDescent="0.15">
      <c r="A759" s="37"/>
      <c r="B759" s="37"/>
      <c r="C759" s="32"/>
      <c r="D759" s="33"/>
      <c r="E759" s="32"/>
      <c r="F759" s="34"/>
      <c r="G759" s="35"/>
      <c r="H759" s="34"/>
      <c r="I759" s="32"/>
      <c r="J759" s="32"/>
      <c r="K759" s="32"/>
      <c r="L759" s="32"/>
      <c r="M759" s="35"/>
      <c r="N759" s="36"/>
      <c r="O759" s="32"/>
      <c r="P759" s="67"/>
      <c r="Q759" s="30"/>
    </row>
    <row r="760" spans="1:17" s="5" customFormat="1" ht="40" customHeight="1" x14ac:dyDescent="0.15">
      <c r="A760" s="37"/>
      <c r="B760" s="37"/>
      <c r="C760" s="32"/>
      <c r="D760" s="33"/>
      <c r="E760" s="32"/>
      <c r="F760" s="34"/>
      <c r="G760" s="35"/>
      <c r="H760" s="34"/>
      <c r="I760" s="32"/>
      <c r="J760" s="32"/>
      <c r="K760" s="32"/>
      <c r="L760" s="32"/>
      <c r="M760" s="35"/>
      <c r="N760" s="36"/>
      <c r="O760" s="32"/>
      <c r="P760" s="67"/>
      <c r="Q760" s="30"/>
    </row>
    <row r="761" spans="1:17" s="5" customFormat="1" ht="40" customHeight="1" x14ac:dyDescent="0.15">
      <c r="A761" s="37"/>
      <c r="B761" s="37"/>
      <c r="C761" s="32"/>
      <c r="D761" s="33"/>
      <c r="E761" s="32"/>
      <c r="F761" s="34"/>
      <c r="G761" s="35"/>
      <c r="H761" s="34"/>
      <c r="I761" s="32"/>
      <c r="J761" s="32"/>
      <c r="K761" s="32"/>
      <c r="L761" s="32"/>
      <c r="M761" s="35"/>
      <c r="N761" s="36"/>
      <c r="O761" s="32"/>
      <c r="P761" s="67"/>
      <c r="Q761" s="30"/>
    </row>
    <row r="762" spans="1:17" s="5" customFormat="1" ht="40" customHeight="1" x14ac:dyDescent="0.15">
      <c r="A762" s="37"/>
      <c r="B762" s="37"/>
      <c r="C762" s="32"/>
      <c r="D762" s="33"/>
      <c r="E762" s="32"/>
      <c r="F762" s="34"/>
      <c r="G762" s="35"/>
      <c r="H762" s="34"/>
      <c r="I762" s="32"/>
      <c r="J762" s="32"/>
      <c r="K762" s="32"/>
      <c r="L762" s="32"/>
      <c r="M762" s="35"/>
      <c r="N762" s="36"/>
      <c r="O762" s="32"/>
      <c r="P762" s="67"/>
      <c r="Q762" s="30"/>
    </row>
    <row r="763" spans="1:17" s="5" customFormat="1" ht="40" customHeight="1" x14ac:dyDescent="0.15">
      <c r="A763" s="37"/>
      <c r="B763" s="37"/>
      <c r="C763" s="32"/>
      <c r="D763" s="33"/>
      <c r="E763" s="32"/>
      <c r="F763" s="34"/>
      <c r="G763" s="35"/>
      <c r="H763" s="34"/>
      <c r="I763" s="32"/>
      <c r="J763" s="32"/>
      <c r="K763" s="32"/>
      <c r="L763" s="32"/>
      <c r="M763" s="35"/>
      <c r="N763" s="36"/>
      <c r="O763" s="32"/>
      <c r="P763" s="67"/>
      <c r="Q763" s="30"/>
    </row>
    <row r="764" spans="1:17" s="5" customFormat="1" ht="40" customHeight="1" x14ac:dyDescent="0.15">
      <c r="A764" s="37"/>
      <c r="B764" s="37"/>
      <c r="C764" s="32"/>
      <c r="D764" s="33"/>
      <c r="E764" s="32"/>
      <c r="F764" s="34"/>
      <c r="G764" s="35"/>
      <c r="H764" s="34"/>
      <c r="I764" s="32"/>
      <c r="J764" s="32"/>
      <c r="K764" s="32"/>
      <c r="L764" s="32"/>
      <c r="M764" s="35"/>
      <c r="N764" s="36"/>
      <c r="O764" s="32"/>
      <c r="P764" s="67"/>
      <c r="Q764" s="30"/>
    </row>
    <row r="765" spans="1:17" s="5" customFormat="1" ht="40" customHeight="1" x14ac:dyDescent="0.15">
      <c r="A765" s="37"/>
      <c r="B765" s="37"/>
      <c r="C765" s="32"/>
      <c r="D765" s="33"/>
      <c r="E765" s="32"/>
      <c r="F765" s="34"/>
      <c r="G765" s="35"/>
      <c r="H765" s="34"/>
      <c r="I765" s="32"/>
      <c r="J765" s="32"/>
      <c r="K765" s="32"/>
      <c r="L765" s="32"/>
      <c r="M765" s="35"/>
      <c r="N765" s="36"/>
      <c r="O765" s="32"/>
      <c r="P765" s="67"/>
      <c r="Q765" s="30"/>
    </row>
    <row r="766" spans="1:17" s="5" customFormat="1" ht="40" customHeight="1" x14ac:dyDescent="0.15">
      <c r="A766" s="37"/>
      <c r="B766" s="37"/>
      <c r="C766" s="32"/>
      <c r="D766" s="33"/>
      <c r="E766" s="32"/>
      <c r="F766" s="34"/>
      <c r="G766" s="35"/>
      <c r="H766" s="34"/>
      <c r="I766" s="32"/>
      <c r="J766" s="32"/>
      <c r="K766" s="32"/>
      <c r="L766" s="32"/>
      <c r="M766" s="35"/>
      <c r="N766" s="36"/>
      <c r="O766" s="32"/>
      <c r="P766" s="67"/>
      <c r="Q766" s="30"/>
    </row>
    <row r="767" spans="1:17" s="5" customFormat="1" ht="40" customHeight="1" x14ac:dyDescent="0.15">
      <c r="A767" s="37"/>
      <c r="B767" s="37"/>
      <c r="C767" s="32"/>
      <c r="D767" s="33"/>
      <c r="E767" s="32"/>
      <c r="F767" s="34"/>
      <c r="G767" s="35"/>
      <c r="H767" s="34"/>
      <c r="I767" s="32"/>
      <c r="J767" s="32"/>
      <c r="K767" s="32"/>
      <c r="L767" s="32"/>
      <c r="M767" s="35"/>
      <c r="N767" s="36"/>
      <c r="O767" s="32"/>
      <c r="P767" s="67"/>
      <c r="Q767" s="30"/>
    </row>
    <row r="768" spans="1:17" s="5" customFormat="1" ht="40" customHeight="1" x14ac:dyDescent="0.15">
      <c r="A768" s="37"/>
      <c r="B768" s="37"/>
      <c r="C768" s="32"/>
      <c r="D768" s="33"/>
      <c r="E768" s="32"/>
      <c r="F768" s="34"/>
      <c r="G768" s="35"/>
      <c r="H768" s="34"/>
      <c r="I768" s="32"/>
      <c r="J768" s="32"/>
      <c r="K768" s="32"/>
      <c r="L768" s="32"/>
      <c r="M768" s="35"/>
      <c r="N768" s="36"/>
      <c r="O768" s="32"/>
      <c r="P768" s="67"/>
      <c r="Q768" s="30"/>
    </row>
    <row r="769" spans="1:17" s="5" customFormat="1" ht="40" customHeight="1" x14ac:dyDescent="0.15">
      <c r="A769" s="37"/>
      <c r="B769" s="37"/>
      <c r="C769" s="32"/>
      <c r="D769" s="33"/>
      <c r="E769" s="32"/>
      <c r="F769" s="34"/>
      <c r="G769" s="35"/>
      <c r="H769" s="34"/>
      <c r="I769" s="32"/>
      <c r="J769" s="32"/>
      <c r="K769" s="32"/>
      <c r="L769" s="32"/>
      <c r="M769" s="35"/>
      <c r="N769" s="36"/>
      <c r="O769" s="32"/>
      <c r="P769" s="67"/>
      <c r="Q769" s="30"/>
    </row>
    <row r="770" spans="1:17" s="5" customFormat="1" ht="40" customHeight="1" x14ac:dyDescent="0.15">
      <c r="A770" s="37"/>
      <c r="B770" s="37"/>
      <c r="C770" s="32"/>
      <c r="D770" s="33"/>
      <c r="E770" s="32"/>
      <c r="F770" s="34"/>
      <c r="G770" s="35"/>
      <c r="H770" s="34"/>
      <c r="I770" s="32"/>
      <c r="J770" s="32"/>
      <c r="K770" s="32"/>
      <c r="L770" s="32"/>
      <c r="M770" s="35"/>
      <c r="N770" s="36"/>
      <c r="O770" s="32"/>
      <c r="P770" s="67"/>
      <c r="Q770" s="30"/>
    </row>
    <row r="771" spans="1:17" s="5" customFormat="1" ht="40" customHeight="1" x14ac:dyDescent="0.15">
      <c r="A771" s="37"/>
      <c r="B771" s="37"/>
      <c r="C771" s="32"/>
      <c r="D771" s="33"/>
      <c r="E771" s="32"/>
      <c r="F771" s="34"/>
      <c r="G771" s="35"/>
      <c r="H771" s="34"/>
      <c r="I771" s="32"/>
      <c r="J771" s="32"/>
      <c r="K771" s="32"/>
      <c r="L771" s="32"/>
      <c r="M771" s="35"/>
      <c r="N771" s="36"/>
      <c r="O771" s="32"/>
      <c r="P771" s="67"/>
      <c r="Q771" s="30"/>
    </row>
    <row r="772" spans="1:17" s="5" customFormat="1" ht="40" customHeight="1" x14ac:dyDescent="0.15">
      <c r="A772" s="37"/>
      <c r="B772" s="37"/>
      <c r="C772" s="32"/>
      <c r="D772" s="33"/>
      <c r="E772" s="32"/>
      <c r="F772" s="34"/>
      <c r="G772" s="35"/>
      <c r="H772" s="34"/>
      <c r="I772" s="32"/>
      <c r="J772" s="32"/>
      <c r="K772" s="32"/>
      <c r="L772" s="32"/>
      <c r="M772" s="35"/>
      <c r="N772" s="36"/>
      <c r="O772" s="32"/>
      <c r="P772" s="67"/>
      <c r="Q772" s="30"/>
    </row>
    <row r="773" spans="1:17" s="5" customFormat="1" ht="40" customHeight="1" x14ac:dyDescent="0.15">
      <c r="A773" s="37"/>
      <c r="B773" s="37"/>
      <c r="C773" s="32"/>
      <c r="D773" s="33"/>
      <c r="E773" s="32"/>
      <c r="F773" s="34"/>
      <c r="G773" s="35"/>
      <c r="H773" s="34"/>
      <c r="I773" s="32"/>
      <c r="J773" s="32"/>
      <c r="K773" s="32"/>
      <c r="L773" s="32"/>
      <c r="M773" s="35"/>
      <c r="N773" s="36"/>
      <c r="O773" s="32"/>
      <c r="P773" s="67"/>
      <c r="Q773" s="30"/>
    </row>
    <row r="774" spans="1:17" s="5" customFormat="1" ht="40" customHeight="1" x14ac:dyDescent="0.15">
      <c r="A774" s="37"/>
      <c r="B774" s="37"/>
      <c r="C774" s="32"/>
      <c r="D774" s="33"/>
      <c r="E774" s="32"/>
      <c r="F774" s="34"/>
      <c r="G774" s="35"/>
      <c r="H774" s="34"/>
      <c r="I774" s="32"/>
      <c r="J774" s="32"/>
      <c r="K774" s="32"/>
      <c r="L774" s="32"/>
      <c r="M774" s="35"/>
      <c r="N774" s="36"/>
      <c r="O774" s="32"/>
      <c r="P774" s="67"/>
      <c r="Q774" s="30"/>
    </row>
    <row r="775" spans="1:17" s="5" customFormat="1" ht="40" customHeight="1" x14ac:dyDescent="0.15">
      <c r="A775" s="37"/>
      <c r="B775" s="37"/>
      <c r="C775" s="32"/>
      <c r="D775" s="33"/>
      <c r="E775" s="32"/>
      <c r="F775" s="34"/>
      <c r="G775" s="35"/>
      <c r="H775" s="34"/>
      <c r="I775" s="32"/>
      <c r="J775" s="32"/>
      <c r="K775" s="32"/>
      <c r="L775" s="32"/>
      <c r="M775" s="35"/>
      <c r="N775" s="36"/>
      <c r="O775" s="32"/>
      <c r="P775" s="67"/>
      <c r="Q775" s="30"/>
    </row>
    <row r="776" spans="1:17" s="5" customFormat="1" ht="40" customHeight="1" x14ac:dyDescent="0.15">
      <c r="A776" s="37"/>
      <c r="B776" s="37"/>
      <c r="C776" s="32"/>
      <c r="D776" s="33"/>
      <c r="E776" s="32"/>
      <c r="F776" s="34"/>
      <c r="G776" s="35"/>
      <c r="H776" s="34"/>
      <c r="I776" s="32"/>
      <c r="J776" s="32"/>
      <c r="K776" s="32"/>
      <c r="L776" s="32"/>
      <c r="M776" s="35"/>
      <c r="N776" s="36"/>
      <c r="O776" s="32"/>
      <c r="P776" s="67"/>
      <c r="Q776" s="30"/>
    </row>
    <row r="777" spans="1:17" s="5" customFormat="1" ht="40" customHeight="1" x14ac:dyDescent="0.15">
      <c r="A777" s="37"/>
      <c r="B777" s="37"/>
      <c r="C777" s="32"/>
      <c r="D777" s="33"/>
      <c r="E777" s="32"/>
      <c r="F777" s="34"/>
      <c r="G777" s="35"/>
      <c r="H777" s="34"/>
      <c r="I777" s="32"/>
      <c r="J777" s="32"/>
      <c r="K777" s="32"/>
      <c r="L777" s="32"/>
      <c r="M777" s="35"/>
      <c r="N777" s="36"/>
      <c r="O777" s="32"/>
      <c r="P777" s="67"/>
      <c r="Q777" s="30"/>
    </row>
    <row r="778" spans="1:17" s="5" customFormat="1" ht="40" customHeight="1" x14ac:dyDescent="0.15">
      <c r="A778" s="37"/>
      <c r="B778" s="37"/>
      <c r="C778" s="32"/>
      <c r="D778" s="33"/>
      <c r="E778" s="32"/>
      <c r="F778" s="34"/>
      <c r="G778" s="35"/>
      <c r="H778" s="34"/>
      <c r="I778" s="32"/>
      <c r="J778" s="32"/>
      <c r="K778" s="32"/>
      <c r="L778" s="32"/>
      <c r="M778" s="35"/>
      <c r="N778" s="36"/>
      <c r="O778" s="32"/>
      <c r="P778" s="67"/>
      <c r="Q778" s="30"/>
    </row>
    <row r="779" spans="1:17" s="5" customFormat="1" ht="40" customHeight="1" x14ac:dyDescent="0.15">
      <c r="A779" s="37"/>
      <c r="B779" s="37"/>
      <c r="C779" s="32"/>
      <c r="D779" s="33"/>
      <c r="E779" s="32"/>
      <c r="F779" s="34"/>
      <c r="G779" s="35"/>
      <c r="H779" s="34"/>
      <c r="I779" s="32"/>
      <c r="J779" s="32"/>
      <c r="K779" s="32"/>
      <c r="L779" s="32"/>
      <c r="M779" s="35"/>
      <c r="N779" s="36"/>
      <c r="O779" s="32"/>
      <c r="P779" s="67"/>
      <c r="Q779" s="30"/>
    </row>
    <row r="780" spans="1:17" s="5" customFormat="1" ht="40" customHeight="1" x14ac:dyDescent="0.15">
      <c r="A780" s="37"/>
      <c r="B780" s="37"/>
      <c r="C780" s="32"/>
      <c r="D780" s="33"/>
      <c r="E780" s="32"/>
      <c r="F780" s="34"/>
      <c r="G780" s="35"/>
      <c r="H780" s="34"/>
      <c r="I780" s="32"/>
      <c r="J780" s="32"/>
      <c r="K780" s="32"/>
      <c r="L780" s="32"/>
      <c r="M780" s="35"/>
      <c r="N780" s="36"/>
      <c r="O780" s="32"/>
      <c r="P780" s="67"/>
      <c r="Q780" s="30"/>
    </row>
    <row r="781" spans="1:17" s="5" customFormat="1" ht="40" customHeight="1" x14ac:dyDescent="0.15">
      <c r="A781" s="37"/>
      <c r="B781" s="37"/>
      <c r="C781" s="32"/>
      <c r="D781" s="33"/>
      <c r="E781" s="32"/>
      <c r="F781" s="34"/>
      <c r="G781" s="35"/>
      <c r="H781" s="34"/>
      <c r="I781" s="32"/>
      <c r="J781" s="32"/>
      <c r="K781" s="32"/>
      <c r="L781" s="32"/>
      <c r="M781" s="35"/>
      <c r="N781" s="36"/>
      <c r="O781" s="32"/>
      <c r="P781" s="67"/>
      <c r="Q781" s="30"/>
    </row>
    <row r="782" spans="1:17" s="5" customFormat="1" ht="40" customHeight="1" x14ac:dyDescent="0.15">
      <c r="A782" s="37"/>
      <c r="B782" s="37"/>
      <c r="C782" s="32"/>
      <c r="D782" s="33"/>
      <c r="E782" s="32"/>
      <c r="F782" s="34"/>
      <c r="G782" s="35"/>
      <c r="H782" s="34"/>
      <c r="I782" s="32"/>
      <c r="J782" s="32"/>
      <c r="K782" s="32"/>
      <c r="L782" s="32"/>
      <c r="M782" s="35"/>
      <c r="N782" s="36"/>
      <c r="O782" s="32"/>
      <c r="P782" s="67"/>
      <c r="Q782" s="30"/>
    </row>
    <row r="783" spans="1:17" s="5" customFormat="1" ht="40" customHeight="1" x14ac:dyDescent="0.15">
      <c r="A783" s="37"/>
      <c r="B783" s="37"/>
      <c r="C783" s="32"/>
      <c r="D783" s="33"/>
      <c r="E783" s="32"/>
      <c r="F783" s="34"/>
      <c r="G783" s="35"/>
      <c r="H783" s="34"/>
      <c r="I783" s="32"/>
      <c r="J783" s="32"/>
      <c r="K783" s="32"/>
      <c r="L783" s="32"/>
      <c r="M783" s="35"/>
      <c r="N783" s="36"/>
      <c r="O783" s="32"/>
      <c r="P783" s="67"/>
      <c r="Q783" s="30"/>
    </row>
    <row r="784" spans="1:17" s="5" customFormat="1" ht="40" customHeight="1" x14ac:dyDescent="0.15">
      <c r="A784" s="37"/>
      <c r="B784" s="37"/>
      <c r="C784" s="32"/>
      <c r="D784" s="33"/>
      <c r="E784" s="32"/>
      <c r="F784" s="34"/>
      <c r="G784" s="35"/>
      <c r="H784" s="34"/>
      <c r="I784" s="32"/>
      <c r="J784" s="32"/>
      <c r="K784" s="32"/>
      <c r="L784" s="32"/>
      <c r="M784" s="35"/>
      <c r="N784" s="36"/>
      <c r="O784" s="32"/>
      <c r="P784" s="67"/>
      <c r="Q784" s="30"/>
    </row>
    <row r="785" spans="1:17" s="5" customFormat="1" ht="40" customHeight="1" x14ac:dyDescent="0.15">
      <c r="A785" s="37"/>
      <c r="B785" s="37"/>
      <c r="C785" s="32"/>
      <c r="D785" s="33"/>
      <c r="E785" s="32"/>
      <c r="F785" s="34"/>
      <c r="G785" s="35"/>
      <c r="H785" s="34"/>
      <c r="I785" s="32"/>
      <c r="J785" s="32"/>
      <c r="K785" s="32"/>
      <c r="L785" s="32"/>
      <c r="M785" s="35"/>
      <c r="N785" s="36"/>
      <c r="O785" s="32"/>
      <c r="P785" s="67"/>
      <c r="Q785" s="30"/>
    </row>
    <row r="786" spans="1:17" s="5" customFormat="1" ht="40" customHeight="1" x14ac:dyDescent="0.15">
      <c r="A786" s="37"/>
      <c r="B786" s="37"/>
      <c r="C786" s="32"/>
      <c r="D786" s="33"/>
      <c r="E786" s="32"/>
      <c r="F786" s="34"/>
      <c r="G786" s="35"/>
      <c r="H786" s="34"/>
      <c r="I786" s="32"/>
      <c r="J786" s="32"/>
      <c r="K786" s="32"/>
      <c r="L786" s="32"/>
      <c r="M786" s="35"/>
      <c r="N786" s="36"/>
      <c r="O786" s="32"/>
      <c r="P786" s="67"/>
      <c r="Q786" s="30"/>
    </row>
    <row r="787" spans="1:17" s="5" customFormat="1" ht="40" customHeight="1" x14ac:dyDescent="0.15">
      <c r="A787" s="37"/>
      <c r="B787" s="37"/>
      <c r="C787" s="32"/>
      <c r="D787" s="33"/>
      <c r="E787" s="32"/>
      <c r="F787" s="34"/>
      <c r="G787" s="35"/>
      <c r="H787" s="34"/>
      <c r="I787" s="32"/>
      <c r="J787" s="32"/>
      <c r="K787" s="32"/>
      <c r="L787" s="32"/>
      <c r="M787" s="35"/>
      <c r="N787" s="36"/>
      <c r="O787" s="32"/>
      <c r="P787" s="67"/>
      <c r="Q787" s="30"/>
    </row>
    <row r="788" spans="1:17" s="5" customFormat="1" ht="40" customHeight="1" x14ac:dyDescent="0.15">
      <c r="A788" s="37"/>
      <c r="B788" s="37"/>
      <c r="C788" s="32"/>
      <c r="D788" s="33"/>
      <c r="E788" s="32"/>
      <c r="F788" s="34"/>
      <c r="G788" s="35"/>
      <c r="H788" s="34"/>
      <c r="I788" s="32"/>
      <c r="J788" s="32"/>
      <c r="K788" s="32"/>
      <c r="L788" s="32"/>
      <c r="M788" s="35"/>
      <c r="N788" s="36"/>
      <c r="O788" s="32"/>
      <c r="P788" s="67"/>
      <c r="Q788" s="30"/>
    </row>
    <row r="789" spans="1:17" s="5" customFormat="1" ht="40" customHeight="1" x14ac:dyDescent="0.15">
      <c r="A789" s="37"/>
      <c r="B789" s="37"/>
      <c r="C789" s="32"/>
      <c r="D789" s="33"/>
      <c r="E789" s="32"/>
      <c r="F789" s="34"/>
      <c r="G789" s="35"/>
      <c r="H789" s="34"/>
      <c r="I789" s="32"/>
      <c r="J789" s="32"/>
      <c r="K789" s="32"/>
      <c r="L789" s="32"/>
      <c r="M789" s="35"/>
      <c r="N789" s="36"/>
      <c r="O789" s="32"/>
      <c r="P789" s="67"/>
      <c r="Q789" s="30"/>
    </row>
    <row r="790" spans="1:17" s="5" customFormat="1" ht="40" customHeight="1" x14ac:dyDescent="0.15">
      <c r="A790" s="37"/>
      <c r="B790" s="37"/>
      <c r="C790" s="32"/>
      <c r="D790" s="33"/>
      <c r="E790" s="32"/>
      <c r="F790" s="34"/>
      <c r="G790" s="35"/>
      <c r="H790" s="34"/>
      <c r="I790" s="32"/>
      <c r="J790" s="32"/>
      <c r="K790" s="32"/>
      <c r="L790" s="32"/>
      <c r="M790" s="35"/>
      <c r="N790" s="36"/>
      <c r="O790" s="32"/>
      <c r="P790" s="67"/>
      <c r="Q790" s="30"/>
    </row>
    <row r="791" spans="1:17" s="5" customFormat="1" ht="40" customHeight="1" x14ac:dyDescent="0.15">
      <c r="A791" s="37"/>
      <c r="B791" s="37"/>
      <c r="C791" s="32"/>
      <c r="D791" s="33"/>
      <c r="E791" s="32"/>
      <c r="F791" s="34"/>
      <c r="G791" s="35"/>
      <c r="H791" s="34"/>
      <c r="I791" s="32"/>
      <c r="J791" s="32"/>
      <c r="K791" s="32"/>
      <c r="L791" s="32"/>
      <c r="M791" s="35"/>
      <c r="N791" s="36"/>
      <c r="O791" s="32"/>
      <c r="P791" s="67"/>
      <c r="Q791" s="30"/>
    </row>
    <row r="792" spans="1:17" s="5" customFormat="1" ht="40" customHeight="1" x14ac:dyDescent="0.15">
      <c r="A792" s="37"/>
      <c r="B792" s="37"/>
      <c r="C792" s="32"/>
      <c r="D792" s="33"/>
      <c r="E792" s="32"/>
      <c r="F792" s="34"/>
      <c r="G792" s="35"/>
      <c r="H792" s="34"/>
      <c r="I792" s="32"/>
      <c r="J792" s="32"/>
      <c r="K792" s="32"/>
      <c r="L792" s="32"/>
      <c r="M792" s="35"/>
      <c r="N792" s="36"/>
      <c r="O792" s="32"/>
      <c r="P792" s="67"/>
      <c r="Q792" s="30"/>
    </row>
    <row r="793" spans="1:17" s="5" customFormat="1" ht="40" customHeight="1" x14ac:dyDescent="0.15">
      <c r="A793" s="37"/>
      <c r="B793" s="37"/>
      <c r="C793" s="32"/>
      <c r="D793" s="33"/>
      <c r="E793" s="32"/>
      <c r="F793" s="34"/>
      <c r="G793" s="35"/>
      <c r="H793" s="34"/>
      <c r="I793" s="32"/>
      <c r="J793" s="32"/>
      <c r="K793" s="32"/>
      <c r="L793" s="32"/>
      <c r="M793" s="35"/>
      <c r="N793" s="36"/>
      <c r="O793" s="32"/>
      <c r="P793" s="67"/>
      <c r="Q793" s="30"/>
    </row>
    <row r="794" spans="1:17" s="5" customFormat="1" ht="40" customHeight="1" x14ac:dyDescent="0.15">
      <c r="A794" s="37"/>
      <c r="B794" s="37"/>
      <c r="C794" s="32"/>
      <c r="D794" s="33"/>
      <c r="E794" s="32"/>
      <c r="F794" s="34"/>
      <c r="G794" s="35"/>
      <c r="H794" s="34"/>
      <c r="I794" s="32"/>
      <c r="J794" s="32"/>
      <c r="K794" s="32"/>
      <c r="L794" s="32"/>
      <c r="M794" s="35"/>
      <c r="N794" s="36"/>
      <c r="O794" s="32"/>
      <c r="P794" s="67"/>
      <c r="Q794" s="30"/>
    </row>
    <row r="795" spans="1:17" s="5" customFormat="1" ht="40" customHeight="1" x14ac:dyDescent="0.15">
      <c r="A795" s="37"/>
      <c r="B795" s="37"/>
      <c r="C795" s="32"/>
      <c r="D795" s="33"/>
      <c r="E795" s="32"/>
      <c r="F795" s="34"/>
      <c r="G795" s="35"/>
      <c r="H795" s="34"/>
      <c r="I795" s="32"/>
      <c r="J795" s="32"/>
      <c r="K795" s="32"/>
      <c r="L795" s="32"/>
      <c r="M795" s="35"/>
      <c r="N795" s="36"/>
      <c r="O795" s="32"/>
      <c r="P795" s="67"/>
      <c r="Q795" s="30"/>
    </row>
    <row r="796" spans="1:17" s="5" customFormat="1" ht="40" customHeight="1" x14ac:dyDescent="0.15">
      <c r="A796" s="37"/>
      <c r="B796" s="37"/>
      <c r="C796" s="32"/>
      <c r="D796" s="33"/>
      <c r="E796" s="32"/>
      <c r="F796" s="34"/>
      <c r="G796" s="35"/>
      <c r="H796" s="34"/>
      <c r="I796" s="32"/>
      <c r="J796" s="32"/>
      <c r="K796" s="32"/>
      <c r="L796" s="32"/>
      <c r="M796" s="35"/>
      <c r="N796" s="36"/>
      <c r="O796" s="32"/>
      <c r="P796" s="67"/>
      <c r="Q796" s="30"/>
    </row>
    <row r="797" spans="1:17" s="5" customFormat="1" ht="40" customHeight="1" x14ac:dyDescent="0.15">
      <c r="A797" s="37"/>
      <c r="B797" s="37"/>
      <c r="C797" s="32"/>
      <c r="D797" s="33"/>
      <c r="E797" s="32"/>
      <c r="F797" s="34"/>
      <c r="G797" s="35"/>
      <c r="H797" s="34"/>
      <c r="I797" s="32"/>
      <c r="J797" s="32"/>
      <c r="K797" s="32"/>
      <c r="L797" s="32"/>
      <c r="M797" s="35"/>
      <c r="N797" s="36"/>
      <c r="O797" s="32"/>
      <c r="P797" s="67"/>
      <c r="Q797" s="30"/>
    </row>
    <row r="798" spans="1:17" s="5" customFormat="1" ht="40" customHeight="1" x14ac:dyDescent="0.15">
      <c r="A798" s="37"/>
      <c r="B798" s="37"/>
      <c r="C798" s="32"/>
      <c r="D798" s="33"/>
      <c r="E798" s="32"/>
      <c r="F798" s="34"/>
      <c r="G798" s="35"/>
      <c r="H798" s="34"/>
      <c r="I798" s="32"/>
      <c r="J798" s="32"/>
      <c r="K798" s="32"/>
      <c r="L798" s="32"/>
      <c r="M798" s="35"/>
      <c r="N798" s="36"/>
      <c r="O798" s="32"/>
      <c r="P798" s="67"/>
      <c r="Q798" s="30"/>
    </row>
    <row r="799" spans="1:17" s="5" customFormat="1" ht="40" customHeight="1" x14ac:dyDescent="0.15">
      <c r="A799" s="37"/>
      <c r="B799" s="37"/>
      <c r="C799" s="32"/>
      <c r="D799" s="33"/>
      <c r="E799" s="32"/>
      <c r="F799" s="34"/>
      <c r="G799" s="35"/>
      <c r="H799" s="34"/>
      <c r="I799" s="32"/>
      <c r="J799" s="32"/>
      <c r="K799" s="32"/>
      <c r="L799" s="32"/>
      <c r="M799" s="35"/>
      <c r="N799" s="36"/>
      <c r="O799" s="32"/>
      <c r="P799" s="67"/>
      <c r="Q799" s="30"/>
    </row>
    <row r="800" spans="1:17" s="5" customFormat="1" ht="40" customHeight="1" x14ac:dyDescent="0.15">
      <c r="A800" s="37"/>
      <c r="B800" s="37"/>
      <c r="C800" s="32"/>
      <c r="D800" s="33"/>
      <c r="E800" s="32"/>
      <c r="F800" s="34"/>
      <c r="G800" s="35"/>
      <c r="H800" s="34"/>
      <c r="I800" s="32"/>
      <c r="J800" s="32"/>
      <c r="K800" s="32"/>
      <c r="L800" s="32"/>
      <c r="M800" s="35"/>
      <c r="N800" s="36"/>
      <c r="O800" s="32"/>
      <c r="P800" s="67"/>
      <c r="Q800" s="30"/>
    </row>
    <row r="801" spans="1:17" s="5" customFormat="1" ht="40" customHeight="1" x14ac:dyDescent="0.15">
      <c r="A801" s="37"/>
      <c r="B801" s="37"/>
      <c r="C801" s="32"/>
      <c r="D801" s="33"/>
      <c r="E801" s="32"/>
      <c r="F801" s="34"/>
      <c r="G801" s="35"/>
      <c r="H801" s="34"/>
      <c r="I801" s="32"/>
      <c r="J801" s="32"/>
      <c r="K801" s="32"/>
      <c r="L801" s="32"/>
      <c r="M801" s="35"/>
      <c r="N801" s="36"/>
      <c r="O801" s="32"/>
      <c r="P801" s="67"/>
      <c r="Q801" s="30"/>
    </row>
    <row r="802" spans="1:17" s="5" customFormat="1" ht="40" customHeight="1" x14ac:dyDescent="0.15">
      <c r="A802" s="37"/>
      <c r="B802" s="37"/>
      <c r="C802" s="32"/>
      <c r="D802" s="33"/>
      <c r="E802" s="32"/>
      <c r="F802" s="34"/>
      <c r="G802" s="35"/>
      <c r="H802" s="34"/>
      <c r="I802" s="32"/>
      <c r="J802" s="32"/>
      <c r="K802" s="32"/>
      <c r="L802" s="32"/>
      <c r="M802" s="35"/>
      <c r="N802" s="36"/>
      <c r="O802" s="32"/>
      <c r="P802" s="67"/>
      <c r="Q802" s="30"/>
    </row>
    <row r="803" spans="1:17" s="5" customFormat="1" ht="40" customHeight="1" x14ac:dyDescent="0.15">
      <c r="A803" s="37"/>
      <c r="B803" s="37"/>
      <c r="C803" s="32"/>
      <c r="D803" s="33"/>
      <c r="E803" s="32"/>
      <c r="F803" s="34"/>
      <c r="G803" s="35"/>
      <c r="H803" s="34"/>
      <c r="I803" s="32"/>
      <c r="J803" s="32"/>
      <c r="K803" s="32"/>
      <c r="L803" s="32"/>
      <c r="M803" s="35"/>
      <c r="N803" s="36"/>
      <c r="O803" s="32"/>
      <c r="P803" s="67"/>
      <c r="Q803" s="30"/>
    </row>
    <row r="804" spans="1:17" s="5" customFormat="1" ht="40" customHeight="1" x14ac:dyDescent="0.15">
      <c r="A804" s="37"/>
      <c r="B804" s="37"/>
      <c r="C804" s="32"/>
      <c r="D804" s="33"/>
      <c r="E804" s="32"/>
      <c r="F804" s="34"/>
      <c r="G804" s="35"/>
      <c r="H804" s="34"/>
      <c r="I804" s="32"/>
      <c r="J804" s="32"/>
      <c r="K804" s="32"/>
      <c r="L804" s="32"/>
      <c r="M804" s="35"/>
      <c r="N804" s="36"/>
      <c r="O804" s="32"/>
      <c r="P804" s="67"/>
      <c r="Q804" s="30"/>
    </row>
    <row r="805" spans="1:17" s="5" customFormat="1" ht="40" customHeight="1" x14ac:dyDescent="0.15">
      <c r="A805" s="37"/>
      <c r="B805" s="37"/>
      <c r="C805" s="32"/>
      <c r="D805" s="33"/>
      <c r="E805" s="32"/>
      <c r="F805" s="34"/>
      <c r="G805" s="35"/>
      <c r="H805" s="34"/>
      <c r="I805" s="32"/>
      <c r="J805" s="32"/>
      <c r="K805" s="32"/>
      <c r="L805" s="32"/>
      <c r="M805" s="35"/>
      <c r="N805" s="36"/>
      <c r="O805" s="32"/>
      <c r="P805" s="67"/>
      <c r="Q805" s="30"/>
    </row>
    <row r="806" spans="1:17" s="5" customFormat="1" ht="40" customHeight="1" x14ac:dyDescent="0.15">
      <c r="A806" s="37"/>
      <c r="B806" s="37"/>
      <c r="C806" s="32"/>
      <c r="D806" s="33"/>
      <c r="E806" s="32"/>
      <c r="F806" s="34"/>
      <c r="G806" s="35"/>
      <c r="H806" s="34"/>
      <c r="I806" s="32"/>
      <c r="J806" s="32"/>
      <c r="K806" s="32"/>
      <c r="L806" s="32"/>
      <c r="M806" s="35"/>
      <c r="N806" s="36"/>
      <c r="O806" s="32"/>
      <c r="P806" s="67"/>
      <c r="Q806" s="30"/>
    </row>
    <row r="807" spans="1:17" s="5" customFormat="1" ht="40" customHeight="1" x14ac:dyDescent="0.15">
      <c r="A807" s="37"/>
      <c r="B807" s="37"/>
      <c r="C807" s="32"/>
      <c r="D807" s="33"/>
      <c r="E807" s="32"/>
      <c r="F807" s="34"/>
      <c r="G807" s="35"/>
      <c r="H807" s="34"/>
      <c r="I807" s="32"/>
      <c r="J807" s="32"/>
      <c r="K807" s="32"/>
      <c r="L807" s="32"/>
      <c r="M807" s="35"/>
      <c r="N807" s="36"/>
      <c r="O807" s="32"/>
      <c r="P807" s="67"/>
      <c r="Q807" s="30"/>
    </row>
    <row r="808" spans="1:17" s="5" customFormat="1" ht="40" customHeight="1" x14ac:dyDescent="0.15">
      <c r="A808" s="37"/>
      <c r="B808" s="37"/>
      <c r="C808" s="32"/>
      <c r="D808" s="33"/>
      <c r="E808" s="32"/>
      <c r="F808" s="34"/>
      <c r="G808" s="35"/>
      <c r="H808" s="34"/>
      <c r="I808" s="32"/>
      <c r="J808" s="32"/>
      <c r="K808" s="32"/>
      <c r="L808" s="32"/>
      <c r="M808" s="35"/>
      <c r="N808" s="36"/>
      <c r="O808" s="32"/>
      <c r="P808" s="67"/>
      <c r="Q808" s="30"/>
    </row>
    <row r="809" spans="1:17" s="5" customFormat="1" ht="40" customHeight="1" x14ac:dyDescent="0.15">
      <c r="A809" s="37"/>
      <c r="B809" s="37"/>
      <c r="C809" s="32"/>
      <c r="D809" s="33"/>
      <c r="E809" s="32"/>
      <c r="F809" s="34"/>
      <c r="G809" s="35"/>
      <c r="H809" s="34"/>
      <c r="I809" s="32"/>
      <c r="J809" s="32"/>
      <c r="K809" s="32"/>
      <c r="L809" s="32"/>
      <c r="M809" s="35"/>
      <c r="N809" s="36"/>
      <c r="O809" s="32"/>
      <c r="P809" s="67"/>
      <c r="Q809" s="30"/>
    </row>
    <row r="810" spans="1:17" s="5" customFormat="1" ht="40" customHeight="1" x14ac:dyDescent="0.15">
      <c r="A810" s="37"/>
      <c r="B810" s="37"/>
      <c r="C810" s="32"/>
      <c r="D810" s="33"/>
      <c r="E810" s="32"/>
      <c r="F810" s="34"/>
      <c r="G810" s="35"/>
      <c r="H810" s="34"/>
      <c r="I810" s="32"/>
      <c r="J810" s="32"/>
      <c r="K810" s="32"/>
      <c r="L810" s="32"/>
      <c r="M810" s="35"/>
      <c r="N810" s="36"/>
      <c r="O810" s="32"/>
      <c r="P810" s="67"/>
      <c r="Q810" s="30"/>
    </row>
    <row r="811" spans="1:17" s="5" customFormat="1" ht="40" customHeight="1" x14ac:dyDescent="0.15">
      <c r="A811" s="37"/>
      <c r="B811" s="37"/>
      <c r="C811" s="32"/>
      <c r="D811" s="33"/>
      <c r="E811" s="32"/>
      <c r="F811" s="34"/>
      <c r="G811" s="35"/>
      <c r="H811" s="34"/>
      <c r="I811" s="32"/>
      <c r="J811" s="32"/>
      <c r="K811" s="32"/>
      <c r="L811" s="32"/>
      <c r="M811" s="35"/>
      <c r="N811" s="36"/>
      <c r="O811" s="32"/>
      <c r="P811" s="67"/>
      <c r="Q811" s="30"/>
    </row>
    <row r="812" spans="1:17" s="5" customFormat="1" ht="40" customHeight="1" x14ac:dyDescent="0.15">
      <c r="A812" s="37"/>
      <c r="B812" s="37"/>
      <c r="C812" s="32"/>
      <c r="D812" s="33"/>
      <c r="E812" s="32"/>
      <c r="F812" s="34"/>
      <c r="G812" s="35"/>
      <c r="H812" s="34"/>
      <c r="I812" s="32"/>
      <c r="J812" s="32"/>
      <c r="K812" s="32"/>
      <c r="L812" s="32"/>
      <c r="M812" s="35"/>
      <c r="N812" s="36"/>
      <c r="O812" s="32"/>
      <c r="P812" s="67"/>
      <c r="Q812" s="30"/>
    </row>
    <row r="813" spans="1:17" s="5" customFormat="1" ht="40" customHeight="1" x14ac:dyDescent="0.15">
      <c r="A813" s="37"/>
      <c r="B813" s="37"/>
      <c r="C813" s="32"/>
      <c r="D813" s="33"/>
      <c r="E813" s="32"/>
      <c r="F813" s="34"/>
      <c r="G813" s="35"/>
      <c r="H813" s="34"/>
      <c r="I813" s="32"/>
      <c r="J813" s="32"/>
      <c r="K813" s="32"/>
      <c r="L813" s="32"/>
      <c r="M813" s="35"/>
      <c r="N813" s="36"/>
      <c r="O813" s="32"/>
      <c r="P813" s="67"/>
      <c r="Q813" s="30"/>
    </row>
    <row r="814" spans="1:17" s="5" customFormat="1" ht="40" customHeight="1" x14ac:dyDescent="0.15">
      <c r="A814" s="37"/>
      <c r="B814" s="37"/>
      <c r="C814" s="32"/>
      <c r="D814" s="33"/>
      <c r="E814" s="32"/>
      <c r="F814" s="34"/>
      <c r="G814" s="35"/>
      <c r="H814" s="34"/>
      <c r="I814" s="32"/>
      <c r="J814" s="32"/>
      <c r="K814" s="32"/>
      <c r="L814" s="32"/>
      <c r="M814" s="35"/>
      <c r="N814" s="36"/>
      <c r="O814" s="32"/>
      <c r="P814" s="67"/>
      <c r="Q814" s="30"/>
    </row>
    <row r="815" spans="1:17" s="5" customFormat="1" ht="40" customHeight="1" x14ac:dyDescent="0.15">
      <c r="A815" s="37"/>
      <c r="B815" s="37"/>
      <c r="C815" s="32"/>
      <c r="D815" s="33"/>
      <c r="E815" s="32"/>
      <c r="F815" s="34"/>
      <c r="G815" s="35"/>
      <c r="H815" s="34"/>
      <c r="I815" s="32"/>
      <c r="J815" s="32"/>
      <c r="K815" s="32"/>
      <c r="L815" s="32"/>
      <c r="M815" s="35"/>
      <c r="N815" s="36"/>
      <c r="O815" s="32"/>
      <c r="P815" s="67"/>
      <c r="Q815" s="30"/>
    </row>
    <row r="816" spans="1:17" s="5" customFormat="1" ht="40" customHeight="1" x14ac:dyDescent="0.15">
      <c r="A816" s="37"/>
      <c r="B816" s="37"/>
      <c r="C816" s="32"/>
      <c r="D816" s="33"/>
      <c r="E816" s="32"/>
      <c r="F816" s="34"/>
      <c r="G816" s="35"/>
      <c r="H816" s="34"/>
      <c r="I816" s="32"/>
      <c r="J816" s="32"/>
      <c r="K816" s="32"/>
      <c r="L816" s="32"/>
      <c r="M816" s="35"/>
      <c r="N816" s="36"/>
      <c r="O816" s="32"/>
      <c r="P816" s="67"/>
      <c r="Q816" s="30"/>
    </row>
    <row r="817" spans="1:17" s="5" customFormat="1" ht="40" customHeight="1" x14ac:dyDescent="0.15">
      <c r="A817" s="37"/>
      <c r="B817" s="37"/>
      <c r="C817" s="32"/>
      <c r="D817" s="33"/>
      <c r="E817" s="32"/>
      <c r="F817" s="34"/>
      <c r="G817" s="35"/>
      <c r="H817" s="34"/>
      <c r="I817" s="32"/>
      <c r="J817" s="32"/>
      <c r="K817" s="32"/>
      <c r="L817" s="32"/>
      <c r="M817" s="35"/>
      <c r="N817" s="36"/>
      <c r="O817" s="32"/>
      <c r="P817" s="67"/>
      <c r="Q817" s="30"/>
    </row>
    <row r="818" spans="1:17" s="5" customFormat="1" ht="40" customHeight="1" x14ac:dyDescent="0.15">
      <c r="A818" s="37"/>
      <c r="B818" s="37"/>
      <c r="C818" s="32"/>
      <c r="D818" s="33"/>
      <c r="E818" s="32"/>
      <c r="F818" s="34"/>
      <c r="G818" s="35"/>
      <c r="H818" s="34"/>
      <c r="I818" s="32"/>
      <c r="J818" s="32"/>
      <c r="K818" s="32"/>
      <c r="L818" s="32"/>
      <c r="M818" s="35"/>
      <c r="N818" s="36"/>
      <c r="O818" s="32"/>
      <c r="P818" s="67"/>
      <c r="Q818" s="30"/>
    </row>
    <row r="819" spans="1:17" s="5" customFormat="1" ht="40" customHeight="1" x14ac:dyDescent="0.15">
      <c r="A819" s="37"/>
      <c r="B819" s="37"/>
      <c r="C819" s="32"/>
      <c r="D819" s="33"/>
      <c r="E819" s="32"/>
      <c r="F819" s="34"/>
      <c r="G819" s="35"/>
      <c r="H819" s="34"/>
      <c r="I819" s="32"/>
      <c r="J819" s="32"/>
      <c r="K819" s="32"/>
      <c r="L819" s="32"/>
      <c r="M819" s="35"/>
      <c r="N819" s="36"/>
      <c r="O819" s="32"/>
      <c r="P819" s="67"/>
      <c r="Q819" s="30"/>
    </row>
    <row r="820" spans="1:17" s="5" customFormat="1" ht="40" customHeight="1" x14ac:dyDescent="0.15">
      <c r="A820" s="37"/>
      <c r="B820" s="37"/>
      <c r="C820" s="32"/>
      <c r="D820" s="33"/>
      <c r="E820" s="32"/>
      <c r="F820" s="34"/>
      <c r="G820" s="35"/>
      <c r="H820" s="34"/>
      <c r="I820" s="32"/>
      <c r="J820" s="32"/>
      <c r="K820" s="32"/>
      <c r="L820" s="32"/>
      <c r="M820" s="35"/>
      <c r="N820" s="36"/>
      <c r="O820" s="32"/>
      <c r="P820" s="67"/>
      <c r="Q820" s="30"/>
    </row>
    <row r="821" spans="1:17" s="5" customFormat="1" ht="40" customHeight="1" x14ac:dyDescent="0.15">
      <c r="A821" s="37"/>
      <c r="B821" s="37"/>
      <c r="C821" s="32"/>
      <c r="D821" s="33"/>
      <c r="E821" s="32"/>
      <c r="F821" s="34"/>
      <c r="G821" s="35"/>
      <c r="H821" s="34"/>
      <c r="I821" s="32"/>
      <c r="J821" s="32"/>
      <c r="K821" s="32"/>
      <c r="L821" s="32"/>
      <c r="M821" s="35"/>
      <c r="N821" s="36"/>
      <c r="O821" s="32"/>
      <c r="P821" s="67"/>
      <c r="Q821" s="30"/>
    </row>
    <row r="822" spans="1:17" s="5" customFormat="1" ht="40" customHeight="1" x14ac:dyDescent="0.15">
      <c r="A822" s="37"/>
      <c r="B822" s="37"/>
      <c r="C822" s="32"/>
      <c r="D822" s="33"/>
      <c r="E822" s="32"/>
      <c r="F822" s="34"/>
      <c r="G822" s="35"/>
      <c r="H822" s="34"/>
      <c r="I822" s="32"/>
      <c r="J822" s="32"/>
      <c r="K822" s="32"/>
      <c r="L822" s="32"/>
      <c r="M822" s="35"/>
      <c r="N822" s="36"/>
      <c r="O822" s="32"/>
      <c r="P822" s="67"/>
      <c r="Q822" s="30"/>
    </row>
    <row r="823" spans="1:17" s="5" customFormat="1" ht="40" customHeight="1" x14ac:dyDescent="0.15">
      <c r="A823" s="37"/>
      <c r="B823" s="37"/>
      <c r="C823" s="32"/>
      <c r="D823" s="33"/>
      <c r="E823" s="32"/>
      <c r="F823" s="34"/>
      <c r="G823" s="35"/>
      <c r="H823" s="34"/>
      <c r="I823" s="32"/>
      <c r="J823" s="32"/>
      <c r="K823" s="32"/>
      <c r="L823" s="32"/>
      <c r="M823" s="35"/>
      <c r="N823" s="36"/>
      <c r="O823" s="32"/>
      <c r="P823" s="67"/>
      <c r="Q823" s="30"/>
    </row>
    <row r="824" spans="1:17" s="5" customFormat="1" ht="40" customHeight="1" x14ac:dyDescent="0.15">
      <c r="A824" s="37"/>
      <c r="B824" s="37"/>
      <c r="C824" s="32"/>
      <c r="D824" s="33"/>
      <c r="E824" s="32"/>
      <c r="F824" s="34"/>
      <c r="G824" s="35"/>
      <c r="H824" s="34"/>
      <c r="I824" s="32"/>
      <c r="J824" s="32"/>
      <c r="K824" s="32"/>
      <c r="L824" s="32"/>
      <c r="M824" s="35"/>
      <c r="N824" s="36"/>
      <c r="O824" s="32"/>
      <c r="P824" s="67"/>
      <c r="Q824" s="30"/>
    </row>
    <row r="825" spans="1:17" s="5" customFormat="1" ht="40" customHeight="1" x14ac:dyDescent="0.15">
      <c r="A825" s="37"/>
      <c r="B825" s="37"/>
      <c r="C825" s="32"/>
      <c r="D825" s="33"/>
      <c r="E825" s="32"/>
      <c r="F825" s="34"/>
      <c r="G825" s="35"/>
      <c r="H825" s="34"/>
      <c r="I825" s="32"/>
      <c r="J825" s="32"/>
      <c r="K825" s="32"/>
      <c r="L825" s="32"/>
      <c r="M825" s="35"/>
      <c r="N825" s="36"/>
      <c r="O825" s="32"/>
      <c r="P825" s="67"/>
      <c r="Q825" s="30"/>
    </row>
    <row r="826" spans="1:17" s="5" customFormat="1" ht="40" customHeight="1" x14ac:dyDescent="0.15">
      <c r="A826" s="37"/>
      <c r="B826" s="37"/>
      <c r="C826" s="32"/>
      <c r="D826" s="33"/>
      <c r="E826" s="32"/>
      <c r="F826" s="34"/>
      <c r="G826" s="35"/>
      <c r="H826" s="34"/>
      <c r="I826" s="32"/>
      <c r="J826" s="32"/>
      <c r="K826" s="32"/>
      <c r="L826" s="32"/>
      <c r="M826" s="35"/>
      <c r="N826" s="36"/>
      <c r="O826" s="32"/>
      <c r="P826" s="67"/>
      <c r="Q826" s="30"/>
    </row>
    <row r="827" spans="1:17" s="5" customFormat="1" ht="40" customHeight="1" x14ac:dyDescent="0.15">
      <c r="A827" s="37"/>
      <c r="B827" s="37"/>
      <c r="C827" s="32"/>
      <c r="D827" s="33"/>
      <c r="E827" s="32"/>
      <c r="F827" s="34"/>
      <c r="G827" s="35"/>
      <c r="H827" s="34"/>
      <c r="I827" s="32"/>
      <c r="J827" s="32"/>
      <c r="K827" s="32"/>
      <c r="L827" s="32"/>
      <c r="M827" s="35"/>
      <c r="N827" s="36"/>
      <c r="O827" s="32"/>
      <c r="P827" s="67"/>
      <c r="Q827" s="30"/>
    </row>
    <row r="828" spans="1:17" s="5" customFormat="1" ht="40" customHeight="1" x14ac:dyDescent="0.15">
      <c r="A828" s="37"/>
      <c r="B828" s="37"/>
      <c r="C828" s="32"/>
      <c r="D828" s="33"/>
      <c r="E828" s="32"/>
      <c r="F828" s="34"/>
      <c r="G828" s="35"/>
      <c r="H828" s="34"/>
      <c r="I828" s="32"/>
      <c r="J828" s="32"/>
      <c r="K828" s="32"/>
      <c r="L828" s="32"/>
      <c r="M828" s="35"/>
      <c r="N828" s="36"/>
      <c r="O828" s="32"/>
      <c r="P828" s="67"/>
      <c r="Q828" s="30"/>
    </row>
    <row r="829" spans="1:17" s="5" customFormat="1" ht="40" customHeight="1" x14ac:dyDescent="0.15">
      <c r="A829" s="37"/>
      <c r="B829" s="37"/>
      <c r="C829" s="32"/>
      <c r="D829" s="33"/>
      <c r="E829" s="32"/>
      <c r="F829" s="34"/>
      <c r="G829" s="35"/>
      <c r="H829" s="34"/>
      <c r="I829" s="32"/>
      <c r="J829" s="32"/>
      <c r="K829" s="32"/>
      <c r="L829" s="32"/>
      <c r="M829" s="35"/>
      <c r="N829" s="36"/>
      <c r="O829" s="32"/>
      <c r="P829" s="67"/>
      <c r="Q829" s="30"/>
    </row>
    <row r="830" spans="1:17" s="5" customFormat="1" ht="40" customHeight="1" x14ac:dyDescent="0.15">
      <c r="A830" s="37"/>
      <c r="B830" s="37"/>
      <c r="C830" s="32"/>
      <c r="D830" s="33"/>
      <c r="E830" s="32"/>
      <c r="F830" s="34"/>
      <c r="G830" s="35"/>
      <c r="H830" s="34"/>
      <c r="I830" s="32"/>
      <c r="J830" s="32"/>
      <c r="K830" s="32"/>
      <c r="L830" s="32"/>
      <c r="M830" s="35"/>
      <c r="N830" s="36"/>
      <c r="O830" s="32"/>
      <c r="P830" s="67"/>
      <c r="Q830" s="30"/>
    </row>
    <row r="831" spans="1:17" s="5" customFormat="1" ht="40" customHeight="1" x14ac:dyDescent="0.15">
      <c r="A831" s="37"/>
      <c r="B831" s="37"/>
      <c r="C831" s="32"/>
      <c r="D831" s="33"/>
      <c r="E831" s="32"/>
      <c r="F831" s="34"/>
      <c r="G831" s="35"/>
      <c r="H831" s="34"/>
      <c r="I831" s="32"/>
      <c r="J831" s="32"/>
      <c r="K831" s="32"/>
      <c r="L831" s="32"/>
      <c r="M831" s="35"/>
      <c r="N831" s="36"/>
      <c r="O831" s="32"/>
      <c r="P831" s="67"/>
      <c r="Q831" s="30"/>
    </row>
    <row r="832" spans="1:17" s="5" customFormat="1" ht="40" customHeight="1" x14ac:dyDescent="0.15">
      <c r="A832" s="37"/>
      <c r="B832" s="37"/>
      <c r="C832" s="32"/>
      <c r="D832" s="33"/>
      <c r="E832" s="32"/>
      <c r="F832" s="34"/>
      <c r="G832" s="35"/>
      <c r="H832" s="34"/>
      <c r="I832" s="32"/>
      <c r="J832" s="32"/>
      <c r="K832" s="32"/>
      <c r="L832" s="32"/>
      <c r="M832" s="35"/>
      <c r="N832" s="36"/>
      <c r="O832" s="32"/>
      <c r="P832" s="67"/>
      <c r="Q832" s="30"/>
    </row>
    <row r="833" spans="1:17" s="5" customFormat="1" ht="40" customHeight="1" x14ac:dyDescent="0.15">
      <c r="A833" s="37"/>
      <c r="B833" s="37"/>
      <c r="C833" s="32"/>
      <c r="D833" s="33"/>
      <c r="E833" s="32"/>
      <c r="F833" s="34"/>
      <c r="G833" s="35"/>
      <c r="H833" s="34"/>
      <c r="I833" s="32"/>
      <c r="J833" s="32"/>
      <c r="K833" s="32"/>
      <c r="L833" s="32"/>
      <c r="M833" s="35"/>
      <c r="N833" s="36"/>
      <c r="O833" s="32"/>
      <c r="P833" s="67"/>
      <c r="Q833" s="30"/>
    </row>
    <row r="834" spans="1:17" s="5" customFormat="1" ht="40" customHeight="1" x14ac:dyDescent="0.15">
      <c r="A834" s="37"/>
      <c r="B834" s="37"/>
      <c r="C834" s="32"/>
      <c r="D834" s="33"/>
      <c r="E834" s="32"/>
      <c r="F834" s="34"/>
      <c r="G834" s="35"/>
      <c r="H834" s="34"/>
      <c r="I834" s="32"/>
      <c r="J834" s="32"/>
      <c r="K834" s="32"/>
      <c r="L834" s="32"/>
      <c r="M834" s="35"/>
      <c r="N834" s="36"/>
      <c r="O834" s="32"/>
      <c r="P834" s="67"/>
      <c r="Q834" s="30"/>
    </row>
    <row r="835" spans="1:17" s="5" customFormat="1" ht="40" customHeight="1" x14ac:dyDescent="0.15">
      <c r="A835" s="37"/>
      <c r="B835" s="37"/>
      <c r="C835" s="32"/>
      <c r="D835" s="33"/>
      <c r="E835" s="32"/>
      <c r="F835" s="34"/>
      <c r="G835" s="35"/>
      <c r="H835" s="34"/>
      <c r="I835" s="32"/>
      <c r="J835" s="32"/>
      <c r="K835" s="32"/>
      <c r="L835" s="32"/>
      <c r="M835" s="35"/>
      <c r="N835" s="36"/>
      <c r="O835" s="32"/>
      <c r="P835" s="67"/>
      <c r="Q835" s="30"/>
    </row>
    <row r="836" spans="1:17" s="5" customFormat="1" ht="40" customHeight="1" x14ac:dyDescent="0.15">
      <c r="A836" s="37"/>
      <c r="B836" s="37"/>
      <c r="C836" s="32"/>
      <c r="D836" s="33"/>
      <c r="E836" s="32"/>
      <c r="F836" s="34"/>
      <c r="G836" s="35"/>
      <c r="H836" s="34"/>
      <c r="I836" s="32"/>
      <c r="J836" s="32"/>
      <c r="K836" s="32"/>
      <c r="L836" s="32"/>
      <c r="M836" s="35"/>
      <c r="N836" s="36"/>
      <c r="O836" s="32"/>
      <c r="P836" s="67"/>
      <c r="Q836" s="30"/>
    </row>
    <row r="837" spans="1:17" s="5" customFormat="1" ht="40" customHeight="1" x14ac:dyDescent="0.15">
      <c r="A837" s="37"/>
      <c r="B837" s="37"/>
      <c r="C837" s="32"/>
      <c r="D837" s="33"/>
      <c r="E837" s="32"/>
      <c r="F837" s="34"/>
      <c r="G837" s="35"/>
      <c r="H837" s="34"/>
      <c r="I837" s="32"/>
      <c r="J837" s="32"/>
      <c r="K837" s="32"/>
      <c r="L837" s="32"/>
      <c r="M837" s="35"/>
      <c r="N837" s="36"/>
      <c r="O837" s="32"/>
      <c r="P837" s="67"/>
      <c r="Q837" s="30"/>
    </row>
    <row r="838" spans="1:17" s="5" customFormat="1" ht="40" customHeight="1" x14ac:dyDescent="0.15">
      <c r="A838" s="37"/>
      <c r="B838" s="37"/>
      <c r="C838" s="32"/>
      <c r="D838" s="33"/>
      <c r="E838" s="32"/>
      <c r="F838" s="34"/>
      <c r="G838" s="35"/>
      <c r="H838" s="34"/>
      <c r="I838" s="32"/>
      <c r="J838" s="32"/>
      <c r="K838" s="32"/>
      <c r="L838" s="32"/>
      <c r="M838" s="35"/>
      <c r="N838" s="36"/>
      <c r="O838" s="32"/>
      <c r="P838" s="67"/>
      <c r="Q838" s="30"/>
    </row>
    <row r="839" spans="1:17" s="5" customFormat="1" ht="40" customHeight="1" x14ac:dyDescent="0.15">
      <c r="A839" s="37"/>
      <c r="B839" s="37"/>
      <c r="C839" s="32"/>
      <c r="D839" s="33"/>
      <c r="E839" s="32"/>
      <c r="F839" s="34"/>
      <c r="G839" s="35"/>
      <c r="H839" s="34"/>
      <c r="I839" s="32"/>
      <c r="J839" s="32"/>
      <c r="K839" s="32"/>
      <c r="L839" s="32"/>
      <c r="M839" s="35"/>
      <c r="N839" s="36"/>
      <c r="O839" s="32"/>
      <c r="P839" s="67"/>
      <c r="Q839" s="30"/>
    </row>
    <row r="840" spans="1:17" s="5" customFormat="1" ht="40" customHeight="1" x14ac:dyDescent="0.15">
      <c r="A840" s="37"/>
      <c r="B840" s="37"/>
      <c r="C840" s="32"/>
      <c r="D840" s="33"/>
      <c r="E840" s="32"/>
      <c r="F840" s="34"/>
      <c r="G840" s="35"/>
      <c r="H840" s="34"/>
      <c r="I840" s="32"/>
      <c r="J840" s="32"/>
      <c r="K840" s="32"/>
      <c r="L840" s="32"/>
      <c r="M840" s="35"/>
      <c r="N840" s="36"/>
      <c r="O840" s="32"/>
      <c r="P840" s="67"/>
      <c r="Q840" s="30"/>
    </row>
    <row r="841" spans="1:17" s="5" customFormat="1" ht="40" customHeight="1" x14ac:dyDescent="0.15">
      <c r="A841" s="37"/>
      <c r="B841" s="37"/>
      <c r="C841" s="32"/>
      <c r="D841" s="33"/>
      <c r="E841" s="32"/>
      <c r="F841" s="34"/>
      <c r="G841" s="35"/>
      <c r="H841" s="34"/>
      <c r="I841" s="32"/>
      <c r="J841" s="32"/>
      <c r="K841" s="32"/>
      <c r="L841" s="32"/>
      <c r="M841" s="35"/>
      <c r="N841" s="36"/>
      <c r="O841" s="32"/>
      <c r="P841" s="67"/>
      <c r="Q841" s="30"/>
    </row>
    <row r="842" spans="1:17" s="5" customFormat="1" ht="40" customHeight="1" x14ac:dyDescent="0.15">
      <c r="A842" s="37"/>
      <c r="B842" s="37"/>
      <c r="C842" s="32"/>
      <c r="D842" s="33"/>
      <c r="E842" s="32"/>
      <c r="F842" s="34"/>
      <c r="G842" s="35"/>
      <c r="H842" s="34"/>
      <c r="I842" s="32"/>
      <c r="J842" s="32"/>
      <c r="K842" s="32"/>
      <c r="L842" s="32"/>
      <c r="M842" s="35"/>
      <c r="N842" s="36"/>
      <c r="O842" s="32"/>
      <c r="P842" s="67"/>
      <c r="Q842" s="30"/>
    </row>
    <row r="843" spans="1:17" s="5" customFormat="1" ht="40" customHeight="1" x14ac:dyDescent="0.15">
      <c r="A843" s="37"/>
      <c r="B843" s="37"/>
      <c r="C843" s="32"/>
      <c r="D843" s="33"/>
      <c r="E843" s="32"/>
      <c r="F843" s="34"/>
      <c r="G843" s="35"/>
      <c r="H843" s="34"/>
      <c r="I843" s="32"/>
      <c r="J843" s="32"/>
      <c r="K843" s="32"/>
      <c r="L843" s="32"/>
      <c r="M843" s="35"/>
      <c r="N843" s="36"/>
      <c r="O843" s="32"/>
      <c r="P843" s="67"/>
      <c r="Q843" s="30"/>
    </row>
    <row r="844" spans="1:17" s="5" customFormat="1" ht="40" customHeight="1" x14ac:dyDescent="0.15">
      <c r="A844" s="37"/>
      <c r="B844" s="37"/>
      <c r="C844" s="32"/>
      <c r="D844" s="33"/>
      <c r="E844" s="32"/>
      <c r="F844" s="34"/>
      <c r="G844" s="35"/>
      <c r="H844" s="34"/>
      <c r="I844" s="32"/>
      <c r="J844" s="32"/>
      <c r="K844" s="32"/>
      <c r="L844" s="32"/>
      <c r="M844" s="35"/>
      <c r="N844" s="36"/>
      <c r="O844" s="32"/>
      <c r="P844" s="67"/>
      <c r="Q844" s="30"/>
    </row>
    <row r="845" spans="1:17" s="5" customFormat="1" ht="40" customHeight="1" x14ac:dyDescent="0.15">
      <c r="A845" s="37"/>
      <c r="B845" s="37"/>
      <c r="C845" s="32"/>
      <c r="D845" s="33"/>
      <c r="E845" s="32"/>
      <c r="F845" s="34"/>
      <c r="G845" s="35"/>
      <c r="H845" s="34"/>
      <c r="I845" s="32"/>
      <c r="J845" s="32"/>
      <c r="K845" s="32"/>
      <c r="L845" s="32"/>
      <c r="M845" s="35"/>
      <c r="N845" s="36"/>
      <c r="O845" s="32"/>
      <c r="P845" s="67"/>
      <c r="Q845" s="30"/>
    </row>
    <row r="846" spans="1:17" s="5" customFormat="1" ht="40" customHeight="1" x14ac:dyDescent="0.15">
      <c r="A846" s="37"/>
      <c r="B846" s="37"/>
      <c r="C846" s="32"/>
      <c r="D846" s="33"/>
      <c r="E846" s="32"/>
      <c r="F846" s="34"/>
      <c r="G846" s="35"/>
      <c r="H846" s="34"/>
      <c r="I846" s="32"/>
      <c r="J846" s="32"/>
      <c r="K846" s="32"/>
      <c r="L846" s="32"/>
      <c r="M846" s="35"/>
      <c r="N846" s="36"/>
      <c r="O846" s="32"/>
      <c r="P846" s="67"/>
      <c r="Q846" s="30"/>
    </row>
    <row r="847" spans="1:17" s="5" customFormat="1" ht="40" customHeight="1" x14ac:dyDescent="0.15">
      <c r="A847" s="37"/>
      <c r="B847" s="37"/>
      <c r="C847" s="32"/>
      <c r="D847" s="33"/>
      <c r="E847" s="32"/>
      <c r="F847" s="34"/>
      <c r="G847" s="35"/>
      <c r="H847" s="34"/>
      <c r="I847" s="32"/>
      <c r="J847" s="32"/>
      <c r="K847" s="32"/>
      <c r="L847" s="32"/>
      <c r="M847" s="35"/>
      <c r="N847" s="36"/>
      <c r="O847" s="32"/>
      <c r="P847" s="67"/>
      <c r="Q847" s="30"/>
    </row>
    <row r="848" spans="1:17" s="5" customFormat="1" ht="40" customHeight="1" x14ac:dyDescent="0.15">
      <c r="A848" s="37"/>
      <c r="B848" s="37"/>
      <c r="C848" s="32"/>
      <c r="D848" s="33"/>
      <c r="E848" s="32"/>
      <c r="F848" s="34"/>
      <c r="G848" s="35"/>
      <c r="H848" s="34"/>
      <c r="I848" s="32"/>
      <c r="J848" s="32"/>
      <c r="K848" s="32"/>
      <c r="L848" s="32"/>
      <c r="M848" s="35"/>
      <c r="N848" s="36"/>
      <c r="O848" s="32"/>
      <c r="P848" s="67"/>
      <c r="Q848" s="30"/>
    </row>
    <row r="849" spans="1:17" s="5" customFormat="1" ht="40" customHeight="1" x14ac:dyDescent="0.15">
      <c r="A849" s="37"/>
      <c r="B849" s="37"/>
      <c r="C849" s="32"/>
      <c r="D849" s="33"/>
      <c r="E849" s="32"/>
      <c r="F849" s="34"/>
      <c r="G849" s="35"/>
      <c r="H849" s="34"/>
      <c r="I849" s="32"/>
      <c r="J849" s="32"/>
      <c r="K849" s="32"/>
      <c r="L849" s="32"/>
      <c r="M849" s="35"/>
      <c r="N849" s="36"/>
      <c r="O849" s="32"/>
      <c r="P849" s="67"/>
      <c r="Q849" s="30"/>
    </row>
    <row r="850" spans="1:17" s="5" customFormat="1" ht="40" customHeight="1" x14ac:dyDescent="0.15">
      <c r="A850" s="37"/>
      <c r="B850" s="37"/>
      <c r="C850" s="32"/>
      <c r="D850" s="33"/>
      <c r="E850" s="32"/>
      <c r="F850" s="34"/>
      <c r="G850" s="35"/>
      <c r="H850" s="34"/>
      <c r="I850" s="32"/>
      <c r="J850" s="32"/>
      <c r="K850" s="32"/>
      <c r="L850" s="32"/>
      <c r="M850" s="35"/>
      <c r="N850" s="36"/>
      <c r="O850" s="32"/>
      <c r="P850" s="67"/>
      <c r="Q850" s="30"/>
    </row>
    <row r="851" spans="1:17" s="5" customFormat="1" ht="40" customHeight="1" x14ac:dyDescent="0.15">
      <c r="A851" s="37"/>
      <c r="B851" s="37"/>
      <c r="C851" s="32"/>
      <c r="D851" s="33"/>
      <c r="E851" s="32"/>
      <c r="F851" s="34"/>
      <c r="G851" s="35"/>
      <c r="H851" s="34"/>
      <c r="I851" s="32"/>
      <c r="J851" s="32"/>
      <c r="K851" s="32"/>
      <c r="L851" s="32"/>
      <c r="M851" s="35"/>
      <c r="N851" s="36"/>
      <c r="O851" s="32"/>
      <c r="P851" s="67"/>
      <c r="Q851" s="30"/>
    </row>
    <row r="852" spans="1:17" s="5" customFormat="1" ht="40" customHeight="1" x14ac:dyDescent="0.15">
      <c r="A852" s="37"/>
      <c r="B852" s="37"/>
      <c r="C852" s="32"/>
      <c r="D852" s="33"/>
      <c r="E852" s="32"/>
      <c r="F852" s="34"/>
      <c r="G852" s="35"/>
      <c r="H852" s="34"/>
      <c r="I852" s="32"/>
      <c r="J852" s="32"/>
      <c r="K852" s="32"/>
      <c r="L852" s="32"/>
      <c r="M852" s="35"/>
      <c r="N852" s="36"/>
      <c r="O852" s="32"/>
      <c r="P852" s="67"/>
      <c r="Q852" s="30"/>
    </row>
    <row r="853" spans="1:17" s="5" customFormat="1" ht="40" customHeight="1" x14ac:dyDescent="0.15">
      <c r="A853" s="37"/>
      <c r="B853" s="37"/>
      <c r="C853" s="32"/>
      <c r="D853" s="33"/>
      <c r="E853" s="32"/>
      <c r="F853" s="34"/>
      <c r="G853" s="35"/>
      <c r="H853" s="34"/>
      <c r="I853" s="32"/>
      <c r="J853" s="32"/>
      <c r="K853" s="32"/>
      <c r="L853" s="32"/>
      <c r="M853" s="35"/>
      <c r="N853" s="36"/>
      <c r="O853" s="32"/>
      <c r="P853" s="67"/>
      <c r="Q853" s="30"/>
    </row>
    <row r="854" spans="1:17" s="5" customFormat="1" ht="40" customHeight="1" x14ac:dyDescent="0.15">
      <c r="A854" s="37"/>
      <c r="B854" s="37"/>
      <c r="C854" s="32"/>
      <c r="D854" s="33"/>
      <c r="E854" s="32"/>
      <c r="F854" s="34"/>
      <c r="G854" s="35"/>
      <c r="H854" s="34"/>
      <c r="I854" s="32"/>
      <c r="J854" s="32"/>
      <c r="K854" s="32"/>
      <c r="L854" s="32"/>
      <c r="M854" s="35"/>
      <c r="N854" s="36"/>
      <c r="O854" s="32"/>
      <c r="P854" s="67"/>
      <c r="Q854" s="30"/>
    </row>
    <row r="855" spans="1:17" s="5" customFormat="1" ht="40" customHeight="1" x14ac:dyDescent="0.15">
      <c r="A855" s="37"/>
      <c r="B855" s="37"/>
      <c r="C855" s="32"/>
      <c r="D855" s="33"/>
      <c r="E855" s="32"/>
      <c r="F855" s="34"/>
      <c r="G855" s="35"/>
      <c r="H855" s="34"/>
      <c r="I855" s="32"/>
      <c r="J855" s="32"/>
      <c r="K855" s="32"/>
      <c r="L855" s="32"/>
      <c r="M855" s="35"/>
      <c r="N855" s="36"/>
      <c r="O855" s="32"/>
      <c r="P855" s="67"/>
      <c r="Q855" s="30"/>
    </row>
    <row r="856" spans="1:17" s="5" customFormat="1" ht="40" customHeight="1" x14ac:dyDescent="0.15">
      <c r="A856" s="37"/>
      <c r="B856" s="37"/>
      <c r="C856" s="32"/>
      <c r="D856" s="33"/>
      <c r="E856" s="32"/>
      <c r="F856" s="34"/>
      <c r="G856" s="35"/>
      <c r="H856" s="34"/>
      <c r="I856" s="32"/>
      <c r="J856" s="32"/>
      <c r="K856" s="32"/>
      <c r="L856" s="32"/>
      <c r="M856" s="35"/>
      <c r="N856" s="36"/>
      <c r="O856" s="32"/>
      <c r="P856" s="67"/>
      <c r="Q856" s="30"/>
    </row>
    <row r="857" spans="1:17" s="5" customFormat="1" ht="40" customHeight="1" x14ac:dyDescent="0.15">
      <c r="A857" s="37"/>
      <c r="B857" s="37"/>
      <c r="C857" s="32"/>
      <c r="D857" s="33"/>
      <c r="E857" s="32"/>
      <c r="F857" s="34"/>
      <c r="G857" s="35"/>
      <c r="H857" s="34"/>
      <c r="I857" s="32"/>
      <c r="J857" s="32"/>
      <c r="K857" s="32"/>
      <c r="L857" s="32"/>
      <c r="M857" s="35"/>
      <c r="N857" s="36"/>
      <c r="O857" s="32"/>
      <c r="P857" s="67"/>
      <c r="Q857" s="30"/>
    </row>
    <row r="858" spans="1:17" s="5" customFormat="1" ht="40" customHeight="1" x14ac:dyDescent="0.15">
      <c r="A858" s="37"/>
      <c r="B858" s="37"/>
      <c r="C858" s="32"/>
      <c r="D858" s="33"/>
      <c r="E858" s="32"/>
      <c r="F858" s="34"/>
      <c r="G858" s="35"/>
      <c r="H858" s="34"/>
      <c r="I858" s="32"/>
      <c r="J858" s="32"/>
      <c r="K858" s="32"/>
      <c r="L858" s="32"/>
      <c r="M858" s="35"/>
      <c r="N858" s="36"/>
      <c r="O858" s="32"/>
      <c r="P858" s="67"/>
      <c r="Q858" s="30"/>
    </row>
    <row r="859" spans="1:17" s="5" customFormat="1" ht="40" customHeight="1" x14ac:dyDescent="0.15">
      <c r="A859" s="37"/>
      <c r="B859" s="37"/>
      <c r="C859" s="32"/>
      <c r="D859" s="33"/>
      <c r="E859" s="32"/>
      <c r="F859" s="34"/>
      <c r="G859" s="35"/>
      <c r="H859" s="34"/>
      <c r="I859" s="32"/>
      <c r="J859" s="32"/>
      <c r="K859" s="32"/>
      <c r="L859" s="32"/>
      <c r="M859" s="35"/>
      <c r="N859" s="36"/>
      <c r="O859" s="32"/>
      <c r="P859" s="67"/>
      <c r="Q859" s="30"/>
    </row>
    <row r="860" spans="1:17" s="5" customFormat="1" ht="40" customHeight="1" x14ac:dyDescent="0.15">
      <c r="A860" s="37"/>
      <c r="B860" s="37"/>
      <c r="C860" s="32"/>
      <c r="D860" s="33"/>
      <c r="E860" s="32"/>
      <c r="F860" s="34"/>
      <c r="G860" s="35"/>
      <c r="H860" s="34"/>
      <c r="I860" s="32"/>
      <c r="J860" s="32"/>
      <c r="K860" s="32"/>
      <c r="L860" s="32"/>
      <c r="M860" s="35"/>
      <c r="N860" s="36"/>
      <c r="O860" s="32"/>
      <c r="P860" s="67"/>
      <c r="Q860" s="30"/>
    </row>
    <row r="861" spans="1:17" s="5" customFormat="1" ht="40" customHeight="1" x14ac:dyDescent="0.15">
      <c r="A861" s="37"/>
      <c r="B861" s="37"/>
      <c r="C861" s="32"/>
      <c r="D861" s="33"/>
      <c r="E861" s="32"/>
      <c r="F861" s="34"/>
      <c r="G861" s="35"/>
      <c r="H861" s="34"/>
      <c r="I861" s="32"/>
      <c r="J861" s="32"/>
      <c r="K861" s="32"/>
      <c r="L861" s="32"/>
      <c r="M861" s="35"/>
      <c r="N861" s="36"/>
      <c r="O861" s="32"/>
      <c r="P861" s="67"/>
      <c r="Q861" s="30"/>
    </row>
    <row r="862" spans="1:17" s="5" customFormat="1" ht="40" customHeight="1" x14ac:dyDescent="0.15">
      <c r="A862" s="37"/>
      <c r="B862" s="37"/>
      <c r="C862" s="32"/>
      <c r="D862" s="33"/>
      <c r="E862" s="32"/>
      <c r="F862" s="34"/>
      <c r="G862" s="35"/>
      <c r="H862" s="34"/>
      <c r="I862" s="32"/>
      <c r="J862" s="32"/>
      <c r="K862" s="32"/>
      <c r="L862" s="32"/>
      <c r="M862" s="35"/>
      <c r="N862" s="36"/>
      <c r="O862" s="32"/>
      <c r="P862" s="67"/>
      <c r="Q862" s="30"/>
    </row>
    <row r="863" spans="1:17" s="5" customFormat="1" ht="40" customHeight="1" x14ac:dyDescent="0.15">
      <c r="A863" s="37"/>
      <c r="B863" s="37"/>
      <c r="C863" s="32"/>
      <c r="D863" s="33"/>
      <c r="E863" s="32"/>
      <c r="F863" s="34"/>
      <c r="G863" s="35"/>
      <c r="H863" s="34"/>
      <c r="I863" s="32"/>
      <c r="J863" s="32"/>
      <c r="K863" s="32"/>
      <c r="L863" s="32"/>
      <c r="M863" s="35"/>
      <c r="N863" s="36"/>
      <c r="O863" s="32"/>
      <c r="P863" s="67"/>
      <c r="Q863" s="30"/>
    </row>
    <row r="864" spans="1:17" s="5" customFormat="1" ht="40" customHeight="1" x14ac:dyDescent="0.15">
      <c r="A864" s="37"/>
      <c r="B864" s="37"/>
      <c r="C864" s="32"/>
      <c r="D864" s="33"/>
      <c r="E864" s="32"/>
      <c r="F864" s="34"/>
      <c r="G864" s="35"/>
      <c r="H864" s="34"/>
      <c r="I864" s="32"/>
      <c r="J864" s="32"/>
      <c r="K864" s="32"/>
      <c r="L864" s="32"/>
      <c r="M864" s="35"/>
      <c r="N864" s="36"/>
      <c r="O864" s="32"/>
      <c r="P864" s="67"/>
      <c r="Q864" s="30"/>
    </row>
    <row r="865" spans="1:17" s="5" customFormat="1" ht="40" customHeight="1" x14ac:dyDescent="0.15">
      <c r="A865" s="37"/>
      <c r="B865" s="37"/>
      <c r="C865" s="32"/>
      <c r="D865" s="33"/>
      <c r="E865" s="32"/>
      <c r="F865" s="34"/>
      <c r="G865" s="35"/>
      <c r="H865" s="34"/>
      <c r="I865" s="32"/>
      <c r="J865" s="32"/>
      <c r="K865" s="32"/>
      <c r="L865" s="32"/>
      <c r="M865" s="35"/>
      <c r="N865" s="36"/>
      <c r="O865" s="32"/>
      <c r="P865" s="67"/>
      <c r="Q865" s="30"/>
    </row>
    <row r="866" spans="1:17" s="5" customFormat="1" ht="40" customHeight="1" x14ac:dyDescent="0.15">
      <c r="A866" s="37"/>
      <c r="B866" s="37"/>
      <c r="C866" s="32"/>
      <c r="D866" s="33"/>
      <c r="E866" s="32"/>
      <c r="F866" s="34"/>
      <c r="G866" s="35"/>
      <c r="H866" s="34"/>
      <c r="I866" s="32"/>
      <c r="J866" s="32"/>
      <c r="K866" s="32"/>
      <c r="L866" s="32"/>
      <c r="M866" s="35"/>
      <c r="N866" s="36"/>
      <c r="O866" s="32"/>
      <c r="P866" s="67"/>
      <c r="Q866" s="30"/>
    </row>
    <row r="867" spans="1:17" s="5" customFormat="1" ht="40" customHeight="1" x14ac:dyDescent="0.15">
      <c r="A867" s="37"/>
      <c r="B867" s="37"/>
      <c r="C867" s="32"/>
      <c r="D867" s="33"/>
      <c r="E867" s="32"/>
      <c r="F867" s="34"/>
      <c r="G867" s="35"/>
      <c r="H867" s="34"/>
      <c r="I867" s="32"/>
      <c r="J867" s="32"/>
      <c r="K867" s="32"/>
      <c r="L867" s="32"/>
      <c r="M867" s="35"/>
      <c r="N867" s="36"/>
      <c r="O867" s="32"/>
      <c r="P867" s="67"/>
      <c r="Q867" s="30"/>
    </row>
    <row r="868" spans="1:17" s="5" customFormat="1" ht="40" customHeight="1" x14ac:dyDescent="0.15">
      <c r="A868" s="37"/>
      <c r="B868" s="37"/>
      <c r="C868" s="32"/>
      <c r="D868" s="33"/>
      <c r="E868" s="32"/>
      <c r="F868" s="34"/>
      <c r="G868" s="35"/>
      <c r="H868" s="34"/>
      <c r="I868" s="32"/>
      <c r="J868" s="32"/>
      <c r="K868" s="32"/>
      <c r="L868" s="32"/>
      <c r="M868" s="35"/>
      <c r="N868" s="36"/>
      <c r="O868" s="32"/>
      <c r="P868" s="67"/>
      <c r="Q868" s="30"/>
    </row>
    <row r="869" spans="1:17" s="5" customFormat="1" ht="40" customHeight="1" x14ac:dyDescent="0.15">
      <c r="A869" s="37"/>
      <c r="B869" s="37"/>
      <c r="C869" s="32"/>
      <c r="D869" s="33"/>
      <c r="E869" s="32"/>
      <c r="F869" s="34"/>
      <c r="G869" s="35"/>
      <c r="H869" s="34"/>
      <c r="I869" s="32"/>
      <c r="J869" s="32"/>
      <c r="K869" s="32"/>
      <c r="L869" s="32"/>
      <c r="M869" s="35"/>
      <c r="N869" s="36"/>
      <c r="O869" s="32"/>
      <c r="P869" s="67"/>
      <c r="Q869" s="30"/>
    </row>
    <row r="870" spans="1:17" s="5" customFormat="1" ht="40" customHeight="1" x14ac:dyDescent="0.15">
      <c r="A870" s="37"/>
      <c r="B870" s="37"/>
      <c r="C870" s="32"/>
      <c r="D870" s="33"/>
      <c r="E870" s="32"/>
      <c r="F870" s="34"/>
      <c r="G870" s="35"/>
      <c r="H870" s="34"/>
      <c r="I870" s="32"/>
      <c r="J870" s="32"/>
      <c r="K870" s="32"/>
      <c r="L870" s="32"/>
      <c r="M870" s="35"/>
      <c r="N870" s="36"/>
      <c r="O870" s="32"/>
      <c r="P870" s="67"/>
      <c r="Q870" s="30"/>
    </row>
    <row r="871" spans="1:17" s="5" customFormat="1" ht="40" customHeight="1" x14ac:dyDescent="0.15">
      <c r="A871" s="37"/>
      <c r="B871" s="37"/>
      <c r="C871" s="32"/>
      <c r="D871" s="33"/>
      <c r="E871" s="32"/>
      <c r="F871" s="34"/>
      <c r="G871" s="35"/>
      <c r="H871" s="34"/>
      <c r="I871" s="32"/>
      <c r="J871" s="32"/>
      <c r="K871" s="32"/>
      <c r="L871" s="32"/>
      <c r="M871" s="35"/>
      <c r="N871" s="36"/>
      <c r="O871" s="32"/>
      <c r="P871" s="67"/>
      <c r="Q871" s="30"/>
    </row>
    <row r="872" spans="1:17" s="5" customFormat="1" ht="40" customHeight="1" x14ac:dyDescent="0.15">
      <c r="A872" s="37"/>
      <c r="B872" s="37"/>
      <c r="C872" s="32"/>
      <c r="D872" s="33"/>
      <c r="E872" s="32"/>
      <c r="F872" s="34"/>
      <c r="G872" s="35"/>
      <c r="H872" s="34"/>
      <c r="I872" s="32"/>
      <c r="J872" s="32"/>
      <c r="K872" s="32"/>
      <c r="L872" s="32"/>
      <c r="M872" s="35"/>
      <c r="N872" s="36"/>
      <c r="O872" s="32"/>
      <c r="P872" s="67"/>
      <c r="Q872" s="30"/>
    </row>
    <row r="873" spans="1:17" s="5" customFormat="1" ht="40" customHeight="1" x14ac:dyDescent="0.15">
      <c r="A873" s="37"/>
      <c r="B873" s="37"/>
      <c r="C873" s="32"/>
      <c r="D873" s="33"/>
      <c r="E873" s="32"/>
      <c r="F873" s="34"/>
      <c r="G873" s="35"/>
      <c r="H873" s="34"/>
      <c r="I873" s="32"/>
      <c r="J873" s="32"/>
      <c r="K873" s="32"/>
      <c r="L873" s="32"/>
      <c r="M873" s="35"/>
      <c r="N873" s="36"/>
      <c r="O873" s="32"/>
      <c r="P873" s="67"/>
      <c r="Q873" s="30"/>
    </row>
    <row r="874" spans="1:17" s="5" customFormat="1" ht="40" customHeight="1" x14ac:dyDescent="0.15">
      <c r="A874" s="37"/>
      <c r="B874" s="37"/>
      <c r="C874" s="32"/>
      <c r="D874" s="33"/>
      <c r="E874" s="32"/>
      <c r="F874" s="34"/>
      <c r="G874" s="35"/>
      <c r="H874" s="34"/>
      <c r="I874" s="32"/>
      <c r="J874" s="32"/>
      <c r="K874" s="32"/>
      <c r="L874" s="32"/>
      <c r="M874" s="35"/>
      <c r="N874" s="36"/>
      <c r="O874" s="32"/>
      <c r="P874" s="67"/>
      <c r="Q874" s="30"/>
    </row>
    <row r="875" spans="1:17" s="5" customFormat="1" ht="40" customHeight="1" x14ac:dyDescent="0.15">
      <c r="A875" s="37"/>
      <c r="B875" s="37"/>
      <c r="C875" s="32"/>
      <c r="D875" s="33"/>
      <c r="E875" s="32"/>
      <c r="F875" s="34"/>
      <c r="G875" s="35"/>
      <c r="H875" s="34"/>
      <c r="I875" s="32"/>
      <c r="J875" s="32"/>
      <c r="K875" s="32"/>
      <c r="L875" s="32"/>
      <c r="M875" s="35"/>
      <c r="N875" s="36"/>
      <c r="O875" s="32"/>
      <c r="P875" s="67"/>
      <c r="Q875" s="30"/>
    </row>
    <row r="876" spans="1:17" s="5" customFormat="1" ht="40" customHeight="1" x14ac:dyDescent="0.15">
      <c r="A876" s="37"/>
      <c r="B876" s="37"/>
      <c r="C876" s="32"/>
      <c r="D876" s="33"/>
      <c r="E876" s="32"/>
      <c r="F876" s="34"/>
      <c r="G876" s="35"/>
      <c r="H876" s="34"/>
      <c r="I876" s="32"/>
      <c r="J876" s="32"/>
      <c r="K876" s="32"/>
      <c r="L876" s="32"/>
      <c r="M876" s="35"/>
      <c r="N876" s="36"/>
      <c r="O876" s="32"/>
      <c r="P876" s="67"/>
      <c r="Q876" s="30"/>
    </row>
    <row r="877" spans="1:17" s="5" customFormat="1" ht="40" customHeight="1" x14ac:dyDescent="0.15">
      <c r="A877" s="37"/>
      <c r="B877" s="37"/>
      <c r="C877" s="32"/>
      <c r="D877" s="33"/>
      <c r="E877" s="32"/>
      <c r="F877" s="34"/>
      <c r="G877" s="35"/>
      <c r="H877" s="34"/>
      <c r="I877" s="32"/>
      <c r="J877" s="32"/>
      <c r="K877" s="32"/>
      <c r="L877" s="32"/>
      <c r="M877" s="35"/>
      <c r="N877" s="36"/>
      <c r="O877" s="32"/>
      <c r="P877" s="67"/>
      <c r="Q877" s="30"/>
    </row>
    <row r="878" spans="1:17" s="5" customFormat="1" ht="40" customHeight="1" x14ac:dyDescent="0.15">
      <c r="A878" s="37"/>
      <c r="B878" s="37"/>
      <c r="C878" s="32"/>
      <c r="D878" s="33"/>
      <c r="E878" s="32"/>
      <c r="F878" s="34"/>
      <c r="G878" s="35"/>
      <c r="H878" s="34"/>
      <c r="I878" s="32"/>
      <c r="J878" s="32"/>
      <c r="K878" s="32"/>
      <c r="L878" s="32"/>
      <c r="M878" s="35"/>
      <c r="N878" s="36"/>
      <c r="O878" s="32"/>
      <c r="P878" s="67"/>
      <c r="Q878" s="30"/>
    </row>
    <row r="879" spans="1:17" s="5" customFormat="1" ht="40" customHeight="1" x14ac:dyDescent="0.15">
      <c r="A879" s="37"/>
      <c r="B879" s="37"/>
      <c r="C879" s="32"/>
      <c r="D879" s="33"/>
      <c r="E879" s="32"/>
      <c r="F879" s="34"/>
      <c r="G879" s="35"/>
      <c r="H879" s="34"/>
      <c r="I879" s="32"/>
      <c r="J879" s="32"/>
      <c r="K879" s="32"/>
      <c r="L879" s="32"/>
      <c r="M879" s="35"/>
      <c r="N879" s="36"/>
      <c r="O879" s="32"/>
      <c r="P879" s="67"/>
      <c r="Q879" s="30"/>
    </row>
    <row r="880" spans="1:17" s="5" customFormat="1" ht="40" customHeight="1" x14ac:dyDescent="0.15">
      <c r="A880" s="37"/>
      <c r="B880" s="37"/>
      <c r="C880" s="32"/>
      <c r="D880" s="33"/>
      <c r="E880" s="32"/>
      <c r="F880" s="34"/>
      <c r="G880" s="35"/>
      <c r="H880" s="34"/>
      <c r="I880" s="32"/>
      <c r="J880" s="32"/>
      <c r="K880" s="32"/>
      <c r="L880" s="32"/>
      <c r="M880" s="35"/>
      <c r="N880" s="36"/>
      <c r="O880" s="32"/>
      <c r="P880" s="67"/>
      <c r="Q880" s="30"/>
    </row>
    <row r="881" spans="1:17" s="5" customFormat="1" ht="40" customHeight="1" x14ac:dyDescent="0.15">
      <c r="A881" s="37"/>
      <c r="B881" s="37"/>
      <c r="C881" s="32"/>
      <c r="D881" s="33"/>
      <c r="E881" s="32"/>
      <c r="F881" s="34"/>
      <c r="G881" s="35"/>
      <c r="H881" s="34"/>
      <c r="I881" s="32"/>
      <c r="J881" s="32"/>
      <c r="K881" s="32"/>
      <c r="L881" s="32"/>
      <c r="M881" s="35"/>
      <c r="N881" s="36"/>
      <c r="O881" s="32"/>
      <c r="P881" s="67"/>
      <c r="Q881" s="30"/>
    </row>
    <row r="882" spans="1:17" s="5" customFormat="1" ht="40" customHeight="1" x14ac:dyDescent="0.15">
      <c r="A882" s="37"/>
      <c r="B882" s="37"/>
      <c r="C882" s="32"/>
      <c r="D882" s="33"/>
      <c r="E882" s="32"/>
      <c r="F882" s="34"/>
      <c r="G882" s="35"/>
      <c r="H882" s="34"/>
      <c r="I882" s="32"/>
      <c r="J882" s="32"/>
      <c r="K882" s="32"/>
      <c r="L882" s="32"/>
      <c r="M882" s="35"/>
      <c r="N882" s="36"/>
      <c r="O882" s="32"/>
      <c r="P882" s="67"/>
      <c r="Q882" s="30"/>
    </row>
    <row r="883" spans="1:17" s="5" customFormat="1" ht="40" customHeight="1" x14ac:dyDescent="0.15">
      <c r="A883" s="37"/>
      <c r="B883" s="37"/>
      <c r="C883" s="32"/>
      <c r="D883" s="33"/>
      <c r="E883" s="32"/>
      <c r="F883" s="34"/>
      <c r="G883" s="35"/>
      <c r="H883" s="34"/>
      <c r="I883" s="32"/>
      <c r="J883" s="32"/>
      <c r="K883" s="32"/>
      <c r="L883" s="32"/>
      <c r="M883" s="35"/>
      <c r="N883" s="36"/>
      <c r="O883" s="32"/>
      <c r="P883" s="67"/>
      <c r="Q883" s="30"/>
    </row>
    <row r="884" spans="1:17" s="5" customFormat="1" ht="40" customHeight="1" x14ac:dyDescent="0.15">
      <c r="A884" s="37"/>
      <c r="B884" s="37"/>
      <c r="C884" s="32"/>
      <c r="D884" s="33"/>
      <c r="E884" s="32"/>
      <c r="F884" s="34"/>
      <c r="G884" s="35"/>
      <c r="H884" s="34"/>
      <c r="I884" s="32"/>
      <c r="J884" s="32"/>
      <c r="K884" s="32"/>
      <c r="L884" s="32"/>
      <c r="M884" s="35"/>
      <c r="N884" s="36"/>
      <c r="O884" s="32"/>
      <c r="P884" s="67"/>
      <c r="Q884" s="30"/>
    </row>
    <row r="885" spans="1:17" s="5" customFormat="1" ht="40" customHeight="1" x14ac:dyDescent="0.15">
      <c r="A885" s="37"/>
      <c r="B885" s="37"/>
      <c r="C885" s="32"/>
      <c r="D885" s="33"/>
      <c r="E885" s="32"/>
      <c r="F885" s="34"/>
      <c r="G885" s="35"/>
      <c r="H885" s="34"/>
      <c r="I885" s="32"/>
      <c r="J885" s="32"/>
      <c r="K885" s="32"/>
      <c r="L885" s="32"/>
      <c r="M885" s="35"/>
      <c r="N885" s="36"/>
      <c r="O885" s="32"/>
      <c r="P885" s="67"/>
      <c r="Q885" s="30"/>
    </row>
    <row r="886" spans="1:17" s="5" customFormat="1" ht="40" customHeight="1" x14ac:dyDescent="0.15">
      <c r="A886" s="37"/>
      <c r="B886" s="37"/>
      <c r="C886" s="32"/>
      <c r="D886" s="33"/>
      <c r="E886" s="32"/>
      <c r="F886" s="34"/>
      <c r="G886" s="35"/>
      <c r="H886" s="34"/>
      <c r="I886" s="32"/>
      <c r="J886" s="32"/>
      <c r="K886" s="32"/>
      <c r="L886" s="32"/>
      <c r="M886" s="35"/>
      <c r="N886" s="36"/>
      <c r="O886" s="32"/>
      <c r="P886" s="67"/>
      <c r="Q886" s="30"/>
    </row>
    <row r="887" spans="1:17" s="5" customFormat="1" ht="40" customHeight="1" x14ac:dyDescent="0.15">
      <c r="A887" s="37"/>
      <c r="B887" s="37"/>
      <c r="C887" s="32"/>
      <c r="D887" s="33"/>
      <c r="E887" s="32"/>
      <c r="F887" s="34"/>
      <c r="G887" s="35"/>
      <c r="H887" s="34"/>
      <c r="I887" s="32"/>
      <c r="J887" s="32"/>
      <c r="K887" s="32"/>
      <c r="L887" s="32"/>
      <c r="M887" s="35"/>
      <c r="N887" s="36"/>
      <c r="O887" s="32"/>
      <c r="P887" s="67"/>
      <c r="Q887" s="30"/>
    </row>
    <row r="888" spans="1:17" s="5" customFormat="1" ht="40" customHeight="1" x14ac:dyDescent="0.15">
      <c r="A888" s="37"/>
      <c r="B888" s="37"/>
      <c r="C888" s="32"/>
      <c r="D888" s="33"/>
      <c r="E888" s="32"/>
      <c r="F888" s="34"/>
      <c r="G888" s="35"/>
      <c r="H888" s="34"/>
      <c r="I888" s="32"/>
      <c r="J888" s="32"/>
      <c r="K888" s="32"/>
      <c r="L888" s="32"/>
      <c r="M888" s="35"/>
      <c r="N888" s="36"/>
      <c r="O888" s="32"/>
      <c r="P888" s="67"/>
      <c r="Q888" s="30"/>
    </row>
    <row r="889" spans="1:17" s="5" customFormat="1" ht="40" customHeight="1" x14ac:dyDescent="0.15">
      <c r="A889" s="37"/>
      <c r="B889" s="37"/>
      <c r="C889" s="32"/>
      <c r="D889" s="33"/>
      <c r="E889" s="32"/>
      <c r="F889" s="34"/>
      <c r="G889" s="35"/>
      <c r="H889" s="34"/>
      <c r="I889" s="32"/>
      <c r="J889" s="32"/>
      <c r="K889" s="32"/>
      <c r="L889" s="32"/>
      <c r="M889" s="35"/>
      <c r="N889" s="36"/>
      <c r="O889" s="32"/>
      <c r="P889" s="67"/>
      <c r="Q889" s="30"/>
    </row>
    <row r="890" spans="1:17" s="5" customFormat="1" ht="40" customHeight="1" x14ac:dyDescent="0.15">
      <c r="A890" s="37"/>
      <c r="B890" s="37"/>
      <c r="C890" s="32"/>
      <c r="D890" s="33"/>
      <c r="E890" s="32"/>
      <c r="F890" s="34"/>
      <c r="G890" s="35"/>
      <c r="H890" s="34"/>
      <c r="I890" s="32"/>
      <c r="J890" s="32"/>
      <c r="K890" s="32"/>
      <c r="L890" s="32"/>
      <c r="M890" s="35"/>
      <c r="N890" s="36"/>
      <c r="O890" s="32"/>
      <c r="P890" s="67"/>
      <c r="Q890" s="30"/>
    </row>
    <row r="891" spans="1:17" s="5" customFormat="1" ht="40" customHeight="1" x14ac:dyDescent="0.15">
      <c r="A891" s="37"/>
      <c r="B891" s="37"/>
      <c r="C891" s="32"/>
      <c r="D891" s="33"/>
      <c r="E891" s="32"/>
      <c r="F891" s="34"/>
      <c r="G891" s="35"/>
      <c r="H891" s="34"/>
      <c r="I891" s="32"/>
      <c r="J891" s="32"/>
      <c r="K891" s="32"/>
      <c r="L891" s="32"/>
      <c r="M891" s="35"/>
      <c r="N891" s="36"/>
      <c r="O891" s="32"/>
      <c r="P891" s="67"/>
      <c r="Q891" s="30"/>
    </row>
    <row r="892" spans="1:17" s="5" customFormat="1" ht="40" customHeight="1" x14ac:dyDescent="0.15">
      <c r="A892" s="37"/>
      <c r="B892" s="37"/>
      <c r="C892" s="32"/>
      <c r="D892" s="33"/>
      <c r="E892" s="32"/>
      <c r="F892" s="34"/>
      <c r="G892" s="35"/>
      <c r="H892" s="34"/>
      <c r="I892" s="32"/>
      <c r="J892" s="32"/>
      <c r="K892" s="32"/>
      <c r="L892" s="32"/>
      <c r="M892" s="35"/>
      <c r="N892" s="36"/>
      <c r="O892" s="32"/>
      <c r="P892" s="67"/>
      <c r="Q892" s="30"/>
    </row>
    <row r="893" spans="1:17" s="5" customFormat="1" ht="40" customHeight="1" x14ac:dyDescent="0.15">
      <c r="A893" s="37"/>
      <c r="B893" s="37"/>
      <c r="C893" s="32"/>
      <c r="D893" s="33"/>
      <c r="E893" s="32"/>
      <c r="F893" s="34"/>
      <c r="G893" s="35"/>
      <c r="H893" s="34"/>
      <c r="I893" s="32"/>
      <c r="J893" s="32"/>
      <c r="K893" s="32"/>
      <c r="L893" s="32"/>
      <c r="M893" s="35"/>
      <c r="N893" s="36"/>
      <c r="O893" s="32"/>
      <c r="P893" s="67"/>
      <c r="Q893" s="30"/>
    </row>
    <row r="894" spans="1:17" s="5" customFormat="1" ht="40" customHeight="1" x14ac:dyDescent="0.15">
      <c r="A894" s="37"/>
      <c r="B894" s="37"/>
      <c r="C894" s="32"/>
      <c r="D894" s="33"/>
      <c r="E894" s="32"/>
      <c r="F894" s="34"/>
      <c r="G894" s="35"/>
      <c r="H894" s="34"/>
      <c r="I894" s="32"/>
      <c r="J894" s="32"/>
      <c r="K894" s="32"/>
      <c r="L894" s="32"/>
      <c r="M894" s="35"/>
      <c r="N894" s="36"/>
      <c r="O894" s="32"/>
      <c r="P894" s="67"/>
      <c r="Q894" s="30"/>
    </row>
    <row r="895" spans="1:17" s="5" customFormat="1" ht="40" customHeight="1" x14ac:dyDescent="0.15">
      <c r="A895" s="37"/>
      <c r="B895" s="37"/>
      <c r="C895" s="32"/>
      <c r="D895" s="33"/>
      <c r="E895" s="32"/>
      <c r="F895" s="34"/>
      <c r="G895" s="35"/>
      <c r="H895" s="34"/>
      <c r="I895" s="32"/>
      <c r="J895" s="32"/>
      <c r="K895" s="32"/>
      <c r="L895" s="32"/>
      <c r="M895" s="35"/>
      <c r="N895" s="36"/>
      <c r="O895" s="32"/>
      <c r="P895" s="67"/>
      <c r="Q895" s="30"/>
    </row>
    <row r="896" spans="1:17" s="5" customFormat="1" ht="40" customHeight="1" x14ac:dyDescent="0.15">
      <c r="A896" s="37"/>
      <c r="B896" s="37"/>
      <c r="C896" s="32"/>
      <c r="D896" s="33"/>
      <c r="E896" s="32"/>
      <c r="F896" s="34"/>
      <c r="G896" s="35"/>
      <c r="H896" s="34"/>
      <c r="I896" s="32"/>
      <c r="J896" s="32"/>
      <c r="K896" s="32"/>
      <c r="L896" s="32"/>
      <c r="M896" s="35"/>
      <c r="N896" s="36"/>
      <c r="O896" s="32"/>
      <c r="P896" s="67"/>
      <c r="Q896" s="30"/>
    </row>
    <row r="897" spans="1:17" s="5" customFormat="1" ht="40" customHeight="1" x14ac:dyDescent="0.15">
      <c r="A897" s="37"/>
      <c r="B897" s="37"/>
      <c r="C897" s="32"/>
      <c r="D897" s="33"/>
      <c r="E897" s="32"/>
      <c r="F897" s="34"/>
      <c r="G897" s="35"/>
      <c r="H897" s="34"/>
      <c r="I897" s="32"/>
      <c r="J897" s="32"/>
      <c r="K897" s="32"/>
      <c r="L897" s="32"/>
      <c r="M897" s="35"/>
      <c r="N897" s="36"/>
      <c r="O897" s="32"/>
      <c r="P897" s="67"/>
      <c r="Q897" s="30"/>
    </row>
    <row r="898" spans="1:17" s="5" customFormat="1" ht="40" customHeight="1" x14ac:dyDescent="0.15">
      <c r="A898" s="37"/>
      <c r="B898" s="37"/>
      <c r="C898" s="32"/>
      <c r="D898" s="33"/>
      <c r="E898" s="32"/>
      <c r="F898" s="34"/>
      <c r="G898" s="35"/>
      <c r="H898" s="34"/>
      <c r="I898" s="32"/>
      <c r="J898" s="32"/>
      <c r="K898" s="32"/>
      <c r="L898" s="32"/>
      <c r="M898" s="35"/>
      <c r="N898" s="36"/>
      <c r="O898" s="32"/>
      <c r="P898" s="67"/>
      <c r="Q898" s="30"/>
    </row>
    <row r="899" spans="1:17" s="5" customFormat="1" ht="40" customHeight="1" x14ac:dyDescent="0.15">
      <c r="A899" s="37"/>
      <c r="B899" s="37"/>
      <c r="C899" s="32"/>
      <c r="D899" s="33"/>
      <c r="E899" s="32"/>
      <c r="F899" s="34"/>
      <c r="G899" s="35"/>
      <c r="H899" s="34"/>
      <c r="I899" s="32"/>
      <c r="J899" s="32"/>
      <c r="K899" s="32"/>
      <c r="L899" s="32"/>
      <c r="M899" s="35"/>
      <c r="N899" s="36"/>
      <c r="O899" s="32"/>
      <c r="P899" s="67"/>
      <c r="Q899" s="30"/>
    </row>
    <row r="900" spans="1:17" s="5" customFormat="1" ht="40" customHeight="1" x14ac:dyDescent="0.15">
      <c r="A900" s="37"/>
      <c r="B900" s="37"/>
      <c r="C900" s="32"/>
      <c r="D900" s="33"/>
      <c r="E900" s="32"/>
      <c r="F900" s="34"/>
      <c r="G900" s="35"/>
      <c r="H900" s="34"/>
      <c r="I900" s="32"/>
      <c r="J900" s="32"/>
      <c r="K900" s="32"/>
      <c r="L900" s="32"/>
      <c r="M900" s="35"/>
      <c r="N900" s="36"/>
      <c r="O900" s="32"/>
      <c r="P900" s="67"/>
      <c r="Q900" s="30"/>
    </row>
    <row r="901" spans="1:17" s="5" customFormat="1" ht="40" customHeight="1" x14ac:dyDescent="0.15">
      <c r="A901" s="37"/>
      <c r="B901" s="37"/>
      <c r="C901" s="32"/>
      <c r="D901" s="33"/>
      <c r="E901" s="32"/>
      <c r="F901" s="34"/>
      <c r="G901" s="35"/>
      <c r="H901" s="34"/>
      <c r="I901" s="32"/>
      <c r="J901" s="32"/>
      <c r="K901" s="32"/>
      <c r="L901" s="32"/>
      <c r="M901" s="35"/>
      <c r="N901" s="36"/>
      <c r="O901" s="32"/>
      <c r="P901" s="67"/>
      <c r="Q901" s="30"/>
    </row>
    <row r="902" spans="1:17" s="5" customFormat="1" ht="40" customHeight="1" x14ac:dyDescent="0.15">
      <c r="A902" s="37"/>
      <c r="B902" s="37"/>
      <c r="C902" s="32"/>
      <c r="D902" s="33"/>
      <c r="E902" s="32"/>
      <c r="F902" s="34"/>
      <c r="G902" s="35"/>
      <c r="H902" s="34"/>
      <c r="I902" s="32"/>
      <c r="J902" s="32"/>
      <c r="K902" s="32"/>
      <c r="L902" s="32"/>
      <c r="M902" s="35"/>
      <c r="N902" s="36"/>
      <c r="O902" s="32"/>
      <c r="P902" s="67"/>
      <c r="Q902" s="30"/>
    </row>
    <row r="903" spans="1:17" s="5" customFormat="1" ht="40" customHeight="1" x14ac:dyDescent="0.15">
      <c r="A903" s="37"/>
      <c r="B903" s="37"/>
      <c r="C903" s="32"/>
      <c r="D903" s="33"/>
      <c r="E903" s="32"/>
      <c r="F903" s="34"/>
      <c r="G903" s="35"/>
      <c r="H903" s="34"/>
      <c r="I903" s="32"/>
      <c r="J903" s="32"/>
      <c r="K903" s="32"/>
      <c r="L903" s="32"/>
      <c r="M903" s="35"/>
      <c r="N903" s="36"/>
      <c r="O903" s="32"/>
      <c r="P903" s="67"/>
      <c r="Q903" s="30"/>
    </row>
    <row r="904" spans="1:17" s="5" customFormat="1" ht="40" customHeight="1" x14ac:dyDescent="0.15">
      <c r="A904" s="37"/>
      <c r="B904" s="37"/>
      <c r="C904" s="32"/>
      <c r="D904" s="33"/>
      <c r="E904" s="32"/>
      <c r="F904" s="34"/>
      <c r="G904" s="35"/>
      <c r="H904" s="34"/>
      <c r="I904" s="32"/>
      <c r="J904" s="32"/>
      <c r="K904" s="32"/>
      <c r="L904" s="32"/>
      <c r="M904" s="35"/>
      <c r="N904" s="36"/>
      <c r="O904" s="32"/>
      <c r="P904" s="67"/>
      <c r="Q904" s="30"/>
    </row>
    <row r="905" spans="1:17" s="5" customFormat="1" ht="40" customHeight="1" x14ac:dyDescent="0.15">
      <c r="A905" s="37"/>
      <c r="B905" s="37"/>
      <c r="C905" s="32"/>
      <c r="D905" s="33"/>
      <c r="E905" s="32"/>
      <c r="F905" s="34"/>
      <c r="G905" s="35"/>
      <c r="H905" s="34"/>
      <c r="I905" s="32"/>
      <c r="J905" s="32"/>
      <c r="K905" s="32"/>
      <c r="L905" s="32"/>
      <c r="M905" s="35"/>
      <c r="N905" s="36"/>
      <c r="O905" s="32"/>
      <c r="P905" s="67"/>
      <c r="Q905" s="30"/>
    </row>
    <row r="906" spans="1:17" s="5" customFormat="1" ht="40" customHeight="1" x14ac:dyDescent="0.15">
      <c r="A906" s="37"/>
      <c r="B906" s="37"/>
      <c r="C906" s="32"/>
      <c r="D906" s="33"/>
      <c r="E906" s="32"/>
      <c r="F906" s="34"/>
      <c r="G906" s="35"/>
      <c r="H906" s="34"/>
      <c r="I906" s="32"/>
      <c r="J906" s="32"/>
      <c r="K906" s="32"/>
      <c r="L906" s="32"/>
      <c r="M906" s="35"/>
      <c r="N906" s="36"/>
      <c r="O906" s="32"/>
      <c r="P906" s="67"/>
      <c r="Q906" s="30"/>
    </row>
    <row r="907" spans="1:17" s="5" customFormat="1" ht="40" customHeight="1" x14ac:dyDescent="0.15">
      <c r="A907" s="37"/>
      <c r="B907" s="37"/>
      <c r="C907" s="32"/>
      <c r="D907" s="33"/>
      <c r="E907" s="32"/>
      <c r="F907" s="34"/>
      <c r="G907" s="35"/>
      <c r="H907" s="34"/>
      <c r="I907" s="32"/>
      <c r="J907" s="32"/>
      <c r="K907" s="32"/>
      <c r="L907" s="32"/>
      <c r="M907" s="35"/>
      <c r="N907" s="36"/>
      <c r="O907" s="32"/>
      <c r="P907" s="67"/>
      <c r="Q907" s="30"/>
    </row>
    <row r="908" spans="1:17" s="5" customFormat="1" ht="40" customHeight="1" x14ac:dyDescent="0.15">
      <c r="A908" s="37"/>
      <c r="B908" s="37"/>
      <c r="C908" s="32"/>
      <c r="D908" s="33"/>
      <c r="E908" s="32"/>
      <c r="F908" s="34"/>
      <c r="G908" s="35"/>
      <c r="H908" s="34"/>
      <c r="I908" s="32"/>
      <c r="J908" s="32"/>
      <c r="K908" s="32"/>
      <c r="L908" s="32"/>
      <c r="M908" s="35"/>
      <c r="N908" s="36"/>
      <c r="O908" s="32"/>
      <c r="P908" s="67"/>
      <c r="Q908" s="30"/>
    </row>
    <row r="909" spans="1:17" s="5" customFormat="1" ht="40" customHeight="1" x14ac:dyDescent="0.15">
      <c r="A909" s="37"/>
      <c r="B909" s="37"/>
      <c r="C909" s="32"/>
      <c r="D909" s="33"/>
      <c r="E909" s="32"/>
      <c r="F909" s="34"/>
      <c r="G909" s="35"/>
      <c r="H909" s="34"/>
      <c r="I909" s="32"/>
      <c r="J909" s="32"/>
      <c r="K909" s="32"/>
      <c r="L909" s="32"/>
      <c r="M909" s="35"/>
      <c r="N909" s="36"/>
      <c r="O909" s="32"/>
      <c r="P909" s="67"/>
      <c r="Q909" s="30"/>
    </row>
    <row r="910" spans="1:17" s="5" customFormat="1" ht="40" customHeight="1" x14ac:dyDescent="0.15">
      <c r="A910" s="37"/>
      <c r="B910" s="37"/>
      <c r="C910" s="32"/>
      <c r="D910" s="33"/>
      <c r="E910" s="32"/>
      <c r="F910" s="34"/>
      <c r="G910" s="35"/>
      <c r="H910" s="34"/>
      <c r="I910" s="32"/>
      <c r="J910" s="32"/>
      <c r="K910" s="32"/>
      <c r="L910" s="32"/>
      <c r="M910" s="35"/>
      <c r="N910" s="36"/>
      <c r="O910" s="32"/>
      <c r="P910" s="67"/>
      <c r="Q910" s="30"/>
    </row>
    <row r="911" spans="1:17" s="5" customFormat="1" ht="40" customHeight="1" x14ac:dyDescent="0.15">
      <c r="A911" s="37"/>
      <c r="B911" s="37"/>
      <c r="C911" s="32"/>
      <c r="D911" s="33"/>
      <c r="E911" s="32"/>
      <c r="F911" s="34"/>
      <c r="G911" s="35"/>
      <c r="H911" s="34"/>
      <c r="I911" s="32"/>
      <c r="J911" s="32"/>
      <c r="K911" s="32"/>
      <c r="L911" s="32"/>
      <c r="M911" s="35"/>
      <c r="N911" s="36"/>
      <c r="O911" s="32"/>
      <c r="P911" s="67"/>
      <c r="Q911" s="30"/>
    </row>
    <row r="912" spans="1:17" s="5" customFormat="1" ht="40" customHeight="1" x14ac:dyDescent="0.15">
      <c r="A912" s="37"/>
      <c r="B912" s="37"/>
      <c r="C912" s="32"/>
      <c r="D912" s="33"/>
      <c r="E912" s="32"/>
      <c r="F912" s="34"/>
      <c r="G912" s="35"/>
      <c r="H912" s="34"/>
      <c r="I912" s="32"/>
      <c r="J912" s="32"/>
      <c r="K912" s="32"/>
      <c r="L912" s="32"/>
      <c r="M912" s="35"/>
      <c r="N912" s="36"/>
      <c r="O912" s="32"/>
      <c r="P912" s="67"/>
      <c r="Q912" s="30"/>
    </row>
    <row r="913" spans="1:17" s="5" customFormat="1" ht="40" customHeight="1" x14ac:dyDescent="0.15">
      <c r="A913" s="37"/>
      <c r="B913" s="37"/>
      <c r="C913" s="32"/>
      <c r="D913" s="33"/>
      <c r="E913" s="32"/>
      <c r="F913" s="34"/>
      <c r="G913" s="35"/>
      <c r="H913" s="34"/>
      <c r="I913" s="32"/>
      <c r="J913" s="32"/>
      <c r="K913" s="32"/>
      <c r="L913" s="32"/>
      <c r="M913" s="35"/>
      <c r="N913" s="36"/>
      <c r="O913" s="32"/>
      <c r="P913" s="67"/>
      <c r="Q913" s="30"/>
    </row>
    <row r="914" spans="1:17" s="5" customFormat="1" ht="40" customHeight="1" x14ac:dyDescent="0.15">
      <c r="A914" s="37"/>
      <c r="B914" s="37"/>
      <c r="C914" s="32"/>
      <c r="D914" s="33"/>
      <c r="E914" s="32"/>
      <c r="F914" s="34"/>
      <c r="G914" s="35"/>
      <c r="H914" s="34"/>
      <c r="I914" s="32"/>
      <c r="J914" s="32"/>
      <c r="K914" s="32"/>
      <c r="L914" s="32"/>
      <c r="M914" s="35"/>
      <c r="N914" s="36"/>
      <c r="O914" s="32"/>
      <c r="P914" s="67"/>
      <c r="Q914" s="30"/>
    </row>
    <row r="915" spans="1:17" s="5" customFormat="1" ht="40" customHeight="1" x14ac:dyDescent="0.15">
      <c r="A915" s="37"/>
      <c r="B915" s="37"/>
      <c r="C915" s="32"/>
      <c r="D915" s="33"/>
      <c r="E915" s="32"/>
      <c r="F915" s="34"/>
      <c r="G915" s="35"/>
      <c r="H915" s="34"/>
      <c r="I915" s="32"/>
      <c r="J915" s="32"/>
      <c r="K915" s="32"/>
      <c r="L915" s="32"/>
      <c r="M915" s="35"/>
      <c r="N915" s="36"/>
      <c r="O915" s="32"/>
      <c r="P915" s="67"/>
      <c r="Q915" s="30"/>
    </row>
    <row r="916" spans="1:17" s="5" customFormat="1" ht="40" customHeight="1" x14ac:dyDescent="0.15">
      <c r="A916" s="37"/>
      <c r="B916" s="37"/>
      <c r="C916" s="32"/>
      <c r="D916" s="33"/>
      <c r="E916" s="32"/>
      <c r="F916" s="34"/>
      <c r="G916" s="35"/>
      <c r="H916" s="34"/>
      <c r="I916" s="32"/>
      <c r="J916" s="32"/>
      <c r="K916" s="32"/>
      <c r="L916" s="32"/>
      <c r="M916" s="35"/>
      <c r="N916" s="36"/>
      <c r="O916" s="32"/>
      <c r="P916" s="67"/>
      <c r="Q916" s="30"/>
    </row>
    <row r="917" spans="1:17" s="5" customFormat="1" ht="40" customHeight="1" x14ac:dyDescent="0.15">
      <c r="A917" s="37"/>
      <c r="B917" s="37"/>
      <c r="C917" s="32"/>
      <c r="D917" s="33"/>
      <c r="E917" s="32"/>
      <c r="F917" s="34"/>
      <c r="G917" s="35"/>
      <c r="H917" s="34"/>
      <c r="I917" s="32"/>
      <c r="J917" s="32"/>
      <c r="K917" s="32"/>
      <c r="L917" s="32"/>
      <c r="M917" s="35"/>
      <c r="N917" s="36"/>
      <c r="O917" s="32"/>
      <c r="P917" s="67"/>
      <c r="Q917" s="30"/>
    </row>
    <row r="918" spans="1:17" s="5" customFormat="1" ht="40" customHeight="1" x14ac:dyDescent="0.15">
      <c r="A918" s="37"/>
      <c r="B918" s="37"/>
      <c r="C918" s="32"/>
      <c r="D918" s="33"/>
      <c r="E918" s="32"/>
      <c r="F918" s="34"/>
      <c r="G918" s="35"/>
      <c r="H918" s="34"/>
      <c r="I918" s="32"/>
      <c r="J918" s="32"/>
      <c r="K918" s="32"/>
      <c r="L918" s="32"/>
      <c r="M918" s="35"/>
      <c r="N918" s="36"/>
      <c r="O918" s="32"/>
      <c r="P918" s="67"/>
      <c r="Q918" s="30"/>
    </row>
    <row r="919" spans="1:17" s="5" customFormat="1" ht="40" customHeight="1" x14ac:dyDescent="0.15">
      <c r="A919" s="37"/>
      <c r="B919" s="37"/>
      <c r="C919" s="32"/>
      <c r="D919" s="33"/>
      <c r="E919" s="32"/>
      <c r="F919" s="34"/>
      <c r="G919" s="35"/>
      <c r="H919" s="34"/>
      <c r="I919" s="32"/>
      <c r="J919" s="32"/>
      <c r="K919" s="32"/>
      <c r="L919" s="32"/>
      <c r="M919" s="35"/>
      <c r="N919" s="36"/>
      <c r="O919" s="32"/>
      <c r="P919" s="67"/>
      <c r="Q919" s="30"/>
    </row>
    <row r="920" spans="1:17" s="5" customFormat="1" ht="40" customHeight="1" x14ac:dyDescent="0.15">
      <c r="A920" s="37"/>
      <c r="B920" s="37"/>
      <c r="C920" s="32"/>
      <c r="D920" s="33"/>
      <c r="E920" s="32"/>
      <c r="F920" s="34"/>
      <c r="G920" s="35"/>
      <c r="H920" s="34"/>
      <c r="I920" s="32"/>
      <c r="J920" s="32"/>
      <c r="K920" s="32"/>
      <c r="L920" s="32"/>
      <c r="M920" s="35"/>
      <c r="N920" s="36"/>
      <c r="O920" s="32"/>
      <c r="P920" s="67"/>
      <c r="Q920" s="30"/>
    </row>
    <row r="921" spans="1:17" s="5" customFormat="1" ht="40" customHeight="1" x14ac:dyDescent="0.15">
      <c r="A921" s="37"/>
      <c r="B921" s="37"/>
      <c r="C921" s="32"/>
      <c r="D921" s="33"/>
      <c r="E921" s="32"/>
      <c r="F921" s="34"/>
      <c r="G921" s="35"/>
      <c r="H921" s="34"/>
      <c r="I921" s="32"/>
      <c r="J921" s="32"/>
      <c r="K921" s="32"/>
      <c r="L921" s="32"/>
      <c r="M921" s="35"/>
      <c r="N921" s="36"/>
      <c r="O921" s="32"/>
      <c r="P921" s="67"/>
      <c r="Q921" s="30"/>
    </row>
    <row r="922" spans="1:17" s="5" customFormat="1" ht="40" customHeight="1" x14ac:dyDescent="0.15">
      <c r="A922" s="37"/>
      <c r="B922" s="37"/>
      <c r="C922" s="32"/>
      <c r="D922" s="33"/>
      <c r="E922" s="32"/>
      <c r="F922" s="34"/>
      <c r="G922" s="35"/>
      <c r="H922" s="34"/>
      <c r="I922" s="32"/>
      <c r="J922" s="32"/>
      <c r="K922" s="32"/>
      <c r="L922" s="32"/>
      <c r="M922" s="35"/>
      <c r="N922" s="36"/>
      <c r="O922" s="32"/>
      <c r="P922" s="67"/>
      <c r="Q922" s="30"/>
    </row>
    <row r="923" spans="1:17" s="5" customFormat="1" ht="40" customHeight="1" x14ac:dyDescent="0.15">
      <c r="A923" s="37"/>
      <c r="B923" s="37"/>
      <c r="C923" s="32"/>
      <c r="D923" s="33"/>
      <c r="E923" s="32"/>
      <c r="F923" s="34"/>
      <c r="G923" s="35"/>
      <c r="H923" s="34"/>
      <c r="I923" s="32"/>
      <c r="J923" s="32"/>
      <c r="K923" s="32"/>
      <c r="L923" s="32"/>
      <c r="M923" s="35"/>
      <c r="N923" s="36"/>
      <c r="O923" s="32"/>
      <c r="P923" s="67"/>
      <c r="Q923" s="30"/>
    </row>
    <row r="924" spans="1:17" s="5" customFormat="1" ht="40" customHeight="1" x14ac:dyDescent="0.15">
      <c r="A924" s="37"/>
      <c r="B924" s="37"/>
      <c r="C924" s="32"/>
      <c r="D924" s="33"/>
      <c r="E924" s="32"/>
      <c r="F924" s="34"/>
      <c r="G924" s="35"/>
      <c r="H924" s="34"/>
      <c r="I924" s="32"/>
      <c r="J924" s="32"/>
      <c r="K924" s="32"/>
      <c r="L924" s="32"/>
      <c r="M924" s="35"/>
      <c r="N924" s="36"/>
      <c r="O924" s="32"/>
      <c r="P924" s="67"/>
      <c r="Q924" s="30"/>
    </row>
    <row r="925" spans="1:17" s="5" customFormat="1" ht="40" customHeight="1" x14ac:dyDescent="0.15">
      <c r="A925" s="37"/>
      <c r="B925" s="37"/>
      <c r="C925" s="32"/>
      <c r="D925" s="33"/>
      <c r="E925" s="32"/>
      <c r="F925" s="34"/>
      <c r="G925" s="35"/>
      <c r="H925" s="34"/>
      <c r="I925" s="32"/>
      <c r="J925" s="32"/>
      <c r="K925" s="32"/>
      <c r="L925" s="32"/>
      <c r="M925" s="35"/>
      <c r="N925" s="36"/>
      <c r="O925" s="32"/>
      <c r="P925" s="67"/>
      <c r="Q925" s="30"/>
    </row>
    <row r="926" spans="1:17" s="5" customFormat="1" ht="40" customHeight="1" x14ac:dyDescent="0.15">
      <c r="A926" s="37"/>
      <c r="B926" s="37"/>
      <c r="C926" s="32"/>
      <c r="D926" s="33"/>
      <c r="E926" s="32"/>
      <c r="F926" s="34"/>
      <c r="G926" s="35"/>
      <c r="H926" s="34"/>
      <c r="I926" s="32"/>
      <c r="J926" s="32"/>
      <c r="K926" s="32"/>
      <c r="L926" s="32"/>
      <c r="M926" s="35"/>
      <c r="N926" s="36"/>
      <c r="O926" s="32"/>
      <c r="P926" s="67"/>
      <c r="Q926" s="30"/>
    </row>
    <row r="927" spans="1:17" s="5" customFormat="1" ht="40" customHeight="1" x14ac:dyDescent="0.15">
      <c r="A927" s="37"/>
      <c r="B927" s="37"/>
      <c r="C927" s="32"/>
      <c r="D927" s="33"/>
      <c r="E927" s="32"/>
      <c r="F927" s="34"/>
      <c r="G927" s="35"/>
      <c r="H927" s="34"/>
      <c r="I927" s="32"/>
      <c r="J927" s="32"/>
      <c r="K927" s="32"/>
      <c r="L927" s="32"/>
      <c r="M927" s="35"/>
      <c r="N927" s="36"/>
      <c r="O927" s="32"/>
      <c r="P927" s="67"/>
      <c r="Q927" s="30"/>
    </row>
    <row r="928" spans="1:17" s="5" customFormat="1" ht="40" customHeight="1" x14ac:dyDescent="0.15">
      <c r="A928" s="37"/>
      <c r="B928" s="37"/>
      <c r="C928" s="32"/>
      <c r="D928" s="33"/>
      <c r="E928" s="32"/>
      <c r="F928" s="34"/>
      <c r="G928" s="35"/>
      <c r="H928" s="34"/>
      <c r="I928" s="32"/>
      <c r="J928" s="32"/>
      <c r="K928" s="32"/>
      <c r="L928" s="32"/>
      <c r="M928" s="35"/>
      <c r="N928" s="36"/>
      <c r="O928" s="32"/>
      <c r="P928" s="67"/>
      <c r="Q928" s="30"/>
    </row>
    <row r="929" spans="1:17" s="5" customFormat="1" ht="40" customHeight="1" x14ac:dyDescent="0.15">
      <c r="A929" s="37"/>
      <c r="B929" s="37"/>
      <c r="C929" s="32"/>
      <c r="D929" s="33"/>
      <c r="E929" s="32"/>
      <c r="F929" s="34"/>
      <c r="G929" s="35"/>
      <c r="H929" s="34"/>
      <c r="I929" s="32"/>
      <c r="J929" s="32"/>
      <c r="K929" s="32"/>
      <c r="L929" s="32"/>
      <c r="M929" s="35"/>
      <c r="N929" s="36"/>
      <c r="O929" s="32"/>
      <c r="P929" s="67"/>
      <c r="Q929" s="30"/>
    </row>
    <row r="930" spans="1:17" s="5" customFormat="1" ht="40" customHeight="1" x14ac:dyDescent="0.15">
      <c r="A930" s="37"/>
      <c r="B930" s="37"/>
      <c r="C930" s="32"/>
      <c r="D930" s="33"/>
      <c r="E930" s="32"/>
      <c r="F930" s="34"/>
      <c r="G930" s="35"/>
      <c r="H930" s="34"/>
      <c r="I930" s="32"/>
      <c r="J930" s="32"/>
      <c r="K930" s="32"/>
      <c r="L930" s="32"/>
      <c r="M930" s="35"/>
      <c r="N930" s="36"/>
      <c r="O930" s="32"/>
      <c r="P930" s="67"/>
      <c r="Q930" s="30"/>
    </row>
    <row r="931" spans="1:17" s="5" customFormat="1" ht="40" customHeight="1" x14ac:dyDescent="0.15">
      <c r="A931" s="37"/>
      <c r="B931" s="37"/>
      <c r="C931" s="32"/>
      <c r="D931" s="33"/>
      <c r="E931" s="32"/>
      <c r="F931" s="34"/>
      <c r="G931" s="35"/>
      <c r="H931" s="34"/>
      <c r="I931" s="32"/>
      <c r="J931" s="32"/>
      <c r="K931" s="32"/>
      <c r="L931" s="32"/>
      <c r="M931" s="35"/>
      <c r="N931" s="36"/>
      <c r="O931" s="32"/>
      <c r="P931" s="67"/>
      <c r="Q931" s="30"/>
    </row>
    <row r="932" spans="1:17" s="5" customFormat="1" ht="40" customHeight="1" x14ac:dyDescent="0.15">
      <c r="A932" s="37"/>
      <c r="B932" s="37"/>
      <c r="C932" s="32"/>
      <c r="D932" s="33"/>
      <c r="E932" s="32"/>
      <c r="F932" s="34"/>
      <c r="G932" s="35"/>
      <c r="H932" s="34"/>
      <c r="I932" s="32"/>
      <c r="J932" s="32"/>
      <c r="K932" s="32"/>
      <c r="L932" s="32"/>
      <c r="M932" s="35"/>
      <c r="N932" s="36"/>
      <c r="O932" s="32"/>
      <c r="P932" s="67"/>
      <c r="Q932" s="30"/>
    </row>
    <row r="933" spans="1:17" s="5" customFormat="1" ht="40" customHeight="1" x14ac:dyDescent="0.15">
      <c r="A933" s="37"/>
      <c r="B933" s="37"/>
      <c r="C933" s="32"/>
      <c r="D933" s="33"/>
      <c r="E933" s="32"/>
      <c r="F933" s="34"/>
      <c r="G933" s="35"/>
      <c r="H933" s="34"/>
      <c r="I933" s="32"/>
      <c r="J933" s="32"/>
      <c r="K933" s="32"/>
      <c r="L933" s="32"/>
      <c r="M933" s="35"/>
      <c r="N933" s="36"/>
      <c r="O933" s="32"/>
      <c r="P933" s="67"/>
      <c r="Q933" s="30"/>
    </row>
    <row r="934" spans="1:17" s="5" customFormat="1" ht="40" customHeight="1" x14ac:dyDescent="0.15">
      <c r="A934" s="37"/>
      <c r="B934" s="37"/>
      <c r="C934" s="32"/>
      <c r="D934" s="33"/>
      <c r="E934" s="32"/>
      <c r="F934" s="34"/>
      <c r="G934" s="35"/>
      <c r="H934" s="34"/>
      <c r="I934" s="32"/>
      <c r="J934" s="32"/>
      <c r="K934" s="32"/>
      <c r="L934" s="32"/>
      <c r="M934" s="35"/>
      <c r="N934" s="36"/>
      <c r="O934" s="32"/>
      <c r="P934" s="67"/>
      <c r="Q934" s="30"/>
    </row>
    <row r="935" spans="1:17" s="5" customFormat="1" ht="40" customHeight="1" x14ac:dyDescent="0.15">
      <c r="A935" s="37"/>
      <c r="B935" s="37"/>
      <c r="C935" s="32"/>
      <c r="D935" s="33"/>
      <c r="E935" s="32"/>
      <c r="F935" s="34"/>
      <c r="G935" s="35"/>
      <c r="H935" s="34"/>
      <c r="I935" s="32"/>
      <c r="J935" s="32"/>
      <c r="K935" s="32"/>
      <c r="L935" s="32"/>
      <c r="M935" s="35"/>
      <c r="N935" s="36"/>
      <c r="O935" s="32"/>
      <c r="P935" s="67"/>
      <c r="Q935" s="30"/>
    </row>
    <row r="936" spans="1:17" s="5" customFormat="1" ht="40" customHeight="1" x14ac:dyDescent="0.15">
      <c r="A936" s="37"/>
      <c r="B936" s="37"/>
      <c r="C936" s="32"/>
      <c r="D936" s="33"/>
      <c r="E936" s="32"/>
      <c r="F936" s="34"/>
      <c r="G936" s="35"/>
      <c r="H936" s="34"/>
      <c r="I936" s="32"/>
      <c r="J936" s="32"/>
      <c r="K936" s="32"/>
      <c r="L936" s="32"/>
      <c r="M936" s="35"/>
      <c r="N936" s="36"/>
      <c r="O936" s="32"/>
      <c r="P936" s="67"/>
      <c r="Q936" s="30"/>
    </row>
    <row r="937" spans="1:17" s="5" customFormat="1" ht="40" customHeight="1" x14ac:dyDescent="0.15">
      <c r="A937" s="37"/>
      <c r="B937" s="37"/>
      <c r="C937" s="32"/>
      <c r="D937" s="33"/>
      <c r="E937" s="32"/>
      <c r="F937" s="34"/>
      <c r="G937" s="35"/>
      <c r="H937" s="34"/>
      <c r="I937" s="32"/>
      <c r="J937" s="32"/>
      <c r="K937" s="32"/>
      <c r="L937" s="32"/>
      <c r="M937" s="35"/>
      <c r="N937" s="36"/>
      <c r="O937" s="32"/>
      <c r="P937" s="67"/>
      <c r="Q937" s="30"/>
    </row>
    <row r="938" spans="1:17" s="5" customFormat="1" ht="40" customHeight="1" x14ac:dyDescent="0.15">
      <c r="A938" s="37"/>
      <c r="B938" s="37"/>
      <c r="C938" s="32"/>
      <c r="D938" s="33"/>
      <c r="E938" s="32"/>
      <c r="F938" s="34"/>
      <c r="G938" s="35"/>
      <c r="H938" s="34"/>
      <c r="I938" s="32"/>
      <c r="J938" s="32"/>
      <c r="K938" s="32"/>
      <c r="L938" s="32"/>
      <c r="M938" s="35"/>
      <c r="N938" s="36"/>
      <c r="O938" s="32"/>
      <c r="P938" s="67"/>
      <c r="Q938" s="30"/>
    </row>
    <row r="939" spans="1:17" s="5" customFormat="1" ht="40" customHeight="1" x14ac:dyDescent="0.15">
      <c r="A939" s="37"/>
      <c r="B939" s="37"/>
      <c r="C939" s="32"/>
      <c r="D939" s="33"/>
      <c r="E939" s="32"/>
      <c r="F939" s="34"/>
      <c r="G939" s="35"/>
      <c r="H939" s="34"/>
      <c r="I939" s="32"/>
      <c r="J939" s="32"/>
      <c r="K939" s="32"/>
      <c r="L939" s="32"/>
      <c r="M939" s="35"/>
      <c r="N939" s="36"/>
      <c r="O939" s="32"/>
      <c r="P939" s="67"/>
      <c r="Q939" s="30"/>
    </row>
    <row r="940" spans="1:17" s="5" customFormat="1" ht="40" customHeight="1" x14ac:dyDescent="0.15">
      <c r="A940" s="37"/>
      <c r="B940" s="37"/>
      <c r="C940" s="32"/>
      <c r="D940" s="33"/>
      <c r="E940" s="32"/>
      <c r="F940" s="34"/>
      <c r="G940" s="35"/>
      <c r="H940" s="34"/>
      <c r="I940" s="32"/>
      <c r="J940" s="32"/>
      <c r="K940" s="32"/>
      <c r="L940" s="32"/>
      <c r="M940" s="35"/>
      <c r="N940" s="36"/>
      <c r="O940" s="32"/>
      <c r="P940" s="67"/>
      <c r="Q940" s="30"/>
    </row>
    <row r="941" spans="1:17" s="5" customFormat="1" ht="40" customHeight="1" x14ac:dyDescent="0.15">
      <c r="A941" s="37"/>
      <c r="B941" s="37"/>
      <c r="C941" s="32"/>
      <c r="D941" s="33"/>
      <c r="E941" s="32"/>
      <c r="F941" s="34"/>
      <c r="G941" s="35"/>
      <c r="H941" s="34"/>
      <c r="I941" s="32"/>
      <c r="J941" s="32"/>
      <c r="K941" s="32"/>
      <c r="L941" s="32"/>
      <c r="M941" s="35"/>
      <c r="N941" s="36"/>
      <c r="O941" s="32"/>
      <c r="P941" s="67"/>
      <c r="Q941" s="30"/>
    </row>
    <row r="942" spans="1:17" s="5" customFormat="1" ht="40" customHeight="1" x14ac:dyDescent="0.15">
      <c r="A942" s="37"/>
      <c r="B942" s="37"/>
      <c r="C942" s="32"/>
      <c r="D942" s="33"/>
      <c r="E942" s="32"/>
      <c r="F942" s="34"/>
      <c r="G942" s="35"/>
      <c r="H942" s="34"/>
      <c r="I942" s="32"/>
      <c r="J942" s="32"/>
      <c r="K942" s="32"/>
      <c r="L942" s="32"/>
      <c r="M942" s="35"/>
      <c r="N942" s="36"/>
      <c r="O942" s="32"/>
      <c r="P942" s="67"/>
      <c r="Q942" s="30"/>
    </row>
    <row r="943" spans="1:17" s="5" customFormat="1" ht="40" customHeight="1" x14ac:dyDescent="0.15">
      <c r="A943" s="37"/>
      <c r="B943" s="37"/>
      <c r="C943" s="32"/>
      <c r="D943" s="33"/>
      <c r="E943" s="32"/>
      <c r="F943" s="34"/>
      <c r="G943" s="35"/>
      <c r="H943" s="34"/>
      <c r="I943" s="32"/>
      <c r="J943" s="32"/>
      <c r="K943" s="32"/>
      <c r="L943" s="32"/>
      <c r="M943" s="35"/>
      <c r="N943" s="36"/>
      <c r="O943" s="32"/>
      <c r="P943" s="67"/>
      <c r="Q943" s="30"/>
    </row>
    <row r="944" spans="1:17" s="5" customFormat="1" ht="40" customHeight="1" x14ac:dyDescent="0.15">
      <c r="A944" s="37"/>
      <c r="B944" s="37"/>
      <c r="C944" s="32"/>
      <c r="D944" s="33"/>
      <c r="E944" s="32"/>
      <c r="F944" s="34"/>
      <c r="G944" s="35"/>
      <c r="H944" s="34"/>
      <c r="I944" s="32"/>
      <c r="J944" s="32"/>
      <c r="K944" s="32"/>
      <c r="L944" s="32"/>
      <c r="M944" s="35"/>
      <c r="N944" s="36"/>
      <c r="O944" s="32"/>
      <c r="P944" s="67"/>
      <c r="Q944" s="30"/>
    </row>
    <row r="945" spans="1:17" s="5" customFormat="1" ht="40" customHeight="1" x14ac:dyDescent="0.15">
      <c r="A945" s="37"/>
      <c r="B945" s="37"/>
      <c r="C945" s="32"/>
      <c r="D945" s="33"/>
      <c r="E945" s="32"/>
      <c r="F945" s="34"/>
      <c r="G945" s="35"/>
      <c r="H945" s="34"/>
      <c r="I945" s="32"/>
      <c r="J945" s="32"/>
      <c r="K945" s="32"/>
      <c r="L945" s="32"/>
      <c r="M945" s="35"/>
      <c r="N945" s="36"/>
      <c r="O945" s="32"/>
      <c r="P945" s="67"/>
      <c r="Q945" s="30"/>
    </row>
    <row r="946" spans="1:17" s="5" customFormat="1" ht="40" customHeight="1" x14ac:dyDescent="0.15">
      <c r="A946" s="37"/>
      <c r="B946" s="37"/>
      <c r="C946" s="32"/>
      <c r="D946" s="33"/>
      <c r="E946" s="32"/>
      <c r="F946" s="34"/>
      <c r="G946" s="35"/>
      <c r="H946" s="34"/>
      <c r="I946" s="32"/>
      <c r="J946" s="32"/>
      <c r="K946" s="32"/>
      <c r="L946" s="32"/>
      <c r="M946" s="35"/>
      <c r="N946" s="36"/>
      <c r="O946" s="32"/>
      <c r="P946" s="67"/>
      <c r="Q946" s="30"/>
    </row>
    <row r="947" spans="1:17" s="5" customFormat="1" ht="40" customHeight="1" x14ac:dyDescent="0.15">
      <c r="A947" s="37"/>
      <c r="B947" s="37"/>
      <c r="C947" s="32"/>
      <c r="D947" s="33"/>
      <c r="E947" s="32"/>
      <c r="F947" s="34"/>
      <c r="G947" s="35"/>
      <c r="H947" s="34"/>
      <c r="I947" s="32"/>
      <c r="J947" s="32"/>
      <c r="K947" s="32"/>
      <c r="L947" s="32"/>
      <c r="M947" s="35"/>
      <c r="N947" s="36"/>
      <c r="O947" s="32"/>
      <c r="P947" s="67"/>
      <c r="Q947" s="30"/>
    </row>
    <row r="948" spans="1:17" s="5" customFormat="1" ht="40" customHeight="1" x14ac:dyDescent="0.15">
      <c r="A948" s="37"/>
      <c r="B948" s="37"/>
      <c r="C948" s="32"/>
      <c r="D948" s="33"/>
      <c r="E948" s="32"/>
      <c r="F948" s="34"/>
      <c r="G948" s="35"/>
      <c r="H948" s="34"/>
      <c r="I948" s="32"/>
      <c r="J948" s="32"/>
      <c r="K948" s="32"/>
      <c r="L948" s="32"/>
      <c r="M948" s="35"/>
      <c r="N948" s="36"/>
      <c r="O948" s="32"/>
      <c r="P948" s="67"/>
      <c r="Q948" s="30"/>
    </row>
    <row r="949" spans="1:17" s="5" customFormat="1" ht="40" customHeight="1" x14ac:dyDescent="0.15">
      <c r="A949" s="37"/>
      <c r="B949" s="37"/>
      <c r="C949" s="32"/>
      <c r="D949" s="33"/>
      <c r="E949" s="32"/>
      <c r="F949" s="34"/>
      <c r="G949" s="35"/>
      <c r="H949" s="34"/>
      <c r="I949" s="32"/>
      <c r="J949" s="32"/>
      <c r="K949" s="32"/>
      <c r="L949" s="32"/>
      <c r="M949" s="35"/>
      <c r="N949" s="36"/>
      <c r="O949" s="32"/>
      <c r="P949" s="67"/>
      <c r="Q949" s="30"/>
    </row>
    <row r="950" spans="1:17" s="5" customFormat="1" ht="40" customHeight="1" x14ac:dyDescent="0.15">
      <c r="A950" s="37"/>
      <c r="B950" s="37"/>
      <c r="C950" s="32"/>
      <c r="D950" s="33"/>
      <c r="E950" s="32"/>
      <c r="F950" s="34"/>
      <c r="G950" s="35"/>
      <c r="H950" s="34"/>
      <c r="I950" s="32"/>
      <c r="J950" s="32"/>
      <c r="K950" s="32"/>
      <c r="L950" s="32"/>
      <c r="M950" s="35"/>
      <c r="N950" s="36"/>
      <c r="O950" s="32"/>
      <c r="P950" s="67"/>
      <c r="Q950" s="30"/>
    </row>
    <row r="951" spans="1:17" s="5" customFormat="1" ht="40" customHeight="1" x14ac:dyDescent="0.15">
      <c r="A951" s="37"/>
      <c r="B951" s="37"/>
      <c r="C951" s="32"/>
      <c r="D951" s="33"/>
      <c r="E951" s="32"/>
      <c r="F951" s="34"/>
      <c r="G951" s="35"/>
      <c r="H951" s="34"/>
      <c r="I951" s="32"/>
      <c r="J951" s="32"/>
      <c r="K951" s="32"/>
      <c r="L951" s="32"/>
      <c r="M951" s="35"/>
      <c r="N951" s="36"/>
      <c r="O951" s="32"/>
      <c r="P951" s="67"/>
      <c r="Q951" s="30"/>
    </row>
    <row r="952" spans="1:17" s="5" customFormat="1" ht="40" customHeight="1" x14ac:dyDescent="0.15">
      <c r="A952" s="37"/>
      <c r="B952" s="37"/>
      <c r="C952" s="32"/>
      <c r="D952" s="33"/>
      <c r="E952" s="32"/>
      <c r="F952" s="34"/>
      <c r="G952" s="35"/>
      <c r="H952" s="34"/>
      <c r="I952" s="32"/>
      <c r="J952" s="32"/>
      <c r="K952" s="32"/>
      <c r="L952" s="32"/>
      <c r="M952" s="35"/>
      <c r="N952" s="36"/>
      <c r="O952" s="32"/>
      <c r="P952" s="67"/>
      <c r="Q952" s="30"/>
    </row>
    <row r="953" spans="1:17" s="5" customFormat="1" ht="40" customHeight="1" x14ac:dyDescent="0.15">
      <c r="A953" s="37"/>
      <c r="B953" s="37"/>
      <c r="C953" s="32"/>
      <c r="D953" s="33"/>
      <c r="E953" s="32"/>
      <c r="F953" s="34"/>
      <c r="G953" s="35"/>
      <c r="H953" s="34"/>
      <c r="I953" s="32"/>
      <c r="J953" s="32"/>
      <c r="K953" s="32"/>
      <c r="L953" s="32"/>
      <c r="M953" s="35"/>
      <c r="N953" s="36"/>
      <c r="O953" s="32"/>
      <c r="P953" s="67"/>
      <c r="Q953" s="30"/>
    </row>
    <row r="954" spans="1:17" s="5" customFormat="1" ht="40" customHeight="1" x14ac:dyDescent="0.15">
      <c r="A954" s="37"/>
      <c r="B954" s="37"/>
      <c r="C954" s="32"/>
      <c r="D954" s="33"/>
      <c r="E954" s="32"/>
      <c r="F954" s="34"/>
      <c r="G954" s="35"/>
      <c r="H954" s="34"/>
      <c r="I954" s="32"/>
      <c r="J954" s="32"/>
      <c r="K954" s="32"/>
      <c r="L954" s="32"/>
      <c r="M954" s="35"/>
      <c r="N954" s="36"/>
      <c r="O954" s="32"/>
      <c r="P954" s="67"/>
      <c r="Q954" s="30"/>
    </row>
    <row r="955" spans="1:17" s="5" customFormat="1" ht="40" customHeight="1" x14ac:dyDescent="0.15">
      <c r="A955" s="37"/>
      <c r="B955" s="37"/>
      <c r="C955" s="32"/>
      <c r="D955" s="33"/>
      <c r="E955" s="32"/>
      <c r="F955" s="34"/>
      <c r="G955" s="35"/>
      <c r="H955" s="34"/>
      <c r="I955" s="32"/>
      <c r="J955" s="32"/>
      <c r="K955" s="32"/>
      <c r="L955" s="32"/>
      <c r="M955" s="35"/>
      <c r="N955" s="36"/>
      <c r="O955" s="32"/>
      <c r="P955" s="67"/>
      <c r="Q955" s="30"/>
    </row>
    <row r="956" spans="1:17" s="5" customFormat="1" ht="40" customHeight="1" x14ac:dyDescent="0.15">
      <c r="A956" s="37"/>
      <c r="B956" s="37"/>
      <c r="C956" s="32"/>
      <c r="D956" s="33"/>
      <c r="E956" s="32"/>
      <c r="F956" s="34"/>
      <c r="G956" s="35"/>
      <c r="H956" s="34"/>
      <c r="I956" s="32"/>
      <c r="J956" s="32"/>
      <c r="K956" s="32"/>
      <c r="L956" s="32"/>
      <c r="M956" s="35"/>
      <c r="N956" s="36"/>
      <c r="O956" s="32"/>
      <c r="P956" s="67"/>
      <c r="Q956" s="30"/>
    </row>
    <row r="957" spans="1:17" s="5" customFormat="1" ht="40" customHeight="1" x14ac:dyDescent="0.15">
      <c r="A957" s="37"/>
      <c r="B957" s="37"/>
      <c r="C957" s="32"/>
      <c r="D957" s="33"/>
      <c r="E957" s="32"/>
      <c r="F957" s="34"/>
      <c r="G957" s="35"/>
      <c r="H957" s="34"/>
      <c r="I957" s="32"/>
      <c r="J957" s="32"/>
      <c r="K957" s="32"/>
      <c r="L957" s="32"/>
      <c r="M957" s="35"/>
      <c r="N957" s="36"/>
      <c r="O957" s="32"/>
      <c r="P957" s="67"/>
      <c r="Q957" s="30"/>
    </row>
    <row r="958" spans="1:17" s="5" customFormat="1" ht="40" customHeight="1" x14ac:dyDescent="0.15">
      <c r="A958" s="37"/>
      <c r="B958" s="37"/>
      <c r="C958" s="32"/>
      <c r="D958" s="33"/>
      <c r="E958" s="32"/>
      <c r="F958" s="34"/>
      <c r="G958" s="35"/>
      <c r="H958" s="34"/>
      <c r="I958" s="32"/>
      <c r="J958" s="32"/>
      <c r="K958" s="32"/>
      <c r="L958" s="32"/>
      <c r="M958" s="35"/>
      <c r="N958" s="36"/>
      <c r="O958" s="32"/>
      <c r="P958" s="67"/>
      <c r="Q958" s="30"/>
    </row>
    <row r="959" spans="1:17" s="5" customFormat="1" ht="40" customHeight="1" x14ac:dyDescent="0.15">
      <c r="A959" s="37"/>
      <c r="B959" s="37"/>
      <c r="C959" s="32"/>
      <c r="D959" s="33"/>
      <c r="E959" s="32"/>
      <c r="F959" s="34"/>
      <c r="G959" s="35"/>
      <c r="H959" s="34"/>
      <c r="I959" s="32"/>
      <c r="J959" s="32"/>
      <c r="K959" s="32"/>
      <c r="L959" s="32"/>
      <c r="M959" s="35"/>
      <c r="N959" s="36"/>
      <c r="O959" s="32"/>
      <c r="P959" s="67"/>
      <c r="Q959" s="30"/>
    </row>
    <row r="960" spans="1:17" s="5" customFormat="1" ht="40" customHeight="1" x14ac:dyDescent="0.15">
      <c r="A960" s="37"/>
      <c r="B960" s="37"/>
      <c r="C960" s="32"/>
      <c r="D960" s="33"/>
      <c r="E960" s="32"/>
      <c r="F960" s="34"/>
      <c r="G960" s="35"/>
      <c r="H960" s="34"/>
      <c r="I960" s="32"/>
      <c r="J960" s="32"/>
      <c r="K960" s="32"/>
      <c r="L960" s="32"/>
      <c r="M960" s="35"/>
      <c r="N960" s="36"/>
      <c r="O960" s="32"/>
      <c r="P960" s="67"/>
      <c r="Q960" s="30"/>
    </row>
    <row r="961" spans="1:17" s="5" customFormat="1" ht="40" customHeight="1" x14ac:dyDescent="0.15">
      <c r="A961" s="37"/>
      <c r="B961" s="37"/>
      <c r="C961" s="32"/>
      <c r="D961" s="33"/>
      <c r="E961" s="32"/>
      <c r="F961" s="34"/>
      <c r="G961" s="35"/>
      <c r="H961" s="34"/>
      <c r="I961" s="32"/>
      <c r="J961" s="32"/>
      <c r="K961" s="32"/>
      <c r="L961" s="32"/>
      <c r="M961" s="35"/>
      <c r="N961" s="36"/>
      <c r="O961" s="32"/>
      <c r="P961" s="67"/>
      <c r="Q961" s="30"/>
    </row>
    <row r="962" spans="1:17" s="5" customFormat="1" ht="40" customHeight="1" x14ac:dyDescent="0.15">
      <c r="A962" s="37"/>
      <c r="B962" s="37"/>
      <c r="C962" s="32"/>
      <c r="D962" s="33"/>
      <c r="E962" s="32"/>
      <c r="F962" s="34"/>
      <c r="G962" s="35"/>
      <c r="H962" s="34"/>
      <c r="I962" s="32"/>
      <c r="J962" s="32"/>
      <c r="K962" s="32"/>
      <c r="L962" s="32"/>
      <c r="M962" s="35"/>
      <c r="N962" s="36"/>
      <c r="O962" s="32"/>
      <c r="P962" s="67"/>
      <c r="Q962" s="30"/>
    </row>
    <row r="963" spans="1:17" s="5" customFormat="1" ht="40" customHeight="1" x14ac:dyDescent="0.15">
      <c r="A963" s="37"/>
      <c r="B963" s="37"/>
      <c r="C963" s="32"/>
      <c r="D963" s="33"/>
      <c r="E963" s="32"/>
      <c r="F963" s="34"/>
      <c r="G963" s="35"/>
      <c r="H963" s="34"/>
      <c r="I963" s="32"/>
      <c r="J963" s="32"/>
      <c r="K963" s="32"/>
      <c r="L963" s="32"/>
      <c r="M963" s="35"/>
      <c r="N963" s="36"/>
      <c r="O963" s="32"/>
      <c r="P963" s="67"/>
      <c r="Q963" s="30"/>
    </row>
    <row r="964" spans="1:17" s="5" customFormat="1" ht="40" customHeight="1" x14ac:dyDescent="0.15">
      <c r="A964" s="37"/>
      <c r="B964" s="37"/>
      <c r="C964" s="32"/>
      <c r="D964" s="33"/>
      <c r="E964" s="32"/>
      <c r="F964" s="34"/>
      <c r="G964" s="35"/>
      <c r="H964" s="34"/>
      <c r="I964" s="32"/>
      <c r="J964" s="32"/>
      <c r="K964" s="32"/>
      <c r="L964" s="32"/>
      <c r="M964" s="35"/>
      <c r="N964" s="36"/>
      <c r="O964" s="32"/>
      <c r="P964" s="67"/>
      <c r="Q964" s="30"/>
    </row>
    <row r="965" spans="1:17" s="5" customFormat="1" ht="40" customHeight="1" x14ac:dyDescent="0.15">
      <c r="A965" s="37"/>
      <c r="B965" s="37"/>
      <c r="C965" s="32"/>
      <c r="D965" s="33"/>
      <c r="E965" s="32"/>
      <c r="F965" s="34"/>
      <c r="G965" s="35"/>
      <c r="H965" s="34"/>
      <c r="I965" s="32"/>
      <c r="J965" s="32"/>
      <c r="K965" s="32"/>
      <c r="L965" s="32"/>
      <c r="M965" s="35"/>
      <c r="N965" s="36"/>
      <c r="O965" s="32"/>
      <c r="P965" s="67"/>
      <c r="Q965" s="30"/>
    </row>
    <row r="966" spans="1:17" s="5" customFormat="1" ht="40" customHeight="1" x14ac:dyDescent="0.15">
      <c r="A966" s="37"/>
      <c r="B966" s="37"/>
      <c r="C966" s="32"/>
      <c r="D966" s="33"/>
      <c r="E966" s="32"/>
      <c r="F966" s="34"/>
      <c r="G966" s="35"/>
      <c r="H966" s="34"/>
      <c r="I966" s="32"/>
      <c r="J966" s="32"/>
      <c r="K966" s="32"/>
      <c r="L966" s="32"/>
      <c r="M966" s="35"/>
      <c r="N966" s="36"/>
      <c r="O966" s="32"/>
      <c r="P966" s="67"/>
      <c r="Q966" s="30"/>
    </row>
    <row r="967" spans="1:17" s="5" customFormat="1" ht="40" customHeight="1" x14ac:dyDescent="0.15">
      <c r="A967" s="37"/>
      <c r="B967" s="37"/>
      <c r="C967" s="32"/>
      <c r="D967" s="33"/>
      <c r="E967" s="32"/>
      <c r="F967" s="34"/>
      <c r="G967" s="35"/>
      <c r="H967" s="34"/>
      <c r="I967" s="32"/>
      <c r="J967" s="32"/>
      <c r="K967" s="32"/>
      <c r="L967" s="32"/>
      <c r="M967" s="35"/>
      <c r="N967" s="36"/>
      <c r="O967" s="32"/>
      <c r="P967" s="67"/>
      <c r="Q967" s="30"/>
    </row>
    <row r="968" spans="1:17" s="5" customFormat="1" ht="40" customHeight="1" x14ac:dyDescent="0.15">
      <c r="A968" s="37"/>
      <c r="B968" s="37"/>
      <c r="C968" s="32"/>
      <c r="D968" s="33"/>
      <c r="E968" s="32"/>
      <c r="F968" s="34"/>
      <c r="G968" s="35"/>
      <c r="H968" s="34"/>
      <c r="I968" s="32"/>
      <c r="J968" s="32"/>
      <c r="K968" s="32"/>
      <c r="L968" s="32"/>
      <c r="M968" s="35"/>
      <c r="N968" s="36"/>
      <c r="O968" s="32"/>
      <c r="P968" s="67"/>
      <c r="Q968" s="30"/>
    </row>
    <row r="969" spans="1:17" s="5" customFormat="1" ht="40" customHeight="1" x14ac:dyDescent="0.15">
      <c r="A969" s="37"/>
      <c r="B969" s="37"/>
      <c r="C969" s="32"/>
      <c r="D969" s="33"/>
      <c r="E969" s="32"/>
      <c r="F969" s="34"/>
      <c r="G969" s="35"/>
      <c r="H969" s="34"/>
      <c r="I969" s="32"/>
      <c r="J969" s="32"/>
      <c r="K969" s="32"/>
      <c r="L969" s="32"/>
      <c r="M969" s="35"/>
      <c r="N969" s="36"/>
      <c r="O969" s="32"/>
      <c r="P969" s="67"/>
      <c r="Q969" s="30"/>
    </row>
    <row r="970" spans="1:17" s="5" customFormat="1" ht="40" customHeight="1" x14ac:dyDescent="0.15">
      <c r="A970" s="37"/>
      <c r="B970" s="37"/>
      <c r="C970" s="32"/>
      <c r="D970" s="33"/>
      <c r="E970" s="32"/>
      <c r="F970" s="34"/>
      <c r="G970" s="35"/>
      <c r="H970" s="34"/>
      <c r="I970" s="32"/>
      <c r="J970" s="32"/>
      <c r="K970" s="32"/>
      <c r="L970" s="32"/>
      <c r="M970" s="35"/>
      <c r="N970" s="36"/>
      <c r="O970" s="32"/>
      <c r="P970" s="67"/>
      <c r="Q970" s="30"/>
    </row>
    <row r="971" spans="1:17" s="5" customFormat="1" ht="40" customHeight="1" x14ac:dyDescent="0.15">
      <c r="A971" s="37"/>
      <c r="B971" s="37"/>
      <c r="C971" s="32"/>
      <c r="D971" s="33"/>
      <c r="E971" s="32"/>
      <c r="F971" s="34"/>
      <c r="G971" s="35"/>
      <c r="H971" s="34"/>
      <c r="I971" s="32"/>
      <c r="J971" s="32"/>
      <c r="K971" s="32"/>
      <c r="L971" s="32"/>
      <c r="M971" s="35"/>
      <c r="N971" s="36"/>
      <c r="O971" s="32"/>
      <c r="P971" s="67"/>
      <c r="Q971" s="30"/>
    </row>
    <row r="972" spans="1:17" s="5" customFormat="1" ht="40" customHeight="1" x14ac:dyDescent="0.15">
      <c r="A972" s="37"/>
      <c r="B972" s="37"/>
      <c r="C972" s="32"/>
      <c r="D972" s="33"/>
      <c r="E972" s="32"/>
      <c r="F972" s="34"/>
      <c r="G972" s="35"/>
      <c r="H972" s="34"/>
      <c r="I972" s="32"/>
      <c r="J972" s="32"/>
      <c r="K972" s="32"/>
      <c r="L972" s="32"/>
      <c r="M972" s="35"/>
      <c r="N972" s="36"/>
      <c r="O972" s="32"/>
      <c r="P972" s="67"/>
      <c r="Q972" s="30"/>
    </row>
    <row r="973" spans="1:17" s="5" customFormat="1" ht="40" customHeight="1" x14ac:dyDescent="0.15">
      <c r="A973" s="37"/>
      <c r="B973" s="37"/>
      <c r="C973" s="32"/>
      <c r="D973" s="33"/>
      <c r="E973" s="32"/>
      <c r="F973" s="34"/>
      <c r="G973" s="35"/>
      <c r="H973" s="34"/>
      <c r="I973" s="32"/>
      <c r="J973" s="32"/>
      <c r="K973" s="32"/>
      <c r="L973" s="32"/>
      <c r="M973" s="35"/>
      <c r="N973" s="36"/>
      <c r="O973" s="32"/>
      <c r="P973" s="67"/>
      <c r="Q973" s="30"/>
    </row>
    <row r="974" spans="1:17" s="5" customFormat="1" ht="40" customHeight="1" x14ac:dyDescent="0.15">
      <c r="A974" s="37"/>
      <c r="B974" s="37"/>
      <c r="C974" s="32"/>
      <c r="D974" s="33"/>
      <c r="E974" s="32"/>
      <c r="F974" s="34"/>
      <c r="G974" s="35"/>
      <c r="H974" s="34"/>
      <c r="I974" s="32"/>
      <c r="J974" s="32"/>
      <c r="K974" s="32"/>
      <c r="L974" s="32"/>
      <c r="M974" s="35"/>
      <c r="N974" s="36"/>
      <c r="O974" s="32"/>
      <c r="P974" s="67"/>
      <c r="Q974" s="30"/>
    </row>
    <row r="975" spans="1:17" s="5" customFormat="1" ht="40" customHeight="1" x14ac:dyDescent="0.15">
      <c r="A975" s="37"/>
      <c r="B975" s="37"/>
      <c r="C975" s="32"/>
      <c r="D975" s="33"/>
      <c r="E975" s="32"/>
      <c r="F975" s="34"/>
      <c r="G975" s="35"/>
      <c r="H975" s="34"/>
      <c r="I975" s="32"/>
      <c r="J975" s="32"/>
      <c r="K975" s="32"/>
      <c r="L975" s="32"/>
      <c r="M975" s="35"/>
      <c r="N975" s="36"/>
      <c r="O975" s="32"/>
      <c r="P975" s="67"/>
      <c r="Q975" s="30"/>
    </row>
    <row r="976" spans="1:17" s="5" customFormat="1" ht="40" customHeight="1" x14ac:dyDescent="0.15">
      <c r="A976" s="37"/>
      <c r="B976" s="37"/>
      <c r="C976" s="32"/>
      <c r="D976" s="33"/>
      <c r="E976" s="32"/>
      <c r="F976" s="34"/>
      <c r="G976" s="35"/>
      <c r="H976" s="34"/>
      <c r="I976" s="32"/>
      <c r="J976" s="32"/>
      <c r="K976" s="32"/>
      <c r="L976" s="32"/>
      <c r="M976" s="35"/>
      <c r="N976" s="36"/>
      <c r="O976" s="32"/>
      <c r="P976" s="67"/>
      <c r="Q976" s="30"/>
    </row>
    <row r="977" spans="1:17" s="5" customFormat="1" ht="40" customHeight="1" x14ac:dyDescent="0.15">
      <c r="A977" s="37"/>
      <c r="B977" s="37"/>
      <c r="C977" s="32"/>
      <c r="D977" s="33"/>
      <c r="E977" s="32"/>
      <c r="F977" s="34"/>
      <c r="G977" s="35"/>
      <c r="H977" s="34"/>
      <c r="I977" s="32"/>
      <c r="J977" s="32"/>
      <c r="K977" s="32"/>
      <c r="L977" s="32"/>
      <c r="M977" s="35"/>
      <c r="N977" s="36"/>
      <c r="O977" s="32"/>
      <c r="P977" s="67"/>
      <c r="Q977" s="30"/>
    </row>
    <row r="978" spans="1:17" s="5" customFormat="1" ht="40" customHeight="1" x14ac:dyDescent="0.15">
      <c r="A978" s="37"/>
      <c r="B978" s="37"/>
      <c r="C978" s="32"/>
      <c r="D978" s="33"/>
      <c r="E978" s="32"/>
      <c r="F978" s="34"/>
      <c r="G978" s="35"/>
      <c r="H978" s="34"/>
      <c r="I978" s="32"/>
      <c r="J978" s="32"/>
      <c r="K978" s="32"/>
      <c r="L978" s="32"/>
      <c r="M978" s="35"/>
      <c r="N978" s="36"/>
      <c r="O978" s="32"/>
      <c r="P978" s="67"/>
      <c r="Q978" s="30"/>
    </row>
    <row r="979" spans="1:17" s="5" customFormat="1" ht="40" customHeight="1" x14ac:dyDescent="0.15">
      <c r="A979" s="37"/>
      <c r="B979" s="37"/>
      <c r="C979" s="32"/>
      <c r="D979" s="33"/>
      <c r="E979" s="32"/>
      <c r="F979" s="34"/>
      <c r="G979" s="35"/>
      <c r="H979" s="34"/>
      <c r="I979" s="32"/>
      <c r="J979" s="32"/>
      <c r="K979" s="32"/>
      <c r="L979" s="32"/>
      <c r="M979" s="35"/>
      <c r="N979" s="36"/>
      <c r="O979" s="32"/>
      <c r="P979" s="67"/>
      <c r="Q979" s="30"/>
    </row>
    <row r="980" spans="1:17" s="5" customFormat="1" ht="40" customHeight="1" x14ac:dyDescent="0.15">
      <c r="A980" s="37"/>
      <c r="B980" s="37"/>
      <c r="C980" s="32"/>
      <c r="D980" s="33"/>
      <c r="E980" s="32"/>
      <c r="F980" s="34"/>
      <c r="G980" s="35"/>
      <c r="H980" s="34"/>
      <c r="I980" s="32"/>
      <c r="J980" s="32"/>
      <c r="K980" s="32"/>
      <c r="L980" s="32"/>
      <c r="M980" s="35"/>
      <c r="N980" s="36"/>
      <c r="O980" s="32"/>
      <c r="P980" s="67"/>
      <c r="Q980" s="30"/>
    </row>
    <row r="981" spans="1:17" s="5" customFormat="1" ht="40" customHeight="1" x14ac:dyDescent="0.15">
      <c r="A981" s="37"/>
      <c r="B981" s="37"/>
      <c r="C981" s="32"/>
      <c r="D981" s="33"/>
      <c r="E981" s="32"/>
      <c r="F981" s="34"/>
      <c r="G981" s="35"/>
      <c r="H981" s="34"/>
      <c r="I981" s="32"/>
      <c r="J981" s="32"/>
      <c r="K981" s="32"/>
      <c r="L981" s="32"/>
      <c r="M981" s="35"/>
      <c r="N981" s="36"/>
      <c r="O981" s="32"/>
      <c r="P981" s="67"/>
      <c r="Q981" s="30"/>
    </row>
    <row r="982" spans="1:17" s="5" customFormat="1" ht="40" customHeight="1" x14ac:dyDescent="0.15">
      <c r="A982" s="37"/>
      <c r="B982" s="37"/>
      <c r="C982" s="32"/>
      <c r="D982" s="33"/>
      <c r="E982" s="32"/>
      <c r="F982" s="34"/>
      <c r="G982" s="35"/>
      <c r="H982" s="34"/>
      <c r="I982" s="32"/>
      <c r="J982" s="32"/>
      <c r="K982" s="32"/>
      <c r="L982" s="32"/>
      <c r="M982" s="35"/>
      <c r="N982" s="36"/>
      <c r="O982" s="32"/>
      <c r="P982" s="67"/>
      <c r="Q982" s="30"/>
    </row>
    <row r="983" spans="1:17" s="5" customFormat="1" ht="40" customHeight="1" x14ac:dyDescent="0.15">
      <c r="A983" s="37"/>
      <c r="B983" s="37"/>
      <c r="C983" s="32"/>
      <c r="D983" s="33"/>
      <c r="E983" s="32"/>
      <c r="F983" s="34"/>
      <c r="G983" s="35"/>
      <c r="H983" s="34"/>
      <c r="I983" s="32"/>
      <c r="J983" s="32"/>
      <c r="K983" s="32"/>
      <c r="L983" s="32"/>
      <c r="M983" s="35"/>
      <c r="N983" s="36"/>
      <c r="O983" s="32"/>
      <c r="P983" s="67"/>
      <c r="Q983" s="30"/>
    </row>
    <row r="984" spans="1:17" s="5" customFormat="1" ht="40" customHeight="1" x14ac:dyDescent="0.15">
      <c r="A984" s="37"/>
      <c r="B984" s="37"/>
      <c r="C984" s="32"/>
      <c r="D984" s="33"/>
      <c r="E984" s="32"/>
      <c r="F984" s="34"/>
      <c r="G984" s="35"/>
      <c r="H984" s="34"/>
      <c r="I984" s="32"/>
      <c r="J984" s="32"/>
      <c r="K984" s="32"/>
      <c r="L984" s="32"/>
      <c r="M984" s="35"/>
      <c r="N984" s="36"/>
      <c r="O984" s="32"/>
      <c r="P984" s="67"/>
      <c r="Q984" s="30"/>
    </row>
    <row r="985" spans="1:17" s="5" customFormat="1" ht="40" customHeight="1" x14ac:dyDescent="0.15">
      <c r="A985" s="37"/>
      <c r="B985" s="37"/>
      <c r="C985" s="32"/>
      <c r="D985" s="33"/>
      <c r="E985" s="32"/>
      <c r="F985" s="34"/>
      <c r="G985" s="35"/>
      <c r="H985" s="34"/>
      <c r="I985" s="32"/>
      <c r="J985" s="32"/>
      <c r="K985" s="32"/>
      <c r="L985" s="32"/>
      <c r="M985" s="35"/>
      <c r="N985" s="36"/>
      <c r="O985" s="32"/>
      <c r="P985" s="67"/>
      <c r="Q985" s="30"/>
    </row>
    <row r="986" spans="1:17" s="5" customFormat="1" ht="40" customHeight="1" x14ac:dyDescent="0.15">
      <c r="A986" s="37"/>
      <c r="B986" s="37"/>
      <c r="C986" s="32"/>
      <c r="D986" s="33"/>
      <c r="E986" s="32"/>
      <c r="F986" s="34"/>
      <c r="G986" s="35"/>
      <c r="H986" s="34"/>
      <c r="I986" s="32"/>
      <c r="J986" s="32"/>
      <c r="K986" s="32"/>
      <c r="L986" s="32"/>
      <c r="M986" s="35"/>
      <c r="N986" s="36"/>
      <c r="O986" s="32"/>
      <c r="P986" s="67"/>
      <c r="Q986" s="30"/>
    </row>
    <row r="987" spans="1:17" s="5" customFormat="1" ht="40" customHeight="1" x14ac:dyDescent="0.15">
      <c r="A987" s="37"/>
      <c r="B987" s="37"/>
      <c r="C987" s="32"/>
      <c r="D987" s="33"/>
      <c r="E987" s="32"/>
      <c r="F987" s="34"/>
      <c r="G987" s="35"/>
      <c r="H987" s="34"/>
      <c r="I987" s="32"/>
      <c r="J987" s="32"/>
      <c r="K987" s="32"/>
      <c r="L987" s="32"/>
      <c r="M987" s="35"/>
      <c r="N987" s="36"/>
      <c r="O987" s="32"/>
      <c r="P987" s="67"/>
      <c r="Q987" s="30"/>
    </row>
    <row r="988" spans="1:17" s="5" customFormat="1" ht="40" customHeight="1" x14ac:dyDescent="0.15">
      <c r="A988" s="37"/>
      <c r="B988" s="37"/>
      <c r="C988" s="32"/>
      <c r="D988" s="33"/>
      <c r="E988" s="32"/>
      <c r="F988" s="34"/>
      <c r="G988" s="35"/>
      <c r="H988" s="34"/>
      <c r="I988" s="32"/>
      <c r="J988" s="32"/>
      <c r="K988" s="32"/>
      <c r="L988" s="32"/>
      <c r="M988" s="35"/>
      <c r="N988" s="36"/>
      <c r="O988" s="32"/>
      <c r="P988" s="67"/>
      <c r="Q988" s="30"/>
    </row>
    <row r="989" spans="1:17" s="5" customFormat="1" ht="40" customHeight="1" x14ac:dyDescent="0.15">
      <c r="A989" s="37"/>
      <c r="B989" s="37"/>
      <c r="C989" s="32"/>
      <c r="D989" s="33"/>
      <c r="E989" s="32"/>
      <c r="F989" s="34"/>
      <c r="G989" s="35"/>
      <c r="H989" s="34"/>
      <c r="I989" s="32"/>
      <c r="J989" s="32"/>
      <c r="K989" s="32"/>
      <c r="L989" s="32"/>
      <c r="M989" s="35"/>
      <c r="N989" s="36"/>
      <c r="O989" s="32"/>
      <c r="P989" s="67"/>
      <c r="Q989" s="30"/>
    </row>
    <row r="990" spans="1:17" s="5" customFormat="1" ht="40" customHeight="1" x14ac:dyDescent="0.15">
      <c r="A990" s="37"/>
      <c r="B990" s="37"/>
      <c r="C990" s="32"/>
      <c r="D990" s="33"/>
      <c r="E990" s="32"/>
      <c r="F990" s="34"/>
      <c r="G990" s="35"/>
      <c r="H990" s="34"/>
      <c r="I990" s="32"/>
      <c r="J990" s="32"/>
      <c r="K990" s="32"/>
      <c r="L990" s="32"/>
      <c r="M990" s="35"/>
      <c r="N990" s="36"/>
      <c r="O990" s="32"/>
      <c r="P990" s="67"/>
      <c r="Q990" s="30"/>
    </row>
    <row r="991" spans="1:17" s="5" customFormat="1" ht="40" customHeight="1" x14ac:dyDescent="0.15">
      <c r="A991" s="37"/>
      <c r="B991" s="37"/>
      <c r="C991" s="32"/>
      <c r="D991" s="33"/>
      <c r="E991" s="32"/>
      <c r="F991" s="34"/>
      <c r="G991" s="35"/>
      <c r="H991" s="34"/>
      <c r="I991" s="32"/>
      <c r="J991" s="32"/>
      <c r="K991" s="32"/>
      <c r="L991" s="32"/>
      <c r="M991" s="35"/>
      <c r="N991" s="36"/>
      <c r="O991" s="32"/>
      <c r="P991" s="67"/>
      <c r="Q991" s="30"/>
    </row>
    <row r="992" spans="1:17" s="5" customFormat="1" ht="40" customHeight="1" x14ac:dyDescent="0.15">
      <c r="A992" s="37"/>
      <c r="B992" s="37"/>
      <c r="C992" s="32"/>
      <c r="D992" s="33"/>
      <c r="E992" s="32"/>
      <c r="F992" s="34"/>
      <c r="G992" s="35"/>
      <c r="H992" s="34"/>
      <c r="I992" s="32"/>
      <c r="J992" s="32"/>
      <c r="K992" s="32"/>
      <c r="L992" s="32"/>
      <c r="M992" s="35"/>
      <c r="N992" s="36"/>
      <c r="O992" s="32"/>
      <c r="P992" s="67"/>
      <c r="Q992" s="30"/>
    </row>
    <row r="993" spans="1:17" s="5" customFormat="1" ht="40" customHeight="1" x14ac:dyDescent="0.15">
      <c r="A993" s="37"/>
      <c r="B993" s="37"/>
      <c r="C993" s="32"/>
      <c r="D993" s="33"/>
      <c r="E993" s="32"/>
      <c r="F993" s="34"/>
      <c r="G993" s="35"/>
      <c r="H993" s="34"/>
      <c r="I993" s="32"/>
      <c r="J993" s="32"/>
      <c r="K993" s="32"/>
      <c r="L993" s="32"/>
      <c r="M993" s="35"/>
      <c r="N993" s="36"/>
      <c r="O993" s="32"/>
      <c r="P993" s="67"/>
      <c r="Q993" s="30"/>
    </row>
    <row r="994" spans="1:17" s="5" customFormat="1" ht="40" customHeight="1" x14ac:dyDescent="0.15">
      <c r="A994" s="37"/>
      <c r="B994" s="37"/>
      <c r="C994" s="32"/>
      <c r="D994" s="33"/>
      <c r="E994" s="32"/>
      <c r="F994" s="34"/>
      <c r="G994" s="35"/>
      <c r="H994" s="34"/>
      <c r="I994" s="32"/>
      <c r="J994" s="32"/>
      <c r="K994" s="32"/>
      <c r="L994" s="32"/>
      <c r="M994" s="35"/>
      <c r="N994" s="36"/>
      <c r="O994" s="32"/>
      <c r="P994" s="67"/>
      <c r="Q994" s="30"/>
    </row>
    <row r="995" spans="1:17" s="5" customFormat="1" ht="40" customHeight="1" x14ac:dyDescent="0.15">
      <c r="A995" s="37"/>
      <c r="B995" s="37"/>
      <c r="C995" s="32"/>
      <c r="D995" s="33"/>
      <c r="E995" s="32"/>
      <c r="F995" s="34"/>
      <c r="G995" s="35"/>
      <c r="H995" s="34"/>
      <c r="I995" s="32"/>
      <c r="J995" s="32"/>
      <c r="K995" s="32"/>
      <c r="L995" s="32"/>
      <c r="M995" s="35"/>
      <c r="N995" s="36"/>
      <c r="O995" s="32"/>
      <c r="P995" s="67"/>
      <c r="Q995" s="30"/>
    </row>
    <row r="996" spans="1:17" s="5" customFormat="1" ht="40" customHeight="1" x14ac:dyDescent="0.15">
      <c r="A996" s="37"/>
      <c r="B996" s="37"/>
      <c r="C996" s="32"/>
      <c r="D996" s="33"/>
      <c r="E996" s="32"/>
      <c r="F996" s="34"/>
      <c r="G996" s="35"/>
      <c r="H996" s="34"/>
      <c r="I996" s="32"/>
      <c r="J996" s="32"/>
      <c r="K996" s="32"/>
      <c r="L996" s="32"/>
      <c r="M996" s="35"/>
      <c r="N996" s="36"/>
      <c r="O996" s="32"/>
      <c r="P996" s="67"/>
      <c r="Q996" s="30"/>
    </row>
    <row r="997" spans="1:17" s="5" customFormat="1" ht="40" customHeight="1" x14ac:dyDescent="0.15">
      <c r="A997" s="37"/>
      <c r="B997" s="37"/>
      <c r="C997" s="32"/>
      <c r="D997" s="33"/>
      <c r="E997" s="32"/>
      <c r="F997" s="34"/>
      <c r="G997" s="35"/>
      <c r="H997" s="34"/>
      <c r="I997" s="32"/>
      <c r="J997" s="32"/>
      <c r="K997" s="32"/>
      <c r="L997" s="32"/>
      <c r="M997" s="35"/>
      <c r="N997" s="36"/>
      <c r="O997" s="32"/>
      <c r="P997" s="67"/>
      <c r="Q997" s="30"/>
    </row>
    <row r="998" spans="1:17" s="5" customFormat="1" ht="40" customHeight="1" x14ac:dyDescent="0.15">
      <c r="A998" s="37"/>
      <c r="B998" s="37"/>
      <c r="C998" s="32"/>
      <c r="D998" s="33"/>
      <c r="E998" s="32"/>
      <c r="F998" s="34"/>
      <c r="G998" s="35"/>
      <c r="H998" s="34"/>
      <c r="I998" s="32"/>
      <c r="J998" s="32"/>
      <c r="K998" s="32"/>
      <c r="L998" s="32"/>
      <c r="M998" s="35"/>
      <c r="N998" s="36"/>
      <c r="O998" s="32"/>
      <c r="P998" s="67"/>
      <c r="Q998" s="30"/>
    </row>
    <row r="999" spans="1:17" s="5" customFormat="1" ht="40" customHeight="1" x14ac:dyDescent="0.15">
      <c r="A999" s="37"/>
      <c r="B999" s="37"/>
      <c r="C999" s="32"/>
      <c r="D999" s="33"/>
      <c r="E999" s="32"/>
      <c r="F999" s="34"/>
      <c r="G999" s="35"/>
      <c r="H999" s="34"/>
      <c r="I999" s="32"/>
      <c r="J999" s="32"/>
      <c r="K999" s="32"/>
      <c r="L999" s="32"/>
      <c r="M999" s="35"/>
      <c r="N999" s="36"/>
      <c r="O999" s="32"/>
      <c r="P999" s="67"/>
      <c r="Q999" s="30"/>
    </row>
    <row r="1000" spans="1:17" s="5" customFormat="1" ht="40" customHeight="1" x14ac:dyDescent="0.15">
      <c r="A1000" s="37"/>
      <c r="B1000" s="37"/>
      <c r="C1000" s="32"/>
      <c r="D1000" s="33"/>
      <c r="E1000" s="32"/>
      <c r="F1000" s="34"/>
      <c r="G1000" s="35"/>
      <c r="H1000" s="34"/>
      <c r="I1000" s="32"/>
      <c r="J1000" s="32"/>
      <c r="K1000" s="32"/>
      <c r="L1000" s="32"/>
      <c r="M1000" s="35"/>
      <c r="N1000" s="36"/>
      <c r="O1000" s="32"/>
      <c r="P1000" s="67"/>
      <c r="Q1000" s="30"/>
    </row>
    <row r="1001" spans="1:17" s="5" customFormat="1" ht="40" customHeight="1" x14ac:dyDescent="0.15">
      <c r="A1001" s="37"/>
      <c r="B1001" s="37"/>
      <c r="C1001" s="32"/>
      <c r="D1001" s="33"/>
      <c r="E1001" s="32"/>
      <c r="F1001" s="34"/>
      <c r="G1001" s="35"/>
      <c r="H1001" s="34"/>
      <c r="I1001" s="32"/>
      <c r="J1001" s="32"/>
      <c r="K1001" s="32"/>
      <c r="L1001" s="32"/>
      <c r="M1001" s="35"/>
      <c r="N1001" s="36"/>
      <c r="O1001" s="32"/>
      <c r="P1001" s="67"/>
      <c r="Q1001" s="30"/>
    </row>
    <row r="1002" spans="1:17" s="5" customFormat="1" ht="40" customHeight="1" x14ac:dyDescent="0.15">
      <c r="A1002" s="37"/>
      <c r="B1002" s="37"/>
      <c r="C1002" s="32"/>
      <c r="D1002" s="33"/>
      <c r="E1002" s="32"/>
      <c r="F1002" s="34"/>
      <c r="G1002" s="35"/>
      <c r="H1002" s="34"/>
      <c r="I1002" s="32"/>
      <c r="J1002" s="32"/>
      <c r="K1002" s="32"/>
      <c r="L1002" s="32"/>
      <c r="M1002" s="35"/>
      <c r="N1002" s="36"/>
      <c r="O1002" s="32"/>
      <c r="P1002" s="67"/>
      <c r="Q1002" s="30"/>
    </row>
    <row r="1003" spans="1:17" s="5" customFormat="1" ht="40" customHeight="1" x14ac:dyDescent="0.15">
      <c r="A1003" s="37"/>
      <c r="B1003" s="37"/>
      <c r="C1003" s="32"/>
      <c r="D1003" s="33"/>
      <c r="E1003" s="32"/>
      <c r="F1003" s="34"/>
      <c r="G1003" s="35"/>
      <c r="H1003" s="34"/>
      <c r="I1003" s="32"/>
      <c r="J1003" s="32"/>
      <c r="K1003" s="32"/>
      <c r="L1003" s="32"/>
      <c r="M1003" s="35"/>
      <c r="N1003" s="36"/>
      <c r="O1003" s="32"/>
      <c r="P1003" s="67"/>
      <c r="Q1003" s="30"/>
    </row>
    <row r="1004" spans="1:17" s="5" customFormat="1" ht="40" customHeight="1" x14ac:dyDescent="0.15">
      <c r="A1004" s="37"/>
      <c r="B1004" s="37"/>
      <c r="C1004" s="32"/>
      <c r="D1004" s="33"/>
      <c r="E1004" s="32"/>
      <c r="F1004" s="34"/>
      <c r="G1004" s="35"/>
      <c r="H1004" s="34"/>
      <c r="I1004" s="32"/>
      <c r="J1004" s="32"/>
      <c r="K1004" s="32"/>
      <c r="L1004" s="32"/>
      <c r="M1004" s="35"/>
      <c r="N1004" s="36"/>
      <c r="O1004" s="32"/>
      <c r="P1004" s="67"/>
      <c r="Q1004" s="30"/>
    </row>
    <row r="1005" spans="1:17" s="5" customFormat="1" ht="40" customHeight="1" x14ac:dyDescent="0.15">
      <c r="A1005" s="37"/>
      <c r="B1005" s="37"/>
      <c r="C1005" s="32"/>
      <c r="D1005" s="33"/>
      <c r="E1005" s="32"/>
      <c r="F1005" s="34"/>
      <c r="G1005" s="35"/>
      <c r="H1005" s="34"/>
      <c r="I1005" s="32"/>
      <c r="J1005" s="32"/>
      <c r="K1005" s="32"/>
      <c r="L1005" s="32"/>
      <c r="M1005" s="35"/>
      <c r="N1005" s="36"/>
      <c r="O1005" s="32"/>
      <c r="P1005" s="67"/>
      <c r="Q1005" s="30"/>
    </row>
  </sheetData>
  <mergeCells count="2">
    <mergeCell ref="B2:C3"/>
    <mergeCell ref="D2:J3"/>
  </mergeCells>
  <conditionalFormatting sqref="A7:B1005">
    <cfRule type="expression" dxfId="14" priority="19">
      <formula>$C7="Employee"</formula>
    </cfRule>
  </conditionalFormatting>
  <conditionalFormatting sqref="A7:G1005">
    <cfRule type="expression" dxfId="13" priority="39">
      <formula>$Q7="The medical coverage tier you selected does not match the number of dependents you have entered"</formula>
    </cfRule>
    <cfRule type="expression" dxfId="12" priority="40">
      <formula>OR($C7="Spouse",$C7="Child")</formula>
    </cfRule>
  </conditionalFormatting>
  <conditionalFormatting sqref="C7:G1005">
    <cfRule type="expression" dxfId="11" priority="17">
      <formula>$C7="Employee"</formula>
    </cfRule>
  </conditionalFormatting>
  <conditionalFormatting sqref="D7:D1005">
    <cfRule type="expression" dxfId="10" priority="16">
      <formula>$C7="Employee"</formula>
    </cfRule>
  </conditionalFormatting>
  <conditionalFormatting sqref="H7:K1005 M7:P1005">
    <cfRule type="expression" dxfId="9" priority="33">
      <formula>$C7="Employee"</formula>
    </cfRule>
    <cfRule type="expression" dxfId="8" priority="38">
      <formula>OR($C7="Spouse",$C7="Child")</formula>
    </cfRule>
  </conditionalFormatting>
  <conditionalFormatting sqref="I7:I1005">
    <cfRule type="expression" dxfId="7" priority="13">
      <formula>$H7="COBRA Participant"</formula>
    </cfRule>
  </conditionalFormatting>
  <conditionalFormatting sqref="J7:J1005">
    <cfRule type="expression" dxfId="6" priority="12" stopIfTrue="1">
      <formula>$H7="COBRA Participant"</formula>
    </cfRule>
    <cfRule type="expression" dxfId="5" priority="20">
      <formula>OR(I7="Executive",I7="Manager",I7="Full-Time",I7=1099)</formula>
    </cfRule>
  </conditionalFormatting>
  <conditionalFormatting sqref="L7:L1005">
    <cfRule type="expression" dxfId="4" priority="8">
      <formula>$C7="Employee"</formula>
    </cfRule>
    <cfRule type="expression" dxfId="3" priority="9">
      <formula>$Q7="The medical coverage tier you selected does not match the number of dependents you have entered"</formula>
    </cfRule>
    <cfRule type="expression" dxfId="2" priority="10">
      <formula>OR($C7="Spouse",$C7="Child")</formula>
    </cfRule>
  </conditionalFormatting>
  <conditionalFormatting sqref="M7:N1005">
    <cfRule type="expression" dxfId="1" priority="11" stopIfTrue="1">
      <formula>$H7="COBRA Participant"</formula>
    </cfRule>
  </conditionalFormatting>
  <conditionalFormatting sqref="Q7:Q1005">
    <cfRule type="expression" dxfId="0" priority="14">
      <formula>$Q7&lt;&gt;""</formula>
    </cfRule>
  </conditionalFormatting>
  <dataValidations count="12">
    <dataValidation type="custom" allowBlank="1" showInputMessage="1" showErrorMessage="1" sqref="S7" xr:uid="{0F08B57A-C596-BD4D-AC87-904236A86E79}">
      <formula1>IF(C7="Employee",employees)</formula1>
    </dataValidation>
    <dataValidation type="list" allowBlank="1" showInputMessage="1" showErrorMessage="1" sqref="R8" xr:uid="{BB51BF56-3E2F-A04A-B0FF-F5377521CEF4}">
      <formula1>IF(C8="spouse", employees,IF(C8="child",employees))</formula1>
    </dataValidation>
    <dataValidation type="list" allowBlank="1" showInputMessage="1" showErrorMessage="1" sqref="D7:D1005" xr:uid="{4A836B3F-1E6E-AC4D-9403-CFE3B82040F7}">
      <formula1>IF(C7="spouse", employees,IF(C7="child",employees))</formula1>
    </dataValidation>
    <dataValidation type="custom" errorStyle="information" allowBlank="1" showInputMessage="1" showErrorMessage="1" errorTitle="Part-time Only" error="Only enter in the average number of hour worked per week for part-time employees" sqref="J7:J1005" xr:uid="{76858D59-86B4-8E45-96DB-705CED7C4325}">
      <formula1>I7="part-time"</formula1>
    </dataValidation>
    <dataValidation type="list" allowBlank="1" showInputMessage="1" showErrorMessage="1" sqref="H329:H1005" xr:uid="{37EF2171-6583-2944-882C-2E9B58D1FB45}">
      <formula1>IF(C329="Employee",Status)</formula1>
    </dataValidation>
    <dataValidation type="list" allowBlank="1" showInputMessage="1" showErrorMessage="1" sqref="K7:K1005" xr:uid="{8362F54F-302E-C743-90FB-8A4A612A2BE6}">
      <formula1>IF(C7="Employee",Tier)</formula1>
    </dataValidation>
    <dataValidation type="custom" errorStyle="information" allowBlank="1" showInputMessage="1" showErrorMessage="1" sqref="N15:N1005" xr:uid="{7B3AFB1B-1AA2-814D-A0FC-8286FFE4F824}">
      <formula1>H15="Active"</formula1>
    </dataValidation>
    <dataValidation type="list" allowBlank="1" showInputMessage="1" showErrorMessage="1" sqref="I505:I1005" xr:uid="{9FCA83D2-2459-0140-A611-703CB6F3BD57}">
      <formula1>IF(H505="Active Employee",Class)</formula1>
    </dataValidation>
    <dataValidation type="custom" allowBlank="1" showInputMessage="1" showErrorMessage="1" sqref="M7:M1005" xr:uid="{F50DEDC6-DC49-674A-B5B5-C4E465972114}">
      <formula1>H7="Active Employee"</formula1>
    </dataValidation>
    <dataValidation type="custom" allowBlank="1" showInputMessage="1" showErrorMessage="1" sqref="N15:N1005" xr:uid="{21806EDF-64D9-2540-9E76-CA142CD64B46}">
      <formula1>H15="Active Employee"</formula1>
    </dataValidation>
    <dataValidation type="list" allowBlank="1" showInputMessage="1" showErrorMessage="1" sqref="I7:I504" xr:uid="{D9C6779F-F067-824D-B898-F87691408E10}">
      <formula1>IF(C7="Employee",Class)</formula1>
    </dataValidation>
    <dataValidation type="whole" allowBlank="1" showInputMessage="1" showErrorMessage="1" sqref="N7:N14" xr:uid="{2F4ED145-701C-5A4A-A832-6B90013F3FEC}">
      <formula1>0</formula1>
      <formula2>100000000</formula2>
    </dataValidation>
  </dataValidations>
  <hyperlinks>
    <hyperlink ref="D2:J3" location="Help!A1" display="Having trouble getting the requested information? Click here for useful tips" xr:uid="{1EF4DF80-E0E0-4241-9FAC-367EEC1149A0}"/>
    <hyperlink ref="O7" r:id="rId1" xr:uid="{330EA64B-9006-441D-8E52-8D1C20061666}"/>
    <hyperlink ref="O8" r:id="rId2" xr:uid="{D7DA6FA3-6EC7-4DD2-99A6-7B32C7CF60B7}"/>
    <hyperlink ref="O9" r:id="rId3" xr:uid="{E3497F5C-FFDE-49BD-93CD-2F3C21A134FE}"/>
    <hyperlink ref="O10" r:id="rId4" xr:uid="{D8596BBB-2614-49FD-B794-B2FF888CC940}"/>
    <hyperlink ref="O11" r:id="rId5" xr:uid="{1FF368EB-4012-415D-9B91-7D71D2D433BC}"/>
    <hyperlink ref="O12" r:id="rId6" xr:uid="{1D896D1B-6F61-48DB-AA98-DC971462D977}"/>
    <hyperlink ref="O13" r:id="rId7" xr:uid="{148077CA-1649-47E7-83F8-A1F07F024AFC}"/>
    <hyperlink ref="O14" r:id="rId8" xr:uid="{4351964F-6E2F-482F-948C-DD12C673BDAA}"/>
  </hyperlinks>
  <pageMargins left="0.75" right="0.75" top="1" bottom="1" header="0.5" footer="0.5"/>
  <pageSetup paperSize="9" scale="22" orientation="landscape" horizontalDpi="300" verticalDpi="300" r:id="rId9"/>
  <headerFooter alignWithMargins="0">
    <oddFooter>&amp;LPage &amp;P of &amp;N&amp;RGenerated By FormFire www.FormFire.com</oddFooter>
  </headerFooter>
  <drawing r:id="rId10"/>
  <extLst>
    <ext xmlns:x14="http://schemas.microsoft.com/office/spreadsheetml/2009/9/main" uri="{CCE6A557-97BC-4b89-ADB6-D9C93CAAB3DF}">
      <x14:dataValidations xmlns:xm="http://schemas.microsoft.com/office/excel/2006/main" count="6">
        <x14:dataValidation type="list" allowBlank="1" showInputMessage="1" showErrorMessage="1" xr:uid="{AB0F4DD3-230C-4E32-8755-4582D6522DDF}">
          <x14:formula1>
            <xm:f>'Reference Page'!$S$2:$S$6</xm:f>
          </x14:formula1>
          <xm:sqref>M7:M1005 N15:N1005</xm:sqref>
        </x14:dataValidation>
        <x14:dataValidation type="list" allowBlank="1" showInputMessage="1" showErrorMessage="1" xr:uid="{17346BC3-80EB-470F-93ED-14C000534D93}">
          <x14:formula1>
            <xm:f>'Reference Page'!$T$2:$T$6</xm:f>
          </x14:formula1>
          <xm:sqref>J7:J1005</xm:sqref>
        </x14:dataValidation>
        <x14:dataValidation type="list" allowBlank="1" showInputMessage="1" showErrorMessage="1" xr:uid="{A3525D0A-A152-48C3-B24E-196B4C14D255}">
          <x14:formula1>
            <xm:f>'Reference Page'!$Q$2:$Q$3</xm:f>
          </x14:formula1>
          <xm:sqref>J7:J1005</xm:sqref>
        </x14:dataValidation>
        <x14:dataValidation type="list" allowBlank="1" showInputMessage="1" showErrorMessage="1" xr:uid="{2A5D9365-6A52-4F9F-89D7-BFE01B664318}">
          <x14:formula1>
            <xm:f>'Reference Page'!$R$2:$R$3</xm:f>
          </x14:formula1>
          <xm:sqref>E7:E1005</xm:sqref>
        </x14:dataValidation>
        <x14:dataValidation type="list" allowBlank="1" showInputMessage="1" showErrorMessage="1" xr:uid="{66EBA5CC-F86F-4CD4-A754-28D623D2C2BF}">
          <x14:formula1>
            <xm:f>'Reference Page'!$U$2:$U$4</xm:f>
          </x14:formula1>
          <xm:sqref>C7:C1005 E7:E1005</xm:sqref>
        </x14:dataValidation>
        <x14:dataValidation type="list" allowBlank="1" showInputMessage="1" showErrorMessage="1" xr:uid="{F4A85B45-3D2A-2448-844B-26220A060F0B}">
          <x14:formula1>
            <xm:f>'Reference Page'!$V$2:$V$5</xm:f>
          </x14:formula1>
          <xm:sqref>L7:L1005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A739-98CB-724F-9159-C9BBCACF5F11}">
  <sheetPr codeName="Sheet3"/>
  <dimension ref="A1:AJ206"/>
  <sheetViews>
    <sheetView showGridLines="0" topLeftCell="E1" workbookViewId="0">
      <pane ySplit="1" topLeftCell="A2" activePane="bottomLeft" state="frozen"/>
      <selection pane="bottomLeft" activeCell="T2" sqref="T2"/>
    </sheetView>
  </sheetViews>
  <sheetFormatPr baseColWidth="10" defaultColWidth="11.5" defaultRowHeight="13" x14ac:dyDescent="0.15"/>
  <cols>
    <col min="2" max="2" width="20.5" bestFit="1" customWidth="1"/>
    <col min="3" max="3" width="24.1640625" customWidth="1"/>
    <col min="4" max="4" width="22.83203125" customWidth="1"/>
    <col min="5" max="8" width="17" customWidth="1"/>
    <col min="9" max="9" width="5" customWidth="1"/>
    <col min="10" max="10" width="21.5" customWidth="1"/>
    <col min="13" max="13" width="17" bestFit="1" customWidth="1"/>
    <col min="14" max="14" width="18.5" bestFit="1" customWidth="1"/>
    <col min="17" max="17" width="16.5" style="1" bestFit="1" customWidth="1"/>
    <col min="18" max="18" width="7.5" style="1" bestFit="1" customWidth="1"/>
    <col min="19" max="19" width="19.1640625" style="1" bestFit="1" customWidth="1"/>
    <col min="20" max="20" width="8.5" style="1" bestFit="1" customWidth="1"/>
    <col min="21" max="21" width="10.83203125" style="1" bestFit="1"/>
    <col min="25" max="25" width="14" bestFit="1" customWidth="1"/>
    <col min="29" max="29" width="25.5" bestFit="1" customWidth="1"/>
    <col min="30" max="30" width="73" customWidth="1"/>
    <col min="35" max="35" width="69.5" bestFit="1" customWidth="1"/>
    <col min="36" max="36" width="65" customWidth="1"/>
  </cols>
  <sheetData>
    <row r="1" spans="1:36" ht="31" customHeight="1" x14ac:dyDescent="0.15">
      <c r="A1" s="38" t="s">
        <v>27</v>
      </c>
      <c r="B1" s="21" t="s">
        <v>28</v>
      </c>
      <c r="C1" s="27" t="s">
        <v>29</v>
      </c>
      <c r="D1" s="27" t="s">
        <v>13</v>
      </c>
      <c r="E1" s="27" t="s">
        <v>12</v>
      </c>
      <c r="F1" s="3" t="s">
        <v>15</v>
      </c>
      <c r="G1" s="22" t="s">
        <v>30</v>
      </c>
      <c r="H1" s="22" t="s">
        <v>31</v>
      </c>
      <c r="J1" s="22" t="s">
        <v>32</v>
      </c>
      <c r="K1" s="22" t="s">
        <v>33</v>
      </c>
      <c r="L1" s="22" t="s">
        <v>34</v>
      </c>
      <c r="M1" s="31" t="s">
        <v>30</v>
      </c>
      <c r="N1" s="31" t="s">
        <v>35</v>
      </c>
      <c r="O1" s="31" t="s">
        <v>36</v>
      </c>
      <c r="Q1" s="20" t="s">
        <v>19</v>
      </c>
      <c r="R1" s="21" t="s">
        <v>16</v>
      </c>
      <c r="S1" s="21" t="s">
        <v>37</v>
      </c>
      <c r="T1" s="21" t="s">
        <v>38</v>
      </c>
      <c r="U1" s="21" t="s">
        <v>39</v>
      </c>
      <c r="V1" s="21" t="s">
        <v>40</v>
      </c>
      <c r="Y1" t="s">
        <v>41</v>
      </c>
      <c r="Z1">
        <f>205-COUNTBLANK(J2:J206)</f>
        <v>8</v>
      </c>
      <c r="AC1" t="s">
        <v>42</v>
      </c>
      <c r="AI1" t="s">
        <v>43</v>
      </c>
      <c r="AJ1" t="s">
        <v>44</v>
      </c>
    </row>
    <row r="2" spans="1:36" ht="16" x14ac:dyDescent="0.15">
      <c r="A2" s="28">
        <f>IF(C2="Employee",1,"")</f>
        <v>1</v>
      </c>
      <c r="B2" s="28" t="str">
        <f t="shared" ref="B2:B65" si="0">IF($C2="Employee",CONCATENATE($A2,". ",$D2," ",$E2),CONCATENATE($F2,$C2))</f>
        <v>1. Jody Bullard</v>
      </c>
      <c r="C2" s="28" t="str">
        <f>IF('APTA Employee Census'!C7="","",'APTA Employee Census'!C7)</f>
        <v>Employee</v>
      </c>
      <c r="D2" s="28" t="str">
        <f>IF('APTA Employee Census'!B7="","",'APTA Employee Census'!B7)</f>
        <v>Jody</v>
      </c>
      <c r="E2" s="28" t="str">
        <f>IF('APTA Employee Census'!A7="","",'APTA Employee Census'!A7)</f>
        <v>Bullard</v>
      </c>
      <c r="F2" s="28" t="str">
        <f>IF('APTA Employee Census'!D7="","",'APTA Employee Census'!D7)</f>
        <v/>
      </c>
      <c r="G2" s="28" t="str">
        <f>IF('APTA Employee Census'!K7="","",'APTA Employee Census'!K7)</f>
        <v>Employee Only</v>
      </c>
      <c r="H2" s="28" t="str">
        <f>IF(AND($C2="Employee",$G2&lt;&gt;""),IF(VLOOKUP($B2,'Reference Page'!$J$2:$O$206,6,0)="Match","","The medical coverage tier you selected does not match the number of dependents you have entered"),"")</f>
        <v/>
      </c>
      <c r="J2" s="28" t="str" cm="1">
        <f t="array" ref="J2">IFERROR(CONCATENATE(INDEX($A$2:$A$206,_xlfn.AGGREGATE(15,6,(ROW($C$2:$C$206)-ROW($C$2)+1)/($C$2:$C$206="Employee"),ROWS(B$2:B2)),1),". ",INDEX($D$2:$E$206,_xlfn.AGGREGATE(15,6,(ROW($C$2:$C$206)-ROW($C$2)+1)/($C$2:$C$206="Employee"),ROWS(B$2:B2)),1)," ",INDEX($E$2:$E$206,_xlfn.AGGREGATE(15,6,(ROW($C$2:$C$206)-ROW($C$2)+1)/($C$2:$C$206="Employee"),ROWS(B$2:B2)),1)),"")</f>
        <v>1. Jody Bullard</v>
      </c>
      <c r="K2" s="28">
        <f t="shared" ref="K2:K65" si="1">IF($J2="","",COUNTIFS($B$2:$B$206,CONCATENATE(J2,K$1)))</f>
        <v>0</v>
      </c>
      <c r="L2" s="28">
        <f t="shared" ref="L2:L65" si="2">IF($J2="","",COUNTIFS($B$2:$B$206,CONCATENATE(J2,L$1)))</f>
        <v>0</v>
      </c>
      <c r="M2" s="28" t="str">
        <f t="shared" ref="M2:M65" si="3">VLOOKUP($J2,$B$2:$G$206,6,0)</f>
        <v>Employee Only</v>
      </c>
      <c r="N2" s="28" t="str">
        <f>IF($J2="","",IF(AND(M2&lt;&gt;"Waive",K2&gt;0,L2&gt;0),"Employee + Family",IF(AND(M2&lt;&gt;"Waive",K2=0,L2&gt;0),"Employee + Child(ren)",IF(AND(M2&lt;&gt;"Waive",K2&gt;0,L2=0),"Employee + Spouse",IF(AND(M2&lt;&gt;"Waive",K2=0,L2=0),"Employee Only",IF(AND(M2="Waive",(K2+L2)&gt;0),"Issue","Waive"))))))</f>
        <v>Employee Only</v>
      </c>
      <c r="O2" s="28" t="str">
        <f>IF($J2="","",IF(N2=M2,"Match","Not a Match"))</f>
        <v>Match</v>
      </c>
      <c r="Q2" s="1" t="s">
        <v>45</v>
      </c>
      <c r="R2" s="5" t="s">
        <v>46</v>
      </c>
      <c r="S2" s="5" t="s">
        <v>47</v>
      </c>
      <c r="T2" s="5" t="s">
        <v>48</v>
      </c>
      <c r="U2" s="5" t="s">
        <v>49</v>
      </c>
      <c r="V2" s="5" t="s">
        <v>50</v>
      </c>
      <c r="AC2" s="46" t="s">
        <v>51</v>
      </c>
      <c r="AD2" s="47"/>
      <c r="AI2" s="46" t="s">
        <v>52</v>
      </c>
      <c r="AJ2" s="47"/>
    </row>
    <row r="3" spans="1:36" ht="129" customHeight="1" x14ac:dyDescent="0.15">
      <c r="A3" s="28">
        <f>IF($C3="","",IF($C3="Employee",$A2+1,$A2))</f>
        <v>2</v>
      </c>
      <c r="B3" s="28" t="str">
        <f t="shared" si="0"/>
        <v>2. Gabriela Barajas</v>
      </c>
      <c r="C3" s="28" t="str">
        <f>IF('APTA Employee Census'!C8="","",'APTA Employee Census'!C8)</f>
        <v>Employee</v>
      </c>
      <c r="D3" s="28" t="str">
        <f>IF('APTA Employee Census'!B8="","",'APTA Employee Census'!B8)</f>
        <v>Gabriela</v>
      </c>
      <c r="E3" s="28" t="str">
        <f>IF('APTA Employee Census'!A8="","",'APTA Employee Census'!A8)</f>
        <v>Barajas</v>
      </c>
      <c r="F3" s="28" t="str">
        <f>IF('APTA Employee Census'!D8="","",'APTA Employee Census'!D8)</f>
        <v/>
      </c>
      <c r="G3" s="28" t="str">
        <f>IF('APTA Employee Census'!K8="","",'APTA Employee Census'!K8)</f>
        <v>Employee Only</v>
      </c>
      <c r="H3" s="28" t="str">
        <f>IF(AND($C3="Employee",$G3&lt;&gt;""),IF(VLOOKUP($B3,'Reference Page'!$J$2:$O$206,6,0)="Match","","The medical coverage tier you selected does not match the number of dependents you have entered"),"")</f>
        <v/>
      </c>
      <c r="J3" s="28" t="str" cm="1">
        <f t="array" ref="J3">IFERROR(CONCATENATE(INDEX($A$2:$A$206,_xlfn.AGGREGATE(15,6,(ROW($C$2:$C$206)-ROW($C$2)+1)/($C$2:$C$206="Employee"),ROWS(B$2:B3)),1),". ",INDEX($D$2:$E$206,_xlfn.AGGREGATE(15,6,(ROW($C$2:$C$206)-ROW($C$2)+1)/($C$2:$C$206="Employee"),ROWS(B$2:B3)),1)," ",INDEX($E$2:$E$206,_xlfn.AGGREGATE(15,6,(ROW($C$2:$C$206)-ROW($C$2)+1)/($C$2:$C$206="Employee"),ROWS(B$2:B3)),1)),"")</f>
        <v>2. Gabriela Barajas</v>
      </c>
      <c r="K3" s="28">
        <f t="shared" si="1"/>
        <v>0</v>
      </c>
      <c r="L3" s="28">
        <f t="shared" si="2"/>
        <v>0</v>
      </c>
      <c r="M3" s="28" t="str">
        <f t="shared" si="3"/>
        <v>Employee Only</v>
      </c>
      <c r="N3" s="28" t="str">
        <f t="shared" ref="N3:N66" si="4">IF($J3="","",IF(AND(M3&lt;&gt;"Waive",K3&gt;0,L3&gt;0),"Employee + Family",IF(AND(M3&lt;&gt;"Waive",K3=0,L3&gt;0),"Employee + Child(ren)",IF(AND(M3&lt;&gt;"Waive",K3&gt;0,L3=0),"Employee + Spouse",IF(AND(M3&lt;&gt;"Waive",K3=0,L3=0),"Employee Only",IF(AND(M3="Waive",(K3+L3)&gt;0),"Issue","Waive"))))))</f>
        <v>Employee Only</v>
      </c>
      <c r="O3" s="28" t="str">
        <f t="shared" ref="O3:O66" si="5">IF($J3="","",IF(N3=M3,"Match","Not a Match"))</f>
        <v>Match</v>
      </c>
      <c r="Q3" s="1" t="s">
        <v>53</v>
      </c>
      <c r="R3" s="5" t="s">
        <v>54</v>
      </c>
      <c r="S3" s="5" t="s">
        <v>55</v>
      </c>
      <c r="T3" s="5" t="s">
        <v>56</v>
      </c>
      <c r="U3" s="5" t="s">
        <v>33</v>
      </c>
      <c r="V3" s="5" t="s">
        <v>57</v>
      </c>
      <c r="AC3" s="46" t="s">
        <v>58</v>
      </c>
      <c r="AD3" s="47" t="s">
        <v>59</v>
      </c>
      <c r="AI3" s="46" t="s">
        <v>60</v>
      </c>
      <c r="AJ3" s="47" t="s">
        <v>61</v>
      </c>
    </row>
    <row r="4" spans="1:36" ht="129" customHeight="1" x14ac:dyDescent="0.15">
      <c r="A4" s="28">
        <f t="shared" ref="A4:A67" si="6">IF($C4="","",IF($C4="Employee",$A3+1,$A3))</f>
        <v>3</v>
      </c>
      <c r="B4" s="28" t="str">
        <f t="shared" si="0"/>
        <v>3. Ali Lubbers</v>
      </c>
      <c r="C4" s="28" t="str">
        <f>IF('APTA Employee Census'!C9="","",'APTA Employee Census'!C9)</f>
        <v>Employee</v>
      </c>
      <c r="D4" s="28" t="str">
        <f>IF('APTA Employee Census'!B9="","",'APTA Employee Census'!B9)</f>
        <v>Ali</v>
      </c>
      <c r="E4" s="28" t="str">
        <f>IF('APTA Employee Census'!A9="","",'APTA Employee Census'!A9)</f>
        <v>Lubbers</v>
      </c>
      <c r="F4" s="28" t="str">
        <f>IF('APTA Employee Census'!D9="","",'APTA Employee Census'!D9)</f>
        <v/>
      </c>
      <c r="G4" s="28" t="str">
        <f>IF('APTA Employee Census'!K9="","",'APTA Employee Census'!K9)</f>
        <v>Waive</v>
      </c>
      <c r="H4" s="28" t="str">
        <f>IF(AND($C4="Employee",$G4&lt;&gt;""),IF(VLOOKUP($B4,'Reference Page'!$J$2:$O$206,6,0)="Match","","The medical coverage tier you selected does not match the number of dependents you have entered"),"")</f>
        <v/>
      </c>
      <c r="J4" s="28" t="str" cm="1">
        <f t="array" ref="J4">IFERROR(CONCATENATE(INDEX($A$2:$A$206,_xlfn.AGGREGATE(15,6,(ROW($C$2:$C$206)-ROW($C$2)+1)/($C$2:$C$206="Employee"),ROWS(B$2:B4)),1),". ",INDEX($D$2:$E$206,_xlfn.AGGREGATE(15,6,(ROW($C$2:$C$206)-ROW($C$2)+1)/($C$2:$C$206="Employee"),ROWS(B$2:B4)),1)," ",INDEX($E$2:$E$206,_xlfn.AGGREGATE(15,6,(ROW($C$2:$C$206)-ROW($C$2)+1)/($C$2:$C$206="Employee"),ROWS(B$2:B4)),1)),"")</f>
        <v>3. Ali Lubbers</v>
      </c>
      <c r="K4" s="28">
        <f t="shared" si="1"/>
        <v>0</v>
      </c>
      <c r="L4" s="28">
        <f t="shared" si="2"/>
        <v>0</v>
      </c>
      <c r="M4" s="28" t="str">
        <f t="shared" si="3"/>
        <v>Waive</v>
      </c>
      <c r="N4" s="28" t="str">
        <f t="shared" si="4"/>
        <v>Waive</v>
      </c>
      <c r="O4" s="28" t="str">
        <f t="shared" si="5"/>
        <v>Match</v>
      </c>
      <c r="R4" s="5"/>
      <c r="S4" s="5" t="s">
        <v>62</v>
      </c>
      <c r="T4" s="5" t="s">
        <v>63</v>
      </c>
      <c r="U4" s="5" t="s">
        <v>34</v>
      </c>
      <c r="V4" s="5" t="s">
        <v>64</v>
      </c>
      <c r="AC4" s="56" t="s">
        <v>65</v>
      </c>
      <c r="AD4" s="47" t="s">
        <v>66</v>
      </c>
      <c r="AI4" s="46" t="s">
        <v>67</v>
      </c>
      <c r="AJ4" s="47" t="s">
        <v>68</v>
      </c>
    </row>
    <row r="5" spans="1:36" ht="129" customHeight="1" x14ac:dyDescent="0.15">
      <c r="A5" s="28">
        <f t="shared" si="6"/>
        <v>4</v>
      </c>
      <c r="B5" s="28" t="str">
        <f t="shared" si="0"/>
        <v>4. Megan Basham</v>
      </c>
      <c r="C5" s="28" t="str">
        <f>IF('APTA Employee Census'!C10="","",'APTA Employee Census'!C10)</f>
        <v>Employee</v>
      </c>
      <c r="D5" s="28" t="str">
        <f>IF('APTA Employee Census'!B10="","",'APTA Employee Census'!B10)</f>
        <v>Megan</v>
      </c>
      <c r="E5" s="28" t="str">
        <f>IF('APTA Employee Census'!A10="","",'APTA Employee Census'!A10)</f>
        <v>Basham</v>
      </c>
      <c r="F5" s="28" t="str">
        <f>IF('APTA Employee Census'!D10="","",'APTA Employee Census'!D10)</f>
        <v/>
      </c>
      <c r="G5" s="28" t="str">
        <f>IF('APTA Employee Census'!K10="","",'APTA Employee Census'!K10)</f>
        <v>Waive</v>
      </c>
      <c r="H5" s="28" t="str">
        <f>IF(AND($C5="Employee",$G5&lt;&gt;""),IF(VLOOKUP($B5,'Reference Page'!$J$2:$O$206,6,0)="Match","","The medical coverage tier you selected does not match the number of dependents you have entered"),"")</f>
        <v/>
      </c>
      <c r="J5" s="28" t="str" cm="1">
        <f t="array" ref="J5">IFERROR(CONCATENATE(INDEX($A$2:$A$206,_xlfn.AGGREGATE(15,6,(ROW($C$2:$C$206)-ROW($C$2)+1)/($C$2:$C$206="Employee"),ROWS(B$2:B5)),1),". ",INDEX($D$2:$E$206,_xlfn.AGGREGATE(15,6,(ROW($C$2:$C$206)-ROW($C$2)+1)/($C$2:$C$206="Employee"),ROWS(B$2:B5)),1)," ",INDEX($E$2:$E$206,_xlfn.AGGREGATE(15,6,(ROW($C$2:$C$206)-ROW($C$2)+1)/($C$2:$C$206="Employee"),ROWS(B$2:B5)),1)),"")</f>
        <v>4. Megan Basham</v>
      </c>
      <c r="K5" s="28">
        <f t="shared" si="1"/>
        <v>0</v>
      </c>
      <c r="L5" s="28">
        <f t="shared" si="2"/>
        <v>0</v>
      </c>
      <c r="M5" s="28" t="str">
        <f t="shared" si="3"/>
        <v>Waive</v>
      </c>
      <c r="N5" s="28" t="str">
        <f t="shared" si="4"/>
        <v>Waive</v>
      </c>
      <c r="O5" s="28" t="str">
        <f t="shared" si="5"/>
        <v>Match</v>
      </c>
      <c r="R5" s="5"/>
      <c r="S5" s="5" t="s">
        <v>69</v>
      </c>
      <c r="T5" s="5" t="s">
        <v>70</v>
      </c>
      <c r="U5" s="5"/>
      <c r="V5" s="5" t="s">
        <v>71</v>
      </c>
      <c r="AC5" s="56" t="s">
        <v>72</v>
      </c>
      <c r="AD5" s="47" t="s">
        <v>73</v>
      </c>
      <c r="AI5" s="46" t="s">
        <v>74</v>
      </c>
      <c r="AJ5" s="47" t="s">
        <v>75</v>
      </c>
    </row>
    <row r="6" spans="1:36" ht="129" customHeight="1" x14ac:dyDescent="0.15">
      <c r="A6" s="28">
        <f t="shared" si="6"/>
        <v>5</v>
      </c>
      <c r="B6" s="28" t="str">
        <f t="shared" si="0"/>
        <v>5. Els Brady</v>
      </c>
      <c r="C6" s="28" t="str">
        <f>IF('APTA Employee Census'!C11="","",'APTA Employee Census'!C11)</f>
        <v>Employee</v>
      </c>
      <c r="D6" s="28" t="str">
        <f>IF('APTA Employee Census'!B11="","",'APTA Employee Census'!B11)</f>
        <v>Els</v>
      </c>
      <c r="E6" s="28" t="str">
        <f>IF('APTA Employee Census'!A11="","",'APTA Employee Census'!A11)</f>
        <v>Brady</v>
      </c>
      <c r="F6" s="28" t="str">
        <f>IF('APTA Employee Census'!D11="","",'APTA Employee Census'!D11)</f>
        <v/>
      </c>
      <c r="G6" s="28" t="str">
        <f>IF('APTA Employee Census'!K11="","",'APTA Employee Census'!K11)</f>
        <v>Waive</v>
      </c>
      <c r="H6" s="28" t="str">
        <f>IF(AND($C6="Employee",$G6&lt;&gt;""),IF(VLOOKUP($B6,'Reference Page'!$J$2:$O$206,6,0)="Match","","The medical coverage tier you selected does not match the number of dependents you have entered"),"")</f>
        <v/>
      </c>
      <c r="J6" s="28" t="str" cm="1">
        <f t="array" ref="J6">IFERROR(CONCATENATE(INDEX($A$2:$A$206,_xlfn.AGGREGATE(15,6,(ROW($C$2:$C$206)-ROW($C$2)+1)/($C$2:$C$206="Employee"),ROWS(B$2:B6)),1),". ",INDEX($D$2:$E$206,_xlfn.AGGREGATE(15,6,(ROW($C$2:$C$206)-ROW($C$2)+1)/($C$2:$C$206="Employee"),ROWS(B$2:B6)),1)," ",INDEX($E$2:$E$206,_xlfn.AGGREGATE(15,6,(ROW($C$2:$C$206)-ROW($C$2)+1)/($C$2:$C$206="Employee"),ROWS(B$2:B6)),1)),"")</f>
        <v>5. Els Brady</v>
      </c>
      <c r="K6" s="28">
        <f t="shared" si="1"/>
        <v>0</v>
      </c>
      <c r="L6" s="28">
        <f t="shared" si="2"/>
        <v>0</v>
      </c>
      <c r="M6" s="28" t="str">
        <f t="shared" si="3"/>
        <v>Waive</v>
      </c>
      <c r="N6" s="28" t="str">
        <f t="shared" si="4"/>
        <v>Waive</v>
      </c>
      <c r="O6" s="28" t="str">
        <f t="shared" si="5"/>
        <v>Match</v>
      </c>
      <c r="Q6" s="6"/>
      <c r="R6" s="4"/>
      <c r="S6" s="6" t="s">
        <v>76</v>
      </c>
      <c r="T6" s="6">
        <v>1099</v>
      </c>
      <c r="U6" s="4"/>
      <c r="AC6" s="56" t="s">
        <v>77</v>
      </c>
      <c r="AD6" s="59" t="s">
        <v>78</v>
      </c>
      <c r="AI6" s="60" t="s">
        <v>79</v>
      </c>
      <c r="AJ6" s="61" t="s">
        <v>80</v>
      </c>
    </row>
    <row r="7" spans="1:36" ht="129" customHeight="1" x14ac:dyDescent="0.15">
      <c r="A7" s="28">
        <f t="shared" si="6"/>
        <v>6</v>
      </c>
      <c r="B7" s="28" t="str">
        <f t="shared" si="0"/>
        <v>6. Timothy Danley</v>
      </c>
      <c r="C7" s="28" t="str">
        <f>IF('APTA Employee Census'!C12="","",'APTA Employee Census'!C12)</f>
        <v>Employee</v>
      </c>
      <c r="D7" s="28" t="str">
        <f>IF('APTA Employee Census'!B12="","",'APTA Employee Census'!B12)</f>
        <v>Timothy</v>
      </c>
      <c r="E7" s="28" t="str">
        <f>IF('APTA Employee Census'!A12="","",'APTA Employee Census'!A12)</f>
        <v>Danley</v>
      </c>
      <c r="F7" s="28" t="str">
        <f>IF('APTA Employee Census'!D12="","",'APTA Employee Census'!D12)</f>
        <v/>
      </c>
      <c r="G7" s="28" t="str">
        <f>IF('APTA Employee Census'!K12="","",'APTA Employee Census'!K12)</f>
        <v>Employee Only</v>
      </c>
      <c r="H7" s="28" t="str">
        <f>IF(AND($C7="Employee",$G7&lt;&gt;""),IF(VLOOKUP($B7,'Reference Page'!$J$2:$O$206,6,0)="Match","","The medical coverage tier you selected does not match the number of dependents you have entered"),"")</f>
        <v/>
      </c>
      <c r="J7" s="28" t="str" cm="1">
        <f t="array" ref="J7">IFERROR(CONCATENATE(INDEX($A$2:$A$206,_xlfn.AGGREGATE(15,6,(ROW($C$2:$C$206)-ROW($C$2)+1)/($C$2:$C$206="Employee"),ROWS(B$2:B7)),1),". ",INDEX($D$2:$E$206,_xlfn.AGGREGATE(15,6,(ROW($C$2:$C$206)-ROW($C$2)+1)/($C$2:$C$206="Employee"),ROWS(B$2:B7)),1)," ",INDEX($E$2:$E$206,_xlfn.AGGREGATE(15,6,(ROW($C$2:$C$206)-ROW($C$2)+1)/($C$2:$C$206="Employee"),ROWS(B$2:B7)),1)),"")</f>
        <v>6. Timothy Danley</v>
      </c>
      <c r="K7" s="28">
        <f t="shared" si="1"/>
        <v>0</v>
      </c>
      <c r="L7" s="28">
        <f t="shared" si="2"/>
        <v>0</v>
      </c>
      <c r="M7" s="28" t="str">
        <f t="shared" si="3"/>
        <v>Employee Only</v>
      </c>
      <c r="N7" s="28" t="str">
        <f t="shared" si="4"/>
        <v>Employee Only</v>
      </c>
      <c r="O7" s="28" t="str">
        <f t="shared" si="5"/>
        <v>Match</v>
      </c>
      <c r="Q7" s="5"/>
      <c r="R7" s="5"/>
      <c r="S7" s="5"/>
      <c r="T7" s="5"/>
      <c r="U7" s="5"/>
      <c r="AC7" s="56" t="s">
        <v>81</v>
      </c>
      <c r="AD7" s="52" t="s">
        <v>81</v>
      </c>
      <c r="AI7" s="64"/>
      <c r="AJ7" s="65"/>
    </row>
    <row r="8" spans="1:36" ht="129" customHeight="1" x14ac:dyDescent="0.15">
      <c r="A8" s="28">
        <f t="shared" si="6"/>
        <v>7</v>
      </c>
      <c r="B8" s="28" t="str">
        <f t="shared" si="0"/>
        <v>7. Cindy Murray</v>
      </c>
      <c r="C8" s="28" t="str">
        <f>IF('APTA Employee Census'!C13="","",'APTA Employee Census'!C13)</f>
        <v>Employee</v>
      </c>
      <c r="D8" s="28" t="str">
        <f>IF('APTA Employee Census'!B13="","",'APTA Employee Census'!B13)</f>
        <v>Cindy</v>
      </c>
      <c r="E8" s="28" t="str">
        <f>IF('APTA Employee Census'!A13="","",'APTA Employee Census'!A13)</f>
        <v>Murray</v>
      </c>
      <c r="F8" s="28" t="str">
        <f>IF('APTA Employee Census'!D13="","",'APTA Employee Census'!D13)</f>
        <v/>
      </c>
      <c r="G8" s="28" t="str">
        <f>IF('APTA Employee Census'!K13="","",'APTA Employee Census'!K13)</f>
        <v>Waive</v>
      </c>
      <c r="H8" s="28" t="str">
        <f>IF(AND($C8="Employee",$G8&lt;&gt;""),IF(VLOOKUP($B8,'Reference Page'!$J$2:$O$206,6,0)="Match","","The medical coverage tier you selected does not match the number of dependents you have entered"),"")</f>
        <v/>
      </c>
      <c r="J8" s="28" t="str" cm="1">
        <f t="array" ref="J8">IFERROR(CONCATENATE(INDEX($A$2:$A$206,_xlfn.AGGREGATE(15,6,(ROW($C$2:$C$206)-ROW($C$2)+1)/($C$2:$C$206="Employee"),ROWS(B$2:B8)),1),". ",INDEX($D$2:$E$206,_xlfn.AGGREGATE(15,6,(ROW($C$2:$C$206)-ROW($C$2)+1)/($C$2:$C$206="Employee"),ROWS(B$2:B8)),1)," ",INDEX($E$2:$E$206,_xlfn.AGGREGATE(15,6,(ROW($C$2:$C$206)-ROW($C$2)+1)/($C$2:$C$206="Employee"),ROWS(B$2:B8)),1)),"")</f>
        <v>7. Cindy Murray</v>
      </c>
      <c r="K8" s="28">
        <f t="shared" si="1"/>
        <v>0</v>
      </c>
      <c r="L8" s="28">
        <f t="shared" si="2"/>
        <v>0</v>
      </c>
      <c r="M8" s="28" t="str">
        <f t="shared" si="3"/>
        <v>Waive</v>
      </c>
      <c r="N8" s="28" t="str">
        <f t="shared" si="4"/>
        <v>Waive</v>
      </c>
      <c r="O8" s="28" t="str">
        <f t="shared" si="5"/>
        <v>Match</v>
      </c>
      <c r="Q8" s="5"/>
      <c r="R8" s="5"/>
      <c r="S8" s="5"/>
      <c r="T8" s="5"/>
      <c r="U8" s="5"/>
      <c r="AC8" s="56" t="s">
        <v>82</v>
      </c>
      <c r="AD8" s="52" t="s">
        <v>83</v>
      </c>
      <c r="AI8" s="62"/>
      <c r="AJ8" s="63"/>
    </row>
    <row r="9" spans="1:36" ht="129" customHeight="1" x14ac:dyDescent="0.15">
      <c r="A9" s="28">
        <f t="shared" si="6"/>
        <v>8</v>
      </c>
      <c r="B9" s="28" t="str">
        <f t="shared" si="0"/>
        <v>8. Allyson Pearson</v>
      </c>
      <c r="C9" s="28" t="str">
        <f>IF('APTA Employee Census'!C14="","",'APTA Employee Census'!C14)</f>
        <v>Employee</v>
      </c>
      <c r="D9" s="28" t="str">
        <f>IF('APTA Employee Census'!B14="","",'APTA Employee Census'!B14)</f>
        <v>Allyson</v>
      </c>
      <c r="E9" s="28" t="str">
        <f>IF('APTA Employee Census'!A14="","",'APTA Employee Census'!A14)</f>
        <v>Pearson</v>
      </c>
      <c r="F9" s="28" t="str">
        <f>IF('APTA Employee Census'!D14="","",'APTA Employee Census'!D14)</f>
        <v/>
      </c>
      <c r="G9" s="28" t="str">
        <f>IF('APTA Employee Census'!K14="","",'APTA Employee Census'!K14)</f>
        <v>Employee Only</v>
      </c>
      <c r="H9" s="28" t="str">
        <f>IF(AND($C9="Employee",$G9&lt;&gt;""),IF(VLOOKUP($B9,'Reference Page'!$J$2:$O$206,6,0)="Match","","The medical coverage tier you selected does not match the number of dependents you have entered"),"")</f>
        <v/>
      </c>
      <c r="J9" s="28" t="str" cm="1">
        <f t="array" ref="J9">IFERROR(CONCATENATE(INDEX($A$2:$A$206,_xlfn.AGGREGATE(15,6,(ROW($C$2:$C$206)-ROW($C$2)+1)/($C$2:$C$206="Employee"),ROWS(B$2:B9)),1),". ",INDEX($D$2:$E$206,_xlfn.AGGREGATE(15,6,(ROW($C$2:$C$206)-ROW($C$2)+1)/($C$2:$C$206="Employee"),ROWS(B$2:B9)),1)," ",INDEX($E$2:$E$206,_xlfn.AGGREGATE(15,6,(ROW($C$2:$C$206)-ROW($C$2)+1)/($C$2:$C$206="Employee"),ROWS(B$2:B9)),1)),"")</f>
        <v>8. Allyson Pearson</v>
      </c>
      <c r="K9" s="28">
        <f t="shared" si="1"/>
        <v>0</v>
      </c>
      <c r="L9" s="28">
        <f t="shared" si="2"/>
        <v>0</v>
      </c>
      <c r="M9" s="28" t="str">
        <f t="shared" si="3"/>
        <v>Employee Only</v>
      </c>
      <c r="N9" s="28" t="str">
        <f t="shared" si="4"/>
        <v>Employee Only</v>
      </c>
      <c r="O9" s="28" t="str">
        <f t="shared" si="5"/>
        <v>Match</v>
      </c>
      <c r="Q9" s="5"/>
      <c r="R9" s="5"/>
      <c r="S9" s="5"/>
      <c r="T9" s="5"/>
      <c r="U9" s="5"/>
      <c r="AC9" s="56" t="s">
        <v>84</v>
      </c>
      <c r="AD9" s="52" t="s">
        <v>84</v>
      </c>
    </row>
    <row r="10" spans="1:36" ht="129" customHeight="1" x14ac:dyDescent="0.15">
      <c r="A10" s="28" t="str">
        <f t="shared" si="6"/>
        <v/>
      </c>
      <c r="B10" s="28" t="str">
        <f t="shared" si="0"/>
        <v/>
      </c>
      <c r="C10" s="28" t="str">
        <f>IF('APTA Employee Census'!C15="","",'APTA Employee Census'!C15)</f>
        <v/>
      </c>
      <c r="D10" s="28" t="str">
        <f>IF('APTA Employee Census'!B15="","",'APTA Employee Census'!B15)</f>
        <v/>
      </c>
      <c r="E10" s="28" t="str">
        <f>IF('APTA Employee Census'!A15="","",'APTA Employee Census'!A15)</f>
        <v/>
      </c>
      <c r="F10" s="28" t="str">
        <f>IF('APTA Employee Census'!D15="","",'APTA Employee Census'!D15)</f>
        <v/>
      </c>
      <c r="G10" s="28" t="str">
        <f>IF('APTA Employee Census'!K15="","",'APTA Employee Census'!K15)</f>
        <v/>
      </c>
      <c r="H10" s="28" t="str">
        <f>IF(AND($C10="Employee",$G10&lt;&gt;""),IF(VLOOKUP($B10,'Reference Page'!$J$2:$O$206,6,0)="Match","","The medical coverage tier you selected does not match the number of dependents you have entered"),"")</f>
        <v/>
      </c>
      <c r="J10" s="28" t="str" cm="1">
        <f t="array" ref="J10">IFERROR(CONCATENATE(INDEX($A$2:$A$206,_xlfn.AGGREGATE(15,6,(ROW($C$2:$C$206)-ROW($C$2)+1)/($C$2:$C$206="Employee"),ROWS(B$2:B10)),1),". ",INDEX($D$2:$E$206,_xlfn.AGGREGATE(15,6,(ROW($C$2:$C$206)-ROW($C$2)+1)/($C$2:$C$206="Employee"),ROWS(B$2:B10)),1)," ",INDEX($E$2:$E$206,_xlfn.AGGREGATE(15,6,(ROW($C$2:$C$206)-ROW($C$2)+1)/($C$2:$C$206="Employee"),ROWS(B$2:B10)),1)),"")</f>
        <v/>
      </c>
      <c r="K10" s="28" t="str">
        <f t="shared" si="1"/>
        <v/>
      </c>
      <c r="L10" s="28" t="str">
        <f t="shared" si="2"/>
        <v/>
      </c>
      <c r="M10" s="28" t="str">
        <f t="shared" si="3"/>
        <v/>
      </c>
      <c r="N10" s="28" t="str">
        <f t="shared" si="4"/>
        <v/>
      </c>
      <c r="O10" s="28" t="str">
        <f t="shared" si="5"/>
        <v/>
      </c>
      <c r="Q10" s="5"/>
      <c r="R10" s="5"/>
      <c r="S10" s="5"/>
      <c r="T10" s="5"/>
      <c r="U10" s="5"/>
      <c r="AC10" s="57" t="s">
        <v>85</v>
      </c>
      <c r="AD10" s="53" t="s">
        <v>85</v>
      </c>
    </row>
    <row r="11" spans="1:36" ht="129" customHeight="1" x14ac:dyDescent="0.15">
      <c r="A11" s="28" t="str">
        <f t="shared" si="6"/>
        <v/>
      </c>
      <c r="B11" s="28" t="str">
        <f t="shared" si="0"/>
        <v/>
      </c>
      <c r="C11" s="28" t="str">
        <f>IF('APTA Employee Census'!C16="","",'APTA Employee Census'!C16)</f>
        <v/>
      </c>
      <c r="D11" s="28" t="str">
        <f>IF('APTA Employee Census'!B16="","",'APTA Employee Census'!B16)</f>
        <v/>
      </c>
      <c r="E11" s="28" t="str">
        <f>IF('APTA Employee Census'!A16="","",'APTA Employee Census'!A16)</f>
        <v/>
      </c>
      <c r="F11" s="28" t="str">
        <f>IF('APTA Employee Census'!D16="","",'APTA Employee Census'!D16)</f>
        <v/>
      </c>
      <c r="G11" s="28" t="str">
        <f>IF('APTA Employee Census'!K16="","",'APTA Employee Census'!K16)</f>
        <v/>
      </c>
      <c r="H11" s="28" t="str">
        <f>IF(AND($C11="Employee",$G11&lt;&gt;""),IF(VLOOKUP($B11,'Reference Page'!$J$2:$O$206,6,0)="Match","","The medical coverage tier you selected does not match the number of dependents you have entered"),"")</f>
        <v/>
      </c>
      <c r="J11" s="28" t="str" cm="1">
        <f t="array" ref="J11">IFERROR(CONCATENATE(INDEX($A$2:$A$206,_xlfn.AGGREGATE(15,6,(ROW($C$2:$C$206)-ROW($C$2)+1)/($C$2:$C$206="Employee"),ROWS(B$2:B11)),1),". ",INDEX($D$2:$E$206,_xlfn.AGGREGATE(15,6,(ROW($C$2:$C$206)-ROW($C$2)+1)/($C$2:$C$206="Employee"),ROWS(B$2:B11)),1)," ",INDEX($E$2:$E$206,_xlfn.AGGREGATE(15,6,(ROW($C$2:$C$206)-ROW($C$2)+1)/($C$2:$C$206="Employee"),ROWS(B$2:B11)),1)),"")</f>
        <v/>
      </c>
      <c r="K11" s="28" t="str">
        <f t="shared" si="1"/>
        <v/>
      </c>
      <c r="L11" s="28" t="str">
        <f t="shared" si="2"/>
        <v/>
      </c>
      <c r="M11" s="28" t="str">
        <f t="shared" si="3"/>
        <v/>
      </c>
      <c r="N11" s="28" t="str">
        <f t="shared" si="4"/>
        <v/>
      </c>
      <c r="O11" s="28" t="str">
        <f t="shared" si="5"/>
        <v/>
      </c>
      <c r="Q11" s="5"/>
      <c r="R11" s="5"/>
      <c r="S11" s="5"/>
      <c r="T11" s="5"/>
      <c r="U11" s="5"/>
      <c r="AC11" s="58" t="s">
        <v>86</v>
      </c>
      <c r="AD11" s="54" t="s">
        <v>87</v>
      </c>
    </row>
    <row r="12" spans="1:36" ht="42" x14ac:dyDescent="0.15">
      <c r="A12" s="28" t="str">
        <f t="shared" si="6"/>
        <v/>
      </c>
      <c r="B12" s="28" t="str">
        <f t="shared" si="0"/>
        <v/>
      </c>
      <c r="C12" s="28" t="str">
        <f>IF('APTA Employee Census'!C17="","",'APTA Employee Census'!C17)</f>
        <v/>
      </c>
      <c r="D12" s="28" t="str">
        <f>IF('APTA Employee Census'!B17="","",'APTA Employee Census'!B17)</f>
        <v/>
      </c>
      <c r="E12" s="28" t="str">
        <f>IF('APTA Employee Census'!A17="","",'APTA Employee Census'!A17)</f>
        <v/>
      </c>
      <c r="F12" s="28" t="str">
        <f>IF('APTA Employee Census'!D17="","",'APTA Employee Census'!D17)</f>
        <v/>
      </c>
      <c r="G12" s="28" t="str">
        <f>IF('APTA Employee Census'!K17="","",'APTA Employee Census'!K17)</f>
        <v/>
      </c>
      <c r="H12" s="28" t="str">
        <f>IF(AND($C12="Employee",$G12&lt;&gt;""),IF(VLOOKUP($B12,'Reference Page'!$J$2:$O$206,6,0)="Match","","The medical coverage tier you selected does not match the number of dependents you have entered"),"")</f>
        <v/>
      </c>
      <c r="J12" s="28" t="str" cm="1">
        <f t="array" ref="J12">IFERROR(CONCATENATE(INDEX($A$2:$A$206,_xlfn.AGGREGATE(15,6,(ROW($C$2:$C$206)-ROW($C$2)+1)/($C$2:$C$206="Employee"),ROWS(B$2:B12)),1),". ",INDEX($D$2:$E$206,_xlfn.AGGREGATE(15,6,(ROW($C$2:$C$206)-ROW($C$2)+1)/($C$2:$C$206="Employee"),ROWS(B$2:B12)),1)," ",INDEX($E$2:$E$206,_xlfn.AGGREGATE(15,6,(ROW($C$2:$C$206)-ROW($C$2)+1)/($C$2:$C$206="Employee"),ROWS(B$2:B12)),1)),"")</f>
        <v/>
      </c>
      <c r="K12" s="28" t="str">
        <f t="shared" si="1"/>
        <v/>
      </c>
      <c r="L12" s="28" t="str">
        <f t="shared" si="2"/>
        <v/>
      </c>
      <c r="M12" s="28" t="str">
        <f t="shared" si="3"/>
        <v/>
      </c>
      <c r="N12" s="28" t="str">
        <f t="shared" si="4"/>
        <v/>
      </c>
      <c r="O12" s="28" t="str">
        <f t="shared" si="5"/>
        <v/>
      </c>
      <c r="Q12" s="5"/>
      <c r="R12" s="5"/>
      <c r="S12" s="5"/>
      <c r="T12" s="5"/>
      <c r="U12" s="5"/>
      <c r="AC12" s="58" t="s">
        <v>88</v>
      </c>
      <c r="AD12" s="54" t="s">
        <v>89</v>
      </c>
    </row>
    <row r="13" spans="1:36" x14ac:dyDescent="0.15">
      <c r="A13" s="28" t="str">
        <f t="shared" si="6"/>
        <v/>
      </c>
      <c r="B13" s="28" t="str">
        <f t="shared" si="0"/>
        <v/>
      </c>
      <c r="C13" s="28" t="str">
        <f>IF('APTA Employee Census'!C18="","",'APTA Employee Census'!C18)</f>
        <v/>
      </c>
      <c r="D13" s="28" t="str">
        <f>IF('APTA Employee Census'!B18="","",'APTA Employee Census'!B18)</f>
        <v/>
      </c>
      <c r="E13" s="28" t="str">
        <f>IF('APTA Employee Census'!A18="","",'APTA Employee Census'!A18)</f>
        <v/>
      </c>
      <c r="F13" s="28" t="str">
        <f>IF('APTA Employee Census'!D18="","",'APTA Employee Census'!D18)</f>
        <v/>
      </c>
      <c r="G13" s="28" t="str">
        <f>IF('APTA Employee Census'!K18="","",'APTA Employee Census'!K18)</f>
        <v/>
      </c>
      <c r="H13" s="28" t="str">
        <f>IF(AND($C13="Employee",$G13&lt;&gt;""),IF(VLOOKUP($B13,'Reference Page'!$J$2:$O$206,6,0)="Match","","The medical coverage tier you selected does not match the number of dependents you have entered"),"")</f>
        <v/>
      </c>
      <c r="J13" s="28" t="str" cm="1">
        <f t="array" ref="J13">IFERROR(CONCATENATE(INDEX($A$2:$A$206,_xlfn.AGGREGATE(15,6,(ROW($C$2:$C$206)-ROW($C$2)+1)/($C$2:$C$206="Employee"),ROWS(B$2:B13)),1),". ",INDEX($D$2:$E$206,_xlfn.AGGREGATE(15,6,(ROW($C$2:$C$206)-ROW($C$2)+1)/($C$2:$C$206="Employee"),ROWS(B$2:B13)),1)," ",INDEX($E$2:$E$206,_xlfn.AGGREGATE(15,6,(ROW($C$2:$C$206)-ROW($C$2)+1)/($C$2:$C$206="Employee"),ROWS(B$2:B13)),1)),"")</f>
        <v/>
      </c>
      <c r="K13" s="28" t="str">
        <f t="shared" si="1"/>
        <v/>
      </c>
      <c r="L13" s="28" t="str">
        <f t="shared" si="2"/>
        <v/>
      </c>
      <c r="M13" s="28" t="str">
        <f t="shared" si="3"/>
        <v/>
      </c>
      <c r="N13" s="28" t="str">
        <f t="shared" si="4"/>
        <v/>
      </c>
      <c r="O13" s="28" t="str">
        <f t="shared" si="5"/>
        <v/>
      </c>
      <c r="Q13" s="5"/>
      <c r="R13" s="5"/>
      <c r="S13" s="5"/>
      <c r="T13" s="5"/>
      <c r="U13" s="5"/>
    </row>
    <row r="14" spans="1:36" x14ac:dyDescent="0.15">
      <c r="A14" s="28" t="str">
        <f t="shared" si="6"/>
        <v/>
      </c>
      <c r="B14" s="28" t="str">
        <f t="shared" si="0"/>
        <v/>
      </c>
      <c r="C14" s="28" t="str">
        <f>IF('APTA Employee Census'!C19="","",'APTA Employee Census'!C19)</f>
        <v/>
      </c>
      <c r="D14" s="28" t="str">
        <f>IF('APTA Employee Census'!B19="","",'APTA Employee Census'!B19)</f>
        <v/>
      </c>
      <c r="E14" s="28" t="str">
        <f>IF('APTA Employee Census'!A19="","",'APTA Employee Census'!A19)</f>
        <v/>
      </c>
      <c r="F14" s="28" t="str">
        <f>IF('APTA Employee Census'!D19="","",'APTA Employee Census'!D19)</f>
        <v/>
      </c>
      <c r="G14" s="28" t="str">
        <f>IF('APTA Employee Census'!K19="","",'APTA Employee Census'!K19)</f>
        <v/>
      </c>
      <c r="H14" s="28" t="str">
        <f>IF(AND($C14="Employee",$G14&lt;&gt;""),IF(VLOOKUP($B14,'Reference Page'!$J$2:$O$206,6,0)="Match","","The medical coverage tier you selected does not match the number of dependents you have entered"),"")</f>
        <v/>
      </c>
      <c r="J14" s="28" t="str" cm="1">
        <f t="array" ref="J14">IFERROR(CONCATENATE(INDEX($A$2:$A$206,_xlfn.AGGREGATE(15,6,(ROW($C$2:$C$206)-ROW($C$2)+1)/($C$2:$C$206="Employee"),ROWS(B$2:B14)),1),". ",INDEX($D$2:$E$206,_xlfn.AGGREGATE(15,6,(ROW($C$2:$C$206)-ROW($C$2)+1)/($C$2:$C$206="Employee"),ROWS(B$2:B14)),1)," ",INDEX($E$2:$E$206,_xlfn.AGGREGATE(15,6,(ROW($C$2:$C$206)-ROW($C$2)+1)/($C$2:$C$206="Employee"),ROWS(B$2:B14)),1)),"")</f>
        <v/>
      </c>
      <c r="K14" s="28" t="str">
        <f t="shared" si="1"/>
        <v/>
      </c>
      <c r="L14" s="28" t="str">
        <f t="shared" si="2"/>
        <v/>
      </c>
      <c r="M14" s="28" t="str">
        <f t="shared" si="3"/>
        <v/>
      </c>
      <c r="N14" s="28" t="str">
        <f t="shared" si="4"/>
        <v/>
      </c>
      <c r="O14" s="28" t="str">
        <f t="shared" si="5"/>
        <v/>
      </c>
      <c r="Q14" s="5"/>
      <c r="R14" s="5"/>
      <c r="S14" s="5"/>
      <c r="T14" s="5"/>
      <c r="U14" s="5"/>
    </row>
    <row r="15" spans="1:36" x14ac:dyDescent="0.15">
      <c r="A15" s="28" t="str">
        <f t="shared" si="6"/>
        <v/>
      </c>
      <c r="B15" s="28" t="str">
        <f t="shared" si="0"/>
        <v/>
      </c>
      <c r="C15" s="28" t="str">
        <f>IF('APTA Employee Census'!C20="","",'APTA Employee Census'!C20)</f>
        <v/>
      </c>
      <c r="D15" s="28" t="str">
        <f>IF('APTA Employee Census'!B20="","",'APTA Employee Census'!B20)</f>
        <v/>
      </c>
      <c r="E15" s="28" t="str">
        <f>IF('APTA Employee Census'!A20="","",'APTA Employee Census'!A20)</f>
        <v/>
      </c>
      <c r="F15" s="28" t="str">
        <f>IF('APTA Employee Census'!D20="","",'APTA Employee Census'!D20)</f>
        <v/>
      </c>
      <c r="G15" s="28" t="str">
        <f>IF('APTA Employee Census'!K20="","",'APTA Employee Census'!K20)</f>
        <v/>
      </c>
      <c r="H15" s="28" t="str">
        <f>IF(AND($C15="Employee",$G15&lt;&gt;""),IF(VLOOKUP($B15,'Reference Page'!$J$2:$O$206,6,0)="Match","","The medical coverage tier you selected does not match the number of dependents you have entered"),"")</f>
        <v/>
      </c>
      <c r="J15" s="28" t="str" cm="1">
        <f t="array" ref="J15">IFERROR(CONCATENATE(INDEX($A$2:$A$206,_xlfn.AGGREGATE(15,6,(ROW($C$2:$C$206)-ROW($C$2)+1)/($C$2:$C$206="Employee"),ROWS(B$2:B15)),1),". ",INDEX($D$2:$E$206,_xlfn.AGGREGATE(15,6,(ROW($C$2:$C$206)-ROW($C$2)+1)/($C$2:$C$206="Employee"),ROWS(B$2:B15)),1)," ",INDEX($E$2:$E$206,_xlfn.AGGREGATE(15,6,(ROW($C$2:$C$206)-ROW($C$2)+1)/($C$2:$C$206="Employee"),ROWS(B$2:B15)),1)),"")</f>
        <v/>
      </c>
      <c r="K15" s="28" t="str">
        <f t="shared" si="1"/>
        <v/>
      </c>
      <c r="L15" s="28" t="str">
        <f t="shared" si="2"/>
        <v/>
      </c>
      <c r="M15" s="28" t="str">
        <f t="shared" si="3"/>
        <v/>
      </c>
      <c r="N15" s="28" t="str">
        <f t="shared" si="4"/>
        <v/>
      </c>
      <c r="O15" s="28" t="str">
        <f t="shared" si="5"/>
        <v/>
      </c>
      <c r="Q15" s="5"/>
      <c r="R15" s="5"/>
      <c r="S15" s="5"/>
      <c r="T15" s="5"/>
      <c r="U15" s="5"/>
    </row>
    <row r="16" spans="1:36" x14ac:dyDescent="0.15">
      <c r="A16" s="28" t="str">
        <f t="shared" si="6"/>
        <v/>
      </c>
      <c r="B16" s="28" t="str">
        <f t="shared" si="0"/>
        <v/>
      </c>
      <c r="C16" s="28" t="str">
        <f>IF('APTA Employee Census'!C21="","",'APTA Employee Census'!C21)</f>
        <v/>
      </c>
      <c r="D16" s="28" t="str">
        <f>IF('APTA Employee Census'!B21="","",'APTA Employee Census'!B21)</f>
        <v/>
      </c>
      <c r="E16" s="28" t="str">
        <f>IF('APTA Employee Census'!A21="","",'APTA Employee Census'!A21)</f>
        <v/>
      </c>
      <c r="F16" s="28" t="str">
        <f>IF('APTA Employee Census'!D21="","",'APTA Employee Census'!D21)</f>
        <v/>
      </c>
      <c r="G16" s="28" t="str">
        <f>IF('APTA Employee Census'!K21="","",'APTA Employee Census'!K21)</f>
        <v/>
      </c>
      <c r="H16" s="28" t="str">
        <f>IF(AND($C16="Employee",$G16&lt;&gt;""),IF(VLOOKUP($B16,'Reference Page'!$J$2:$O$206,6,0)="Match","","The medical coverage tier you selected does not match the number of dependents you have entered"),"")</f>
        <v/>
      </c>
      <c r="J16" s="28" t="str" cm="1">
        <f t="array" ref="J16">IFERROR(CONCATENATE(INDEX($A$2:$A$206,_xlfn.AGGREGATE(15,6,(ROW($C$2:$C$206)-ROW($C$2)+1)/($C$2:$C$206="Employee"),ROWS(B$2:B16)),1),". ",INDEX($D$2:$E$206,_xlfn.AGGREGATE(15,6,(ROW($C$2:$C$206)-ROW($C$2)+1)/($C$2:$C$206="Employee"),ROWS(B$2:B16)),1)," ",INDEX($E$2:$E$206,_xlfn.AGGREGATE(15,6,(ROW($C$2:$C$206)-ROW($C$2)+1)/($C$2:$C$206="Employee"),ROWS(B$2:B16)),1)),"")</f>
        <v/>
      </c>
      <c r="K16" s="28" t="str">
        <f t="shared" si="1"/>
        <v/>
      </c>
      <c r="L16" s="28" t="str">
        <f t="shared" si="2"/>
        <v/>
      </c>
      <c r="M16" s="28" t="str">
        <f t="shared" si="3"/>
        <v/>
      </c>
      <c r="N16" s="28" t="str">
        <f t="shared" si="4"/>
        <v/>
      </c>
      <c r="O16" s="28" t="str">
        <f t="shared" si="5"/>
        <v/>
      </c>
      <c r="Q16" s="5"/>
      <c r="R16" s="5"/>
      <c r="S16" s="5"/>
      <c r="T16" s="5"/>
      <c r="U16" s="5"/>
    </row>
    <row r="17" spans="1:21" x14ac:dyDescent="0.15">
      <c r="A17" s="28" t="str">
        <f t="shared" si="6"/>
        <v/>
      </c>
      <c r="B17" s="28" t="str">
        <f t="shared" si="0"/>
        <v/>
      </c>
      <c r="C17" s="28" t="str">
        <f>IF('APTA Employee Census'!C22="","",'APTA Employee Census'!C22)</f>
        <v/>
      </c>
      <c r="D17" s="28" t="str">
        <f>IF('APTA Employee Census'!B22="","",'APTA Employee Census'!B22)</f>
        <v/>
      </c>
      <c r="E17" s="28" t="str">
        <f>IF('APTA Employee Census'!A22="","",'APTA Employee Census'!A22)</f>
        <v/>
      </c>
      <c r="F17" s="28" t="str">
        <f>IF('APTA Employee Census'!D22="","",'APTA Employee Census'!D22)</f>
        <v/>
      </c>
      <c r="G17" s="28" t="str">
        <f>IF('APTA Employee Census'!K22="","",'APTA Employee Census'!K22)</f>
        <v/>
      </c>
      <c r="H17" s="28" t="str">
        <f>IF(AND($C17="Employee",$G17&lt;&gt;""),IF(VLOOKUP($B17,'Reference Page'!$J$2:$O$206,6,0)="Match","","The medical coverage tier you selected does not match the number of dependents you have entered"),"")</f>
        <v/>
      </c>
      <c r="J17" s="28" t="str" cm="1">
        <f t="array" ref="J17">IFERROR(CONCATENATE(INDEX($A$2:$A$206,_xlfn.AGGREGATE(15,6,(ROW($C$2:$C$206)-ROW($C$2)+1)/($C$2:$C$206="Employee"),ROWS(B$2:B17)),1),". ",INDEX($D$2:$E$206,_xlfn.AGGREGATE(15,6,(ROW($C$2:$C$206)-ROW($C$2)+1)/($C$2:$C$206="Employee"),ROWS(B$2:B17)),1)," ",INDEX($E$2:$E$206,_xlfn.AGGREGATE(15,6,(ROW($C$2:$C$206)-ROW($C$2)+1)/($C$2:$C$206="Employee"),ROWS(B$2:B17)),1)),"")</f>
        <v/>
      </c>
      <c r="K17" s="28" t="str">
        <f t="shared" si="1"/>
        <v/>
      </c>
      <c r="L17" s="28" t="str">
        <f t="shared" si="2"/>
        <v/>
      </c>
      <c r="M17" s="28" t="str">
        <f t="shared" si="3"/>
        <v/>
      </c>
      <c r="N17" s="28" t="str">
        <f t="shared" si="4"/>
        <v/>
      </c>
      <c r="O17" s="28" t="str">
        <f t="shared" si="5"/>
        <v/>
      </c>
      <c r="Q17" s="5"/>
      <c r="R17" s="5"/>
      <c r="S17" s="5"/>
      <c r="T17" s="5"/>
      <c r="U17" s="5"/>
    </row>
    <row r="18" spans="1:21" x14ac:dyDescent="0.15">
      <c r="A18" s="28" t="str">
        <f t="shared" si="6"/>
        <v/>
      </c>
      <c r="B18" s="28" t="str">
        <f t="shared" si="0"/>
        <v/>
      </c>
      <c r="C18" s="28" t="str">
        <f>IF('APTA Employee Census'!C23="","",'APTA Employee Census'!C23)</f>
        <v/>
      </c>
      <c r="D18" s="28" t="str">
        <f>IF('APTA Employee Census'!B23="","",'APTA Employee Census'!B23)</f>
        <v/>
      </c>
      <c r="E18" s="28" t="str">
        <f>IF('APTA Employee Census'!A23="","",'APTA Employee Census'!A23)</f>
        <v/>
      </c>
      <c r="F18" s="28" t="str">
        <f>IF('APTA Employee Census'!D23="","",'APTA Employee Census'!D23)</f>
        <v/>
      </c>
      <c r="G18" s="28" t="str">
        <f>IF('APTA Employee Census'!K23="","",'APTA Employee Census'!K23)</f>
        <v/>
      </c>
      <c r="H18" s="28" t="str">
        <f>IF(AND($C18="Employee",$G18&lt;&gt;""),IF(VLOOKUP($B18,'Reference Page'!$J$2:$O$206,6,0)="Match","","The medical coverage tier you selected does not match the number of dependents you have entered"),"")</f>
        <v/>
      </c>
      <c r="J18" s="28" t="str" cm="1">
        <f t="array" ref="J18">IFERROR(CONCATENATE(INDEX($A$2:$A$206,_xlfn.AGGREGATE(15,6,(ROW($C$2:$C$206)-ROW($C$2)+1)/($C$2:$C$206="Employee"),ROWS(B$2:B18)),1),". ",INDEX($D$2:$E$206,_xlfn.AGGREGATE(15,6,(ROW($C$2:$C$206)-ROW($C$2)+1)/($C$2:$C$206="Employee"),ROWS(B$2:B18)),1)," ",INDEX($E$2:$E$206,_xlfn.AGGREGATE(15,6,(ROW($C$2:$C$206)-ROW($C$2)+1)/($C$2:$C$206="Employee"),ROWS(B$2:B18)),1)),"")</f>
        <v/>
      </c>
      <c r="K18" s="28" t="str">
        <f t="shared" si="1"/>
        <v/>
      </c>
      <c r="L18" s="28" t="str">
        <f t="shared" si="2"/>
        <v/>
      </c>
      <c r="M18" s="28" t="str">
        <f t="shared" si="3"/>
        <v/>
      </c>
      <c r="N18" s="28" t="str">
        <f t="shared" si="4"/>
        <v/>
      </c>
      <c r="O18" s="28" t="str">
        <f t="shared" si="5"/>
        <v/>
      </c>
      <c r="Q18" s="5"/>
      <c r="R18" s="5"/>
      <c r="S18" s="5"/>
      <c r="T18" s="5"/>
      <c r="U18" s="5"/>
    </row>
    <row r="19" spans="1:21" x14ac:dyDescent="0.15">
      <c r="A19" s="28" t="str">
        <f t="shared" si="6"/>
        <v/>
      </c>
      <c r="B19" s="28" t="str">
        <f t="shared" si="0"/>
        <v/>
      </c>
      <c r="C19" s="28" t="str">
        <f>IF('APTA Employee Census'!C24="","",'APTA Employee Census'!C24)</f>
        <v/>
      </c>
      <c r="D19" s="28" t="str">
        <f>IF('APTA Employee Census'!B24="","",'APTA Employee Census'!B24)</f>
        <v/>
      </c>
      <c r="E19" s="28" t="str">
        <f>IF('APTA Employee Census'!A24="","",'APTA Employee Census'!A24)</f>
        <v/>
      </c>
      <c r="F19" s="28" t="str">
        <f>IF('APTA Employee Census'!D24="","",'APTA Employee Census'!D24)</f>
        <v/>
      </c>
      <c r="G19" s="28" t="str">
        <f>IF('APTA Employee Census'!K24="","",'APTA Employee Census'!K24)</f>
        <v/>
      </c>
      <c r="H19" s="28" t="str">
        <f>IF(AND($C19="Employee",$G19&lt;&gt;""),IF(VLOOKUP($B19,'Reference Page'!$J$2:$O$206,6,0)="Match","","The medical coverage tier you selected does not match the number of dependents you have entered"),"")</f>
        <v/>
      </c>
      <c r="J19" s="28" t="str" cm="1">
        <f t="array" ref="J19">IFERROR(CONCATENATE(INDEX($A$2:$A$206,_xlfn.AGGREGATE(15,6,(ROW($C$2:$C$206)-ROW($C$2)+1)/($C$2:$C$206="Employee"),ROWS(B$2:B19)),1),". ",INDEX($D$2:$E$206,_xlfn.AGGREGATE(15,6,(ROW($C$2:$C$206)-ROW($C$2)+1)/($C$2:$C$206="Employee"),ROWS(B$2:B19)),1)," ",INDEX($E$2:$E$206,_xlfn.AGGREGATE(15,6,(ROW($C$2:$C$206)-ROW($C$2)+1)/($C$2:$C$206="Employee"),ROWS(B$2:B19)),1)),"")</f>
        <v/>
      </c>
      <c r="K19" s="28" t="str">
        <f t="shared" si="1"/>
        <v/>
      </c>
      <c r="L19" s="28" t="str">
        <f t="shared" si="2"/>
        <v/>
      </c>
      <c r="M19" s="28" t="str">
        <f t="shared" si="3"/>
        <v/>
      </c>
      <c r="N19" s="28" t="str">
        <f t="shared" si="4"/>
        <v/>
      </c>
      <c r="O19" s="28" t="str">
        <f t="shared" si="5"/>
        <v/>
      </c>
      <c r="Q19" s="5"/>
      <c r="R19" s="5"/>
      <c r="S19" s="5"/>
      <c r="T19" s="5"/>
      <c r="U19" s="5"/>
    </row>
    <row r="20" spans="1:21" x14ac:dyDescent="0.15">
      <c r="A20" s="28" t="str">
        <f t="shared" si="6"/>
        <v/>
      </c>
      <c r="B20" s="28" t="str">
        <f t="shared" si="0"/>
        <v/>
      </c>
      <c r="C20" s="28" t="str">
        <f>IF('APTA Employee Census'!C25="","",'APTA Employee Census'!C25)</f>
        <v/>
      </c>
      <c r="D20" s="28" t="str">
        <f>IF('APTA Employee Census'!B25="","",'APTA Employee Census'!B25)</f>
        <v/>
      </c>
      <c r="E20" s="28" t="str">
        <f>IF('APTA Employee Census'!A25="","",'APTA Employee Census'!A25)</f>
        <v/>
      </c>
      <c r="F20" s="28" t="str">
        <f>IF('APTA Employee Census'!D25="","",'APTA Employee Census'!D25)</f>
        <v/>
      </c>
      <c r="G20" s="28" t="str">
        <f>IF('APTA Employee Census'!K25="","",'APTA Employee Census'!K25)</f>
        <v/>
      </c>
      <c r="H20" s="28" t="str">
        <f>IF(AND($C20="Employee",$G20&lt;&gt;""),IF(VLOOKUP($B20,'Reference Page'!$J$2:$O$206,6,0)="Match","","The medical coverage tier you selected does not match the number of dependents you have entered"),"")</f>
        <v/>
      </c>
      <c r="J20" s="28" t="str" cm="1">
        <f t="array" ref="J20">IFERROR(CONCATENATE(INDEX($A$2:$A$206,_xlfn.AGGREGATE(15,6,(ROW($C$2:$C$206)-ROW($C$2)+1)/($C$2:$C$206="Employee"),ROWS(B$2:B20)),1),". ",INDEX($D$2:$E$206,_xlfn.AGGREGATE(15,6,(ROW($C$2:$C$206)-ROW($C$2)+1)/($C$2:$C$206="Employee"),ROWS(B$2:B20)),1)," ",INDEX($E$2:$E$206,_xlfn.AGGREGATE(15,6,(ROW($C$2:$C$206)-ROW($C$2)+1)/($C$2:$C$206="Employee"),ROWS(B$2:B20)),1)),"")</f>
        <v/>
      </c>
      <c r="K20" s="28" t="str">
        <f t="shared" si="1"/>
        <v/>
      </c>
      <c r="L20" s="28" t="str">
        <f t="shared" si="2"/>
        <v/>
      </c>
      <c r="M20" s="28" t="str">
        <f t="shared" si="3"/>
        <v/>
      </c>
      <c r="N20" s="28" t="str">
        <f t="shared" si="4"/>
        <v/>
      </c>
      <c r="O20" s="28" t="str">
        <f t="shared" si="5"/>
        <v/>
      </c>
      <c r="Q20" s="5"/>
      <c r="R20" s="5"/>
      <c r="S20" s="5"/>
      <c r="T20" s="5"/>
      <c r="U20" s="5"/>
    </row>
    <row r="21" spans="1:21" x14ac:dyDescent="0.15">
      <c r="A21" s="28" t="str">
        <f t="shared" si="6"/>
        <v/>
      </c>
      <c r="B21" s="28" t="str">
        <f t="shared" si="0"/>
        <v/>
      </c>
      <c r="C21" s="28" t="str">
        <f>IF('APTA Employee Census'!C26="","",'APTA Employee Census'!C26)</f>
        <v/>
      </c>
      <c r="D21" s="28" t="str">
        <f>IF('APTA Employee Census'!B26="","",'APTA Employee Census'!B26)</f>
        <v/>
      </c>
      <c r="E21" s="28" t="str">
        <f>IF('APTA Employee Census'!A26="","",'APTA Employee Census'!A26)</f>
        <v/>
      </c>
      <c r="F21" s="28" t="str">
        <f>IF('APTA Employee Census'!D26="","",'APTA Employee Census'!D26)</f>
        <v/>
      </c>
      <c r="G21" s="28" t="str">
        <f>IF('APTA Employee Census'!K26="","",'APTA Employee Census'!K26)</f>
        <v/>
      </c>
      <c r="H21" s="28" t="str">
        <f>IF(AND($C21="Employee",$G21&lt;&gt;""),IF(VLOOKUP($B21,'Reference Page'!$J$2:$O$206,6,0)="Match","","The medical coverage tier you selected does not match the number of dependents you have entered"),"")</f>
        <v/>
      </c>
      <c r="J21" s="28" t="str" cm="1">
        <f t="array" ref="J21">IFERROR(CONCATENATE(INDEX($A$2:$A$206,_xlfn.AGGREGATE(15,6,(ROW($C$2:$C$206)-ROW($C$2)+1)/($C$2:$C$206="Employee"),ROWS(B$2:B21)),1),". ",INDEX($D$2:$E$206,_xlfn.AGGREGATE(15,6,(ROW($C$2:$C$206)-ROW($C$2)+1)/($C$2:$C$206="Employee"),ROWS(B$2:B21)),1)," ",INDEX($E$2:$E$206,_xlfn.AGGREGATE(15,6,(ROW($C$2:$C$206)-ROW($C$2)+1)/($C$2:$C$206="Employee"),ROWS(B$2:B21)),1)),"")</f>
        <v/>
      </c>
      <c r="K21" s="28" t="str">
        <f t="shared" si="1"/>
        <v/>
      </c>
      <c r="L21" s="28" t="str">
        <f t="shared" si="2"/>
        <v/>
      </c>
      <c r="M21" s="28" t="str">
        <f t="shared" si="3"/>
        <v/>
      </c>
      <c r="N21" s="28" t="str">
        <f t="shared" si="4"/>
        <v/>
      </c>
      <c r="O21" s="28" t="str">
        <f t="shared" si="5"/>
        <v/>
      </c>
      <c r="Q21" s="5"/>
      <c r="R21" s="5"/>
      <c r="S21" s="5"/>
      <c r="T21" s="5"/>
      <c r="U21" s="5"/>
    </row>
    <row r="22" spans="1:21" x14ac:dyDescent="0.15">
      <c r="A22" s="28" t="str">
        <f t="shared" si="6"/>
        <v/>
      </c>
      <c r="B22" s="28" t="str">
        <f t="shared" si="0"/>
        <v/>
      </c>
      <c r="C22" s="28" t="str">
        <f>IF('APTA Employee Census'!C27="","",'APTA Employee Census'!C27)</f>
        <v/>
      </c>
      <c r="D22" s="28" t="str">
        <f>IF('APTA Employee Census'!B27="","",'APTA Employee Census'!B27)</f>
        <v/>
      </c>
      <c r="E22" s="28" t="str">
        <f>IF('APTA Employee Census'!A27="","",'APTA Employee Census'!A27)</f>
        <v/>
      </c>
      <c r="F22" s="28" t="str">
        <f>IF('APTA Employee Census'!D27="","",'APTA Employee Census'!D27)</f>
        <v/>
      </c>
      <c r="G22" s="28" t="str">
        <f>IF('APTA Employee Census'!K27="","",'APTA Employee Census'!K27)</f>
        <v/>
      </c>
      <c r="H22" s="28" t="str">
        <f>IF(AND($C22="Employee",$G22&lt;&gt;""),IF(VLOOKUP($B22,'Reference Page'!$J$2:$O$206,6,0)="Match","","The medical coverage tier you selected does not match the number of dependents you have entered"),"")</f>
        <v/>
      </c>
      <c r="J22" s="28" t="str" cm="1">
        <f t="array" ref="J22">IFERROR(CONCATENATE(INDEX($A$2:$A$206,_xlfn.AGGREGATE(15,6,(ROW($C$2:$C$206)-ROW($C$2)+1)/($C$2:$C$206="Employee"),ROWS(B$2:B22)),1),". ",INDEX($D$2:$E$206,_xlfn.AGGREGATE(15,6,(ROW($C$2:$C$206)-ROW($C$2)+1)/($C$2:$C$206="Employee"),ROWS(B$2:B22)),1)," ",INDEX($E$2:$E$206,_xlfn.AGGREGATE(15,6,(ROW($C$2:$C$206)-ROW($C$2)+1)/($C$2:$C$206="Employee"),ROWS(B$2:B22)),1)),"")</f>
        <v/>
      </c>
      <c r="K22" s="28" t="str">
        <f t="shared" si="1"/>
        <v/>
      </c>
      <c r="L22" s="28" t="str">
        <f t="shared" si="2"/>
        <v/>
      </c>
      <c r="M22" s="28" t="str">
        <f t="shared" si="3"/>
        <v/>
      </c>
      <c r="N22" s="28" t="str">
        <f t="shared" si="4"/>
        <v/>
      </c>
      <c r="O22" s="28" t="str">
        <f t="shared" si="5"/>
        <v/>
      </c>
      <c r="Q22" s="5"/>
      <c r="R22" s="5"/>
      <c r="S22" s="5"/>
      <c r="T22" s="5"/>
      <c r="U22" s="5"/>
    </row>
    <row r="23" spans="1:21" x14ac:dyDescent="0.15">
      <c r="A23" s="28" t="str">
        <f t="shared" si="6"/>
        <v/>
      </c>
      <c r="B23" s="28" t="str">
        <f t="shared" si="0"/>
        <v/>
      </c>
      <c r="C23" s="28" t="str">
        <f>IF('APTA Employee Census'!C28="","",'APTA Employee Census'!C28)</f>
        <v/>
      </c>
      <c r="D23" s="28" t="str">
        <f>IF('APTA Employee Census'!B28="","",'APTA Employee Census'!B28)</f>
        <v/>
      </c>
      <c r="E23" s="28" t="str">
        <f>IF('APTA Employee Census'!A28="","",'APTA Employee Census'!A28)</f>
        <v/>
      </c>
      <c r="F23" s="28" t="str">
        <f>IF('APTA Employee Census'!D28="","",'APTA Employee Census'!D28)</f>
        <v/>
      </c>
      <c r="G23" s="28" t="str">
        <f>IF('APTA Employee Census'!K28="","",'APTA Employee Census'!K28)</f>
        <v/>
      </c>
      <c r="H23" s="28" t="str">
        <f>IF(AND($C23="Employee",$G23&lt;&gt;""),IF(VLOOKUP($B23,'Reference Page'!$J$2:$O$206,6,0)="Match","","The medical coverage tier you selected does not match the number of dependents you have entered"),"")</f>
        <v/>
      </c>
      <c r="J23" s="28" t="str" cm="1">
        <f t="array" ref="J23">IFERROR(CONCATENATE(INDEX($A$2:$A$206,_xlfn.AGGREGATE(15,6,(ROW($C$2:$C$206)-ROW($C$2)+1)/($C$2:$C$206="Employee"),ROWS(B$2:B23)),1),". ",INDEX($D$2:$E$206,_xlfn.AGGREGATE(15,6,(ROW($C$2:$C$206)-ROW($C$2)+1)/($C$2:$C$206="Employee"),ROWS(B$2:B23)),1)," ",INDEX($E$2:$E$206,_xlfn.AGGREGATE(15,6,(ROW($C$2:$C$206)-ROW($C$2)+1)/($C$2:$C$206="Employee"),ROWS(B$2:B23)),1)),"")</f>
        <v/>
      </c>
      <c r="K23" s="28" t="str">
        <f t="shared" si="1"/>
        <v/>
      </c>
      <c r="L23" s="28" t="str">
        <f t="shared" si="2"/>
        <v/>
      </c>
      <c r="M23" s="28" t="str">
        <f t="shared" si="3"/>
        <v/>
      </c>
      <c r="N23" s="28" t="str">
        <f t="shared" si="4"/>
        <v/>
      </c>
      <c r="O23" s="28" t="str">
        <f t="shared" si="5"/>
        <v/>
      </c>
      <c r="Q23" s="5"/>
      <c r="R23" s="5"/>
      <c r="S23" s="5"/>
      <c r="T23" s="5"/>
      <c r="U23" s="5"/>
    </row>
    <row r="24" spans="1:21" x14ac:dyDescent="0.15">
      <c r="A24" s="28" t="str">
        <f t="shared" si="6"/>
        <v/>
      </c>
      <c r="B24" s="28" t="str">
        <f t="shared" si="0"/>
        <v/>
      </c>
      <c r="C24" s="28" t="str">
        <f>IF('APTA Employee Census'!C29="","",'APTA Employee Census'!C29)</f>
        <v/>
      </c>
      <c r="D24" s="28" t="str">
        <f>IF('APTA Employee Census'!B29="","",'APTA Employee Census'!B29)</f>
        <v/>
      </c>
      <c r="E24" s="28" t="str">
        <f>IF('APTA Employee Census'!A29="","",'APTA Employee Census'!A29)</f>
        <v/>
      </c>
      <c r="F24" s="28" t="str">
        <f>IF('APTA Employee Census'!D29="","",'APTA Employee Census'!D29)</f>
        <v/>
      </c>
      <c r="G24" s="28" t="str">
        <f>IF('APTA Employee Census'!K29="","",'APTA Employee Census'!K29)</f>
        <v/>
      </c>
      <c r="H24" s="28" t="str">
        <f>IF(AND($C24="Employee",$G24&lt;&gt;""),IF(VLOOKUP($B24,'Reference Page'!$J$2:$O$206,6,0)="Match","","The medical coverage tier you selected does not match the number of dependents you have entered"),"")</f>
        <v/>
      </c>
      <c r="J24" s="28" t="str" cm="1">
        <f t="array" ref="J24">IFERROR(CONCATENATE(INDEX($A$2:$A$206,_xlfn.AGGREGATE(15,6,(ROW($C$2:$C$206)-ROW($C$2)+1)/($C$2:$C$206="Employee"),ROWS(B$2:B24)),1),". ",INDEX($D$2:$E$206,_xlfn.AGGREGATE(15,6,(ROW($C$2:$C$206)-ROW($C$2)+1)/($C$2:$C$206="Employee"),ROWS(B$2:B24)),1)," ",INDEX($E$2:$E$206,_xlfn.AGGREGATE(15,6,(ROW($C$2:$C$206)-ROW($C$2)+1)/($C$2:$C$206="Employee"),ROWS(B$2:B24)),1)),"")</f>
        <v/>
      </c>
      <c r="K24" s="28" t="str">
        <f t="shared" si="1"/>
        <v/>
      </c>
      <c r="L24" s="28" t="str">
        <f t="shared" si="2"/>
        <v/>
      </c>
      <c r="M24" s="28" t="str">
        <f t="shared" si="3"/>
        <v/>
      </c>
      <c r="N24" s="28" t="str">
        <f t="shared" si="4"/>
        <v/>
      </c>
      <c r="O24" s="28" t="str">
        <f t="shared" si="5"/>
        <v/>
      </c>
      <c r="Q24" s="5"/>
      <c r="R24" s="5"/>
      <c r="S24" s="5"/>
      <c r="T24" s="5"/>
      <c r="U24" s="5"/>
    </row>
    <row r="25" spans="1:21" x14ac:dyDescent="0.15">
      <c r="A25" s="28" t="str">
        <f t="shared" si="6"/>
        <v/>
      </c>
      <c r="B25" s="28" t="str">
        <f t="shared" si="0"/>
        <v/>
      </c>
      <c r="C25" s="28" t="str">
        <f>IF('APTA Employee Census'!C30="","",'APTA Employee Census'!C30)</f>
        <v/>
      </c>
      <c r="D25" s="28" t="str">
        <f>IF('APTA Employee Census'!B30="","",'APTA Employee Census'!B30)</f>
        <v/>
      </c>
      <c r="E25" s="28" t="str">
        <f>IF('APTA Employee Census'!A30="","",'APTA Employee Census'!A30)</f>
        <v/>
      </c>
      <c r="F25" s="28" t="str">
        <f>IF('APTA Employee Census'!D30="","",'APTA Employee Census'!D30)</f>
        <v/>
      </c>
      <c r="G25" s="28" t="str">
        <f>IF('APTA Employee Census'!K30="","",'APTA Employee Census'!K30)</f>
        <v/>
      </c>
      <c r="H25" s="28" t="str">
        <f>IF(AND($C25="Employee",$G25&lt;&gt;""),IF(VLOOKUP($B25,'Reference Page'!$J$2:$O$206,6,0)="Match","","The medical coverage tier you selected does not match the number of dependents you have entered"),"")</f>
        <v/>
      </c>
      <c r="J25" s="28" t="str" cm="1">
        <f t="array" ref="J25">IFERROR(CONCATENATE(INDEX($A$2:$A$206,_xlfn.AGGREGATE(15,6,(ROW($C$2:$C$206)-ROW($C$2)+1)/($C$2:$C$206="Employee"),ROWS(B$2:B25)),1),". ",INDEX($D$2:$E$206,_xlfn.AGGREGATE(15,6,(ROW($C$2:$C$206)-ROW($C$2)+1)/($C$2:$C$206="Employee"),ROWS(B$2:B25)),1)," ",INDEX($E$2:$E$206,_xlfn.AGGREGATE(15,6,(ROW($C$2:$C$206)-ROW($C$2)+1)/($C$2:$C$206="Employee"),ROWS(B$2:B25)),1)),"")</f>
        <v/>
      </c>
      <c r="K25" s="28" t="str">
        <f t="shared" si="1"/>
        <v/>
      </c>
      <c r="L25" s="28" t="str">
        <f t="shared" si="2"/>
        <v/>
      </c>
      <c r="M25" s="28" t="str">
        <f t="shared" si="3"/>
        <v/>
      </c>
      <c r="N25" s="28" t="str">
        <f t="shared" si="4"/>
        <v/>
      </c>
      <c r="O25" s="28" t="str">
        <f t="shared" si="5"/>
        <v/>
      </c>
      <c r="Q25" s="5"/>
      <c r="R25" s="5"/>
      <c r="S25" s="5"/>
      <c r="T25" s="5"/>
      <c r="U25" s="5"/>
    </row>
    <row r="26" spans="1:21" x14ac:dyDescent="0.15">
      <c r="A26" s="28" t="str">
        <f t="shared" si="6"/>
        <v/>
      </c>
      <c r="B26" s="28" t="str">
        <f t="shared" si="0"/>
        <v/>
      </c>
      <c r="C26" s="28" t="str">
        <f>IF('APTA Employee Census'!C31="","",'APTA Employee Census'!C31)</f>
        <v/>
      </c>
      <c r="D26" s="28" t="str">
        <f>IF('APTA Employee Census'!B31="","",'APTA Employee Census'!B31)</f>
        <v/>
      </c>
      <c r="E26" s="28" t="str">
        <f>IF('APTA Employee Census'!A31="","",'APTA Employee Census'!A31)</f>
        <v/>
      </c>
      <c r="F26" s="28" t="str">
        <f>IF('APTA Employee Census'!D31="","",'APTA Employee Census'!D31)</f>
        <v/>
      </c>
      <c r="G26" s="28" t="str">
        <f>IF('APTA Employee Census'!K31="","",'APTA Employee Census'!K31)</f>
        <v/>
      </c>
      <c r="H26" s="28" t="str">
        <f>IF(AND($C26="Employee",$G26&lt;&gt;""),IF(VLOOKUP($B26,'Reference Page'!$J$2:$O$206,6,0)="Match","","The medical coverage tier you selected does not match the number of dependents you have entered"),"")</f>
        <v/>
      </c>
      <c r="J26" s="28" t="str" cm="1">
        <f t="array" ref="J26">IFERROR(CONCATENATE(INDEX($A$2:$A$206,_xlfn.AGGREGATE(15,6,(ROW($C$2:$C$206)-ROW($C$2)+1)/($C$2:$C$206="Employee"),ROWS(B$2:B26)),1),". ",INDEX($D$2:$E$206,_xlfn.AGGREGATE(15,6,(ROW($C$2:$C$206)-ROW($C$2)+1)/($C$2:$C$206="Employee"),ROWS(B$2:B26)),1)," ",INDEX($E$2:$E$206,_xlfn.AGGREGATE(15,6,(ROW($C$2:$C$206)-ROW($C$2)+1)/($C$2:$C$206="Employee"),ROWS(B$2:B26)),1)),"")</f>
        <v/>
      </c>
      <c r="K26" s="28" t="str">
        <f t="shared" si="1"/>
        <v/>
      </c>
      <c r="L26" s="28" t="str">
        <f t="shared" si="2"/>
        <v/>
      </c>
      <c r="M26" s="28" t="str">
        <f t="shared" si="3"/>
        <v/>
      </c>
      <c r="N26" s="28" t="str">
        <f t="shared" si="4"/>
        <v/>
      </c>
      <c r="O26" s="28" t="str">
        <f t="shared" si="5"/>
        <v/>
      </c>
      <c r="Q26" s="5"/>
      <c r="R26" s="5"/>
      <c r="S26" s="5"/>
      <c r="T26" s="5"/>
      <c r="U26" s="5"/>
    </row>
    <row r="27" spans="1:21" x14ac:dyDescent="0.15">
      <c r="A27" s="28" t="str">
        <f t="shared" si="6"/>
        <v/>
      </c>
      <c r="B27" s="28" t="str">
        <f t="shared" si="0"/>
        <v/>
      </c>
      <c r="C27" s="28" t="str">
        <f>IF('APTA Employee Census'!C32="","",'APTA Employee Census'!C32)</f>
        <v/>
      </c>
      <c r="D27" s="28" t="str">
        <f>IF('APTA Employee Census'!B32="","",'APTA Employee Census'!B32)</f>
        <v/>
      </c>
      <c r="E27" s="28" t="str">
        <f>IF('APTA Employee Census'!A32="","",'APTA Employee Census'!A32)</f>
        <v/>
      </c>
      <c r="F27" s="28" t="str">
        <f>IF('APTA Employee Census'!D32="","",'APTA Employee Census'!D32)</f>
        <v/>
      </c>
      <c r="G27" s="28" t="str">
        <f>IF('APTA Employee Census'!K32="","",'APTA Employee Census'!K32)</f>
        <v/>
      </c>
      <c r="H27" s="28" t="str">
        <f>IF(AND($C27="Employee",$G27&lt;&gt;""),IF(VLOOKUP($B27,'Reference Page'!$J$2:$O$206,6,0)="Match","","The medical coverage tier you selected does not match the number of dependents you have entered"),"")</f>
        <v/>
      </c>
      <c r="J27" s="28" t="str" cm="1">
        <f t="array" ref="J27">IFERROR(CONCATENATE(INDEX($A$2:$A$206,_xlfn.AGGREGATE(15,6,(ROW($C$2:$C$206)-ROW($C$2)+1)/($C$2:$C$206="Employee"),ROWS(B$2:B27)),1),". ",INDEX($D$2:$E$206,_xlfn.AGGREGATE(15,6,(ROW($C$2:$C$206)-ROW($C$2)+1)/($C$2:$C$206="Employee"),ROWS(B$2:B27)),1)," ",INDEX($E$2:$E$206,_xlfn.AGGREGATE(15,6,(ROW($C$2:$C$206)-ROW($C$2)+1)/($C$2:$C$206="Employee"),ROWS(B$2:B27)),1)),"")</f>
        <v/>
      </c>
      <c r="K27" s="28" t="str">
        <f t="shared" si="1"/>
        <v/>
      </c>
      <c r="L27" s="28" t="str">
        <f t="shared" si="2"/>
        <v/>
      </c>
      <c r="M27" s="28" t="str">
        <f t="shared" si="3"/>
        <v/>
      </c>
      <c r="N27" s="28" t="str">
        <f t="shared" si="4"/>
        <v/>
      </c>
      <c r="O27" s="28" t="str">
        <f t="shared" si="5"/>
        <v/>
      </c>
      <c r="Q27" s="5"/>
      <c r="R27" s="5"/>
      <c r="S27" s="5"/>
      <c r="T27" s="5"/>
      <c r="U27" s="5"/>
    </row>
    <row r="28" spans="1:21" x14ac:dyDescent="0.15">
      <c r="A28" s="28" t="str">
        <f t="shared" si="6"/>
        <v/>
      </c>
      <c r="B28" s="28" t="str">
        <f t="shared" si="0"/>
        <v/>
      </c>
      <c r="C28" s="28" t="str">
        <f>IF('APTA Employee Census'!C33="","",'APTA Employee Census'!C33)</f>
        <v/>
      </c>
      <c r="D28" s="28" t="str">
        <f>IF('APTA Employee Census'!B33="","",'APTA Employee Census'!B33)</f>
        <v/>
      </c>
      <c r="E28" s="28" t="str">
        <f>IF('APTA Employee Census'!A33="","",'APTA Employee Census'!A33)</f>
        <v/>
      </c>
      <c r="F28" s="28" t="str">
        <f>IF('APTA Employee Census'!D33="","",'APTA Employee Census'!D33)</f>
        <v/>
      </c>
      <c r="G28" s="28" t="str">
        <f>IF('APTA Employee Census'!K33="","",'APTA Employee Census'!K33)</f>
        <v/>
      </c>
      <c r="H28" s="28" t="str">
        <f>IF(AND($C28="Employee",$G28&lt;&gt;""),IF(VLOOKUP($B28,'Reference Page'!$J$2:$O$206,6,0)="Match","","The medical coverage tier you selected does not match the number of dependents you have entered"),"")</f>
        <v/>
      </c>
      <c r="J28" s="28" t="str" cm="1">
        <f t="array" ref="J28">IFERROR(CONCATENATE(INDEX($A$2:$A$206,_xlfn.AGGREGATE(15,6,(ROW($C$2:$C$206)-ROW($C$2)+1)/($C$2:$C$206="Employee"),ROWS(B$2:B28)),1),". ",INDEX($D$2:$E$206,_xlfn.AGGREGATE(15,6,(ROW($C$2:$C$206)-ROW($C$2)+1)/($C$2:$C$206="Employee"),ROWS(B$2:B28)),1)," ",INDEX($E$2:$E$206,_xlfn.AGGREGATE(15,6,(ROW($C$2:$C$206)-ROW($C$2)+1)/($C$2:$C$206="Employee"),ROWS(B$2:B28)),1)),"")</f>
        <v/>
      </c>
      <c r="K28" s="28" t="str">
        <f t="shared" si="1"/>
        <v/>
      </c>
      <c r="L28" s="28" t="str">
        <f t="shared" si="2"/>
        <v/>
      </c>
      <c r="M28" s="28" t="str">
        <f t="shared" si="3"/>
        <v/>
      </c>
      <c r="N28" s="28" t="str">
        <f t="shared" si="4"/>
        <v/>
      </c>
      <c r="O28" s="28" t="str">
        <f t="shared" si="5"/>
        <v/>
      </c>
      <c r="Q28" s="5"/>
      <c r="R28" s="5"/>
      <c r="S28" s="5"/>
      <c r="T28" s="5"/>
      <c r="U28" s="5"/>
    </row>
    <row r="29" spans="1:21" x14ac:dyDescent="0.15">
      <c r="A29" s="28" t="str">
        <f t="shared" si="6"/>
        <v/>
      </c>
      <c r="B29" s="28" t="str">
        <f t="shared" si="0"/>
        <v/>
      </c>
      <c r="C29" s="28" t="str">
        <f>IF('APTA Employee Census'!C34="","",'APTA Employee Census'!C34)</f>
        <v/>
      </c>
      <c r="D29" s="28" t="str">
        <f>IF('APTA Employee Census'!B34="","",'APTA Employee Census'!B34)</f>
        <v/>
      </c>
      <c r="E29" s="28" t="str">
        <f>IF('APTA Employee Census'!A34="","",'APTA Employee Census'!A34)</f>
        <v/>
      </c>
      <c r="F29" s="28" t="str">
        <f>IF('APTA Employee Census'!D34="","",'APTA Employee Census'!D34)</f>
        <v/>
      </c>
      <c r="G29" s="28" t="str">
        <f>IF('APTA Employee Census'!K34="","",'APTA Employee Census'!K34)</f>
        <v/>
      </c>
      <c r="H29" s="28" t="str">
        <f>IF(AND($C29="Employee",$G29&lt;&gt;""),IF(VLOOKUP($B29,'Reference Page'!$J$2:$O$206,6,0)="Match","","The medical coverage tier you selected does not match the number of dependents you have entered"),"")</f>
        <v/>
      </c>
      <c r="J29" s="28" t="str" cm="1">
        <f t="array" ref="J29">IFERROR(CONCATENATE(INDEX($A$2:$A$206,_xlfn.AGGREGATE(15,6,(ROW($C$2:$C$206)-ROW($C$2)+1)/($C$2:$C$206="Employee"),ROWS(B$2:B29)),1),". ",INDEX($D$2:$E$206,_xlfn.AGGREGATE(15,6,(ROW($C$2:$C$206)-ROW($C$2)+1)/($C$2:$C$206="Employee"),ROWS(B$2:B29)),1)," ",INDEX($E$2:$E$206,_xlfn.AGGREGATE(15,6,(ROW($C$2:$C$206)-ROW($C$2)+1)/($C$2:$C$206="Employee"),ROWS(B$2:B29)),1)),"")</f>
        <v/>
      </c>
      <c r="K29" s="28" t="str">
        <f t="shared" si="1"/>
        <v/>
      </c>
      <c r="L29" s="28" t="str">
        <f t="shared" si="2"/>
        <v/>
      </c>
      <c r="M29" s="28" t="str">
        <f t="shared" si="3"/>
        <v/>
      </c>
      <c r="N29" s="28" t="str">
        <f t="shared" si="4"/>
        <v/>
      </c>
      <c r="O29" s="28" t="str">
        <f t="shared" si="5"/>
        <v/>
      </c>
      <c r="Q29" s="5"/>
      <c r="R29" s="5"/>
      <c r="S29" s="5"/>
      <c r="T29" s="5"/>
      <c r="U29" s="5"/>
    </row>
    <row r="30" spans="1:21" x14ac:dyDescent="0.15">
      <c r="A30" s="28" t="str">
        <f t="shared" si="6"/>
        <v/>
      </c>
      <c r="B30" s="28" t="str">
        <f t="shared" si="0"/>
        <v/>
      </c>
      <c r="C30" s="28" t="str">
        <f>IF('APTA Employee Census'!C35="","",'APTA Employee Census'!C35)</f>
        <v/>
      </c>
      <c r="D30" s="28" t="str">
        <f>IF('APTA Employee Census'!B35="","",'APTA Employee Census'!B35)</f>
        <v/>
      </c>
      <c r="E30" s="28" t="str">
        <f>IF('APTA Employee Census'!A35="","",'APTA Employee Census'!A35)</f>
        <v/>
      </c>
      <c r="F30" s="28" t="str">
        <f>IF('APTA Employee Census'!D35="","",'APTA Employee Census'!D35)</f>
        <v/>
      </c>
      <c r="G30" s="28" t="str">
        <f>IF('APTA Employee Census'!K35="","",'APTA Employee Census'!K35)</f>
        <v/>
      </c>
      <c r="H30" s="28" t="str">
        <f>IF(AND($C30="Employee",$G30&lt;&gt;""),IF(VLOOKUP($B30,'Reference Page'!$J$2:$O$206,6,0)="Match","","The medical coverage tier you selected does not match the number of dependents you have entered"),"")</f>
        <v/>
      </c>
      <c r="J30" s="28" t="str" cm="1">
        <f t="array" ref="J30">IFERROR(CONCATENATE(INDEX($A$2:$A$206,_xlfn.AGGREGATE(15,6,(ROW($C$2:$C$206)-ROW($C$2)+1)/($C$2:$C$206="Employee"),ROWS(B$2:B30)),1),". ",INDEX($D$2:$E$206,_xlfn.AGGREGATE(15,6,(ROW($C$2:$C$206)-ROW($C$2)+1)/($C$2:$C$206="Employee"),ROWS(B$2:B30)),1)," ",INDEX($E$2:$E$206,_xlfn.AGGREGATE(15,6,(ROW($C$2:$C$206)-ROW($C$2)+1)/($C$2:$C$206="Employee"),ROWS(B$2:B30)),1)),"")</f>
        <v/>
      </c>
      <c r="K30" s="28" t="str">
        <f t="shared" si="1"/>
        <v/>
      </c>
      <c r="L30" s="28" t="str">
        <f t="shared" si="2"/>
        <v/>
      </c>
      <c r="M30" s="28" t="str">
        <f t="shared" si="3"/>
        <v/>
      </c>
      <c r="N30" s="28" t="str">
        <f t="shared" si="4"/>
        <v/>
      </c>
      <c r="O30" s="28" t="str">
        <f t="shared" si="5"/>
        <v/>
      </c>
      <c r="Q30" s="5"/>
      <c r="R30" s="5"/>
      <c r="S30" s="5"/>
      <c r="T30" s="5"/>
      <c r="U30" s="5"/>
    </row>
    <row r="31" spans="1:21" x14ac:dyDescent="0.15">
      <c r="A31" s="28" t="str">
        <f t="shared" si="6"/>
        <v/>
      </c>
      <c r="B31" s="28" t="str">
        <f t="shared" si="0"/>
        <v/>
      </c>
      <c r="C31" s="28" t="str">
        <f>IF('APTA Employee Census'!C36="","",'APTA Employee Census'!C36)</f>
        <v/>
      </c>
      <c r="D31" s="28" t="str">
        <f>IF('APTA Employee Census'!B36="","",'APTA Employee Census'!B36)</f>
        <v/>
      </c>
      <c r="E31" s="28" t="str">
        <f>IF('APTA Employee Census'!A36="","",'APTA Employee Census'!A36)</f>
        <v/>
      </c>
      <c r="F31" s="28" t="str">
        <f>IF('APTA Employee Census'!D36="","",'APTA Employee Census'!D36)</f>
        <v/>
      </c>
      <c r="G31" s="28" t="str">
        <f>IF('APTA Employee Census'!K36="","",'APTA Employee Census'!K36)</f>
        <v/>
      </c>
      <c r="H31" s="28" t="str">
        <f>IF(AND($C31="Employee",$G31&lt;&gt;""),IF(VLOOKUP($B31,'Reference Page'!$J$2:$O$206,6,0)="Match","","The medical coverage tier you selected does not match the number of dependents you have entered"),"")</f>
        <v/>
      </c>
      <c r="J31" s="28" t="str" cm="1">
        <f t="array" ref="J31">IFERROR(CONCATENATE(INDEX($A$2:$A$206,_xlfn.AGGREGATE(15,6,(ROW($C$2:$C$206)-ROW($C$2)+1)/($C$2:$C$206="Employee"),ROWS(B$2:B31)),1),". ",INDEX($D$2:$E$206,_xlfn.AGGREGATE(15,6,(ROW($C$2:$C$206)-ROW($C$2)+1)/($C$2:$C$206="Employee"),ROWS(B$2:B31)),1)," ",INDEX($E$2:$E$206,_xlfn.AGGREGATE(15,6,(ROW($C$2:$C$206)-ROW($C$2)+1)/($C$2:$C$206="Employee"),ROWS(B$2:B31)),1)),"")</f>
        <v/>
      </c>
      <c r="K31" s="28" t="str">
        <f t="shared" si="1"/>
        <v/>
      </c>
      <c r="L31" s="28" t="str">
        <f t="shared" si="2"/>
        <v/>
      </c>
      <c r="M31" s="28" t="str">
        <f t="shared" si="3"/>
        <v/>
      </c>
      <c r="N31" s="28" t="str">
        <f t="shared" si="4"/>
        <v/>
      </c>
      <c r="O31" s="28" t="str">
        <f t="shared" si="5"/>
        <v/>
      </c>
      <c r="Q31" s="5"/>
      <c r="R31" s="5"/>
      <c r="S31" s="5"/>
      <c r="T31" s="5"/>
      <c r="U31" s="5"/>
    </row>
    <row r="32" spans="1:21" x14ac:dyDescent="0.15">
      <c r="A32" s="28" t="str">
        <f t="shared" si="6"/>
        <v/>
      </c>
      <c r="B32" s="28" t="str">
        <f t="shared" si="0"/>
        <v/>
      </c>
      <c r="C32" s="28" t="str">
        <f>IF('APTA Employee Census'!C37="","",'APTA Employee Census'!C37)</f>
        <v/>
      </c>
      <c r="D32" s="28" t="str">
        <f>IF('APTA Employee Census'!B37="","",'APTA Employee Census'!B37)</f>
        <v/>
      </c>
      <c r="E32" s="28" t="str">
        <f>IF('APTA Employee Census'!A37="","",'APTA Employee Census'!A37)</f>
        <v/>
      </c>
      <c r="F32" s="28" t="str">
        <f>IF('APTA Employee Census'!D37="","",'APTA Employee Census'!D37)</f>
        <v/>
      </c>
      <c r="G32" s="28" t="str">
        <f>IF('APTA Employee Census'!K37="","",'APTA Employee Census'!K37)</f>
        <v/>
      </c>
      <c r="H32" s="28" t="str">
        <f>IF(AND($C32="Employee",$G32&lt;&gt;""),IF(VLOOKUP($B32,'Reference Page'!$J$2:$O$206,6,0)="Match","","The medical coverage tier you selected does not match the number of dependents you have entered"),"")</f>
        <v/>
      </c>
      <c r="J32" s="28" t="str" cm="1">
        <f t="array" ref="J32">IFERROR(CONCATENATE(INDEX($A$2:$A$206,_xlfn.AGGREGATE(15,6,(ROW($C$2:$C$206)-ROW($C$2)+1)/($C$2:$C$206="Employee"),ROWS(B$2:B32)),1),". ",INDEX($D$2:$E$206,_xlfn.AGGREGATE(15,6,(ROW($C$2:$C$206)-ROW($C$2)+1)/($C$2:$C$206="Employee"),ROWS(B$2:B32)),1)," ",INDEX($E$2:$E$206,_xlfn.AGGREGATE(15,6,(ROW($C$2:$C$206)-ROW($C$2)+1)/($C$2:$C$206="Employee"),ROWS(B$2:B32)),1)),"")</f>
        <v/>
      </c>
      <c r="K32" s="28" t="str">
        <f t="shared" si="1"/>
        <v/>
      </c>
      <c r="L32" s="28" t="str">
        <f t="shared" si="2"/>
        <v/>
      </c>
      <c r="M32" s="28" t="str">
        <f t="shared" si="3"/>
        <v/>
      </c>
      <c r="N32" s="28" t="str">
        <f t="shared" si="4"/>
        <v/>
      </c>
      <c r="O32" s="28" t="str">
        <f t="shared" si="5"/>
        <v/>
      </c>
      <c r="Q32" s="5"/>
      <c r="R32" s="5"/>
      <c r="S32" s="5"/>
      <c r="T32" s="5"/>
      <c r="U32" s="5"/>
    </row>
    <row r="33" spans="1:21" x14ac:dyDescent="0.15">
      <c r="A33" s="28" t="str">
        <f t="shared" si="6"/>
        <v/>
      </c>
      <c r="B33" s="28" t="str">
        <f t="shared" si="0"/>
        <v/>
      </c>
      <c r="C33" s="28" t="str">
        <f>IF('APTA Employee Census'!C38="","",'APTA Employee Census'!C38)</f>
        <v/>
      </c>
      <c r="D33" s="28" t="str">
        <f>IF('APTA Employee Census'!B38="","",'APTA Employee Census'!B38)</f>
        <v/>
      </c>
      <c r="E33" s="28" t="str">
        <f>IF('APTA Employee Census'!A38="","",'APTA Employee Census'!A38)</f>
        <v/>
      </c>
      <c r="F33" s="28" t="str">
        <f>IF('APTA Employee Census'!D38="","",'APTA Employee Census'!D38)</f>
        <v/>
      </c>
      <c r="G33" s="28" t="str">
        <f>IF('APTA Employee Census'!K38="","",'APTA Employee Census'!K38)</f>
        <v/>
      </c>
      <c r="H33" s="28" t="str">
        <f>IF(AND($C33="Employee",$G33&lt;&gt;""),IF(VLOOKUP($B33,'Reference Page'!$J$2:$O$206,6,0)="Match","","The medical coverage tier you selected does not match the number of dependents you have entered"),"")</f>
        <v/>
      </c>
      <c r="J33" s="28" t="str" cm="1">
        <f t="array" ref="J33">IFERROR(CONCATENATE(INDEX($A$2:$A$206,_xlfn.AGGREGATE(15,6,(ROW($C$2:$C$206)-ROW($C$2)+1)/($C$2:$C$206="Employee"),ROWS(B$2:B33)),1),". ",INDEX($D$2:$E$206,_xlfn.AGGREGATE(15,6,(ROW($C$2:$C$206)-ROW($C$2)+1)/($C$2:$C$206="Employee"),ROWS(B$2:B33)),1)," ",INDEX($E$2:$E$206,_xlfn.AGGREGATE(15,6,(ROW($C$2:$C$206)-ROW($C$2)+1)/($C$2:$C$206="Employee"),ROWS(B$2:B33)),1)),"")</f>
        <v/>
      </c>
      <c r="K33" s="28" t="str">
        <f t="shared" si="1"/>
        <v/>
      </c>
      <c r="L33" s="28" t="str">
        <f t="shared" si="2"/>
        <v/>
      </c>
      <c r="M33" s="28" t="str">
        <f t="shared" si="3"/>
        <v/>
      </c>
      <c r="N33" s="28" t="str">
        <f t="shared" si="4"/>
        <v/>
      </c>
      <c r="O33" s="28" t="str">
        <f t="shared" si="5"/>
        <v/>
      </c>
      <c r="Q33" s="5"/>
      <c r="R33" s="5"/>
      <c r="S33" s="5"/>
      <c r="T33" s="5"/>
      <c r="U33" s="5"/>
    </row>
    <row r="34" spans="1:21" x14ac:dyDescent="0.15">
      <c r="A34" s="28" t="str">
        <f t="shared" si="6"/>
        <v/>
      </c>
      <c r="B34" s="28" t="str">
        <f t="shared" si="0"/>
        <v/>
      </c>
      <c r="C34" s="28" t="str">
        <f>IF('APTA Employee Census'!C39="","",'APTA Employee Census'!C39)</f>
        <v/>
      </c>
      <c r="D34" s="28" t="str">
        <f>IF('APTA Employee Census'!B39="","",'APTA Employee Census'!B39)</f>
        <v/>
      </c>
      <c r="E34" s="28" t="str">
        <f>IF('APTA Employee Census'!A39="","",'APTA Employee Census'!A39)</f>
        <v/>
      </c>
      <c r="F34" s="28" t="str">
        <f>IF('APTA Employee Census'!D39="","",'APTA Employee Census'!D39)</f>
        <v/>
      </c>
      <c r="G34" s="28" t="str">
        <f>IF('APTA Employee Census'!K39="","",'APTA Employee Census'!K39)</f>
        <v/>
      </c>
      <c r="H34" s="28" t="str">
        <f>IF(AND($C34="Employee",$G34&lt;&gt;""),IF(VLOOKUP($B34,'Reference Page'!$J$2:$O$206,6,0)="Match","","The medical coverage tier you selected does not match the number of dependents you have entered"),"")</f>
        <v/>
      </c>
      <c r="J34" s="28" t="str" cm="1">
        <f t="array" ref="J34">IFERROR(CONCATENATE(INDEX($A$2:$A$206,_xlfn.AGGREGATE(15,6,(ROW($C$2:$C$206)-ROW($C$2)+1)/($C$2:$C$206="Employee"),ROWS(B$2:B34)),1),". ",INDEX($D$2:$E$206,_xlfn.AGGREGATE(15,6,(ROW($C$2:$C$206)-ROW($C$2)+1)/($C$2:$C$206="Employee"),ROWS(B$2:B34)),1)," ",INDEX($E$2:$E$206,_xlfn.AGGREGATE(15,6,(ROW($C$2:$C$206)-ROW($C$2)+1)/($C$2:$C$206="Employee"),ROWS(B$2:B34)),1)),"")</f>
        <v/>
      </c>
      <c r="K34" s="28" t="str">
        <f t="shared" si="1"/>
        <v/>
      </c>
      <c r="L34" s="28" t="str">
        <f t="shared" si="2"/>
        <v/>
      </c>
      <c r="M34" s="28" t="str">
        <f t="shared" si="3"/>
        <v/>
      </c>
      <c r="N34" s="28" t="str">
        <f t="shared" si="4"/>
        <v/>
      </c>
      <c r="O34" s="28" t="str">
        <f t="shared" si="5"/>
        <v/>
      </c>
      <c r="Q34" s="5"/>
      <c r="R34" s="5"/>
      <c r="S34" s="5"/>
      <c r="T34" s="5"/>
      <c r="U34" s="5"/>
    </row>
    <row r="35" spans="1:21" x14ac:dyDescent="0.15">
      <c r="A35" s="28" t="str">
        <f t="shared" si="6"/>
        <v/>
      </c>
      <c r="B35" s="28" t="str">
        <f t="shared" si="0"/>
        <v/>
      </c>
      <c r="C35" s="28" t="str">
        <f>IF('APTA Employee Census'!C40="","",'APTA Employee Census'!C40)</f>
        <v/>
      </c>
      <c r="D35" s="28" t="str">
        <f>IF('APTA Employee Census'!B40="","",'APTA Employee Census'!B40)</f>
        <v/>
      </c>
      <c r="E35" s="28" t="str">
        <f>IF('APTA Employee Census'!A40="","",'APTA Employee Census'!A40)</f>
        <v/>
      </c>
      <c r="F35" s="28" t="str">
        <f>IF('APTA Employee Census'!D40="","",'APTA Employee Census'!D40)</f>
        <v/>
      </c>
      <c r="G35" s="28" t="str">
        <f>IF('APTA Employee Census'!K40="","",'APTA Employee Census'!K40)</f>
        <v/>
      </c>
      <c r="H35" s="28" t="str">
        <f>IF(AND($C35="Employee",$G35&lt;&gt;""),IF(VLOOKUP($B35,'Reference Page'!$J$2:$O$206,6,0)="Match","","The medical coverage tier you selected does not match the number of dependents you have entered"),"")</f>
        <v/>
      </c>
      <c r="J35" s="28" t="str" cm="1">
        <f t="array" ref="J35">IFERROR(CONCATENATE(INDEX($A$2:$A$206,_xlfn.AGGREGATE(15,6,(ROW($C$2:$C$206)-ROW($C$2)+1)/($C$2:$C$206="Employee"),ROWS(B$2:B35)),1),". ",INDEX($D$2:$E$206,_xlfn.AGGREGATE(15,6,(ROW($C$2:$C$206)-ROW($C$2)+1)/($C$2:$C$206="Employee"),ROWS(B$2:B35)),1)," ",INDEX($E$2:$E$206,_xlfn.AGGREGATE(15,6,(ROW($C$2:$C$206)-ROW($C$2)+1)/($C$2:$C$206="Employee"),ROWS(B$2:B35)),1)),"")</f>
        <v/>
      </c>
      <c r="K35" s="28" t="str">
        <f t="shared" si="1"/>
        <v/>
      </c>
      <c r="L35" s="28" t="str">
        <f t="shared" si="2"/>
        <v/>
      </c>
      <c r="M35" s="28" t="str">
        <f t="shared" si="3"/>
        <v/>
      </c>
      <c r="N35" s="28" t="str">
        <f t="shared" si="4"/>
        <v/>
      </c>
      <c r="O35" s="28" t="str">
        <f t="shared" si="5"/>
        <v/>
      </c>
      <c r="Q35" s="5"/>
      <c r="R35" s="5"/>
      <c r="S35" s="5"/>
      <c r="T35" s="5"/>
      <c r="U35" s="5"/>
    </row>
    <row r="36" spans="1:21" x14ac:dyDescent="0.15">
      <c r="A36" s="28" t="str">
        <f t="shared" si="6"/>
        <v/>
      </c>
      <c r="B36" s="28" t="str">
        <f t="shared" si="0"/>
        <v/>
      </c>
      <c r="C36" s="28" t="str">
        <f>IF('APTA Employee Census'!C41="","",'APTA Employee Census'!C41)</f>
        <v/>
      </c>
      <c r="D36" s="28" t="str">
        <f>IF('APTA Employee Census'!B41="","",'APTA Employee Census'!B41)</f>
        <v/>
      </c>
      <c r="E36" s="28" t="str">
        <f>IF('APTA Employee Census'!A41="","",'APTA Employee Census'!A41)</f>
        <v/>
      </c>
      <c r="F36" s="28" t="str">
        <f>IF('APTA Employee Census'!D41="","",'APTA Employee Census'!D41)</f>
        <v/>
      </c>
      <c r="G36" s="28" t="str">
        <f>IF('APTA Employee Census'!K41="","",'APTA Employee Census'!K41)</f>
        <v/>
      </c>
      <c r="H36" s="28" t="str">
        <f>IF(AND($C36="Employee",$G36&lt;&gt;""),IF(VLOOKUP($B36,'Reference Page'!$J$2:$O$206,6,0)="Match","","The medical coverage tier you selected does not match the number of dependents you have entered"),"")</f>
        <v/>
      </c>
      <c r="J36" s="28" t="str" cm="1">
        <f t="array" ref="J36">IFERROR(CONCATENATE(INDEX($A$2:$A$206,_xlfn.AGGREGATE(15,6,(ROW($C$2:$C$206)-ROW($C$2)+1)/($C$2:$C$206="Employee"),ROWS(B$2:B36)),1),". ",INDEX($D$2:$E$206,_xlfn.AGGREGATE(15,6,(ROW($C$2:$C$206)-ROW($C$2)+1)/($C$2:$C$206="Employee"),ROWS(B$2:B36)),1)," ",INDEX($E$2:$E$206,_xlfn.AGGREGATE(15,6,(ROW($C$2:$C$206)-ROW($C$2)+1)/($C$2:$C$206="Employee"),ROWS(B$2:B36)),1)),"")</f>
        <v/>
      </c>
      <c r="K36" s="28" t="str">
        <f t="shared" si="1"/>
        <v/>
      </c>
      <c r="L36" s="28" t="str">
        <f t="shared" si="2"/>
        <v/>
      </c>
      <c r="M36" s="28" t="str">
        <f t="shared" si="3"/>
        <v/>
      </c>
      <c r="N36" s="28" t="str">
        <f t="shared" si="4"/>
        <v/>
      </c>
      <c r="O36" s="28" t="str">
        <f t="shared" si="5"/>
        <v/>
      </c>
      <c r="Q36" s="5"/>
      <c r="R36" s="5"/>
      <c r="S36" s="5"/>
      <c r="T36" s="5"/>
      <c r="U36" s="5"/>
    </row>
    <row r="37" spans="1:21" x14ac:dyDescent="0.15">
      <c r="A37" s="28" t="str">
        <f t="shared" si="6"/>
        <v/>
      </c>
      <c r="B37" s="28" t="str">
        <f t="shared" si="0"/>
        <v/>
      </c>
      <c r="C37" s="28" t="str">
        <f>IF('APTA Employee Census'!C42="","",'APTA Employee Census'!C42)</f>
        <v/>
      </c>
      <c r="D37" s="28" t="str">
        <f>IF('APTA Employee Census'!B42="","",'APTA Employee Census'!B42)</f>
        <v/>
      </c>
      <c r="E37" s="28" t="str">
        <f>IF('APTA Employee Census'!A42="","",'APTA Employee Census'!A42)</f>
        <v/>
      </c>
      <c r="F37" s="28" t="str">
        <f>IF('APTA Employee Census'!D42="","",'APTA Employee Census'!D42)</f>
        <v/>
      </c>
      <c r="G37" s="28" t="str">
        <f>IF('APTA Employee Census'!K42="","",'APTA Employee Census'!K42)</f>
        <v/>
      </c>
      <c r="H37" s="28" t="str">
        <f>IF(AND($C37="Employee",$G37&lt;&gt;""),IF(VLOOKUP($B37,'Reference Page'!$J$2:$O$206,6,0)="Match","","The medical coverage tier you selected does not match the number of dependents you have entered"),"")</f>
        <v/>
      </c>
      <c r="J37" s="28" t="str" cm="1">
        <f t="array" ref="J37">IFERROR(CONCATENATE(INDEX($A$2:$A$206,_xlfn.AGGREGATE(15,6,(ROW($C$2:$C$206)-ROW($C$2)+1)/($C$2:$C$206="Employee"),ROWS(B$2:B37)),1),". ",INDEX($D$2:$E$206,_xlfn.AGGREGATE(15,6,(ROW($C$2:$C$206)-ROW($C$2)+1)/($C$2:$C$206="Employee"),ROWS(B$2:B37)),1)," ",INDEX($E$2:$E$206,_xlfn.AGGREGATE(15,6,(ROW($C$2:$C$206)-ROW($C$2)+1)/($C$2:$C$206="Employee"),ROWS(B$2:B37)),1)),"")</f>
        <v/>
      </c>
      <c r="K37" s="28" t="str">
        <f t="shared" si="1"/>
        <v/>
      </c>
      <c r="L37" s="28" t="str">
        <f t="shared" si="2"/>
        <v/>
      </c>
      <c r="M37" s="28" t="str">
        <f t="shared" si="3"/>
        <v/>
      </c>
      <c r="N37" s="28" t="str">
        <f t="shared" si="4"/>
        <v/>
      </c>
      <c r="O37" s="28" t="str">
        <f t="shared" si="5"/>
        <v/>
      </c>
      <c r="Q37" s="5"/>
      <c r="R37" s="5"/>
      <c r="S37" s="5"/>
      <c r="T37" s="5"/>
      <c r="U37" s="5"/>
    </row>
    <row r="38" spans="1:21" x14ac:dyDescent="0.15">
      <c r="A38" s="28" t="str">
        <f t="shared" si="6"/>
        <v/>
      </c>
      <c r="B38" s="28" t="str">
        <f t="shared" si="0"/>
        <v/>
      </c>
      <c r="C38" s="28" t="str">
        <f>IF('APTA Employee Census'!C43="","",'APTA Employee Census'!C43)</f>
        <v/>
      </c>
      <c r="D38" s="28" t="str">
        <f>IF('APTA Employee Census'!B43="","",'APTA Employee Census'!B43)</f>
        <v/>
      </c>
      <c r="E38" s="28" t="str">
        <f>IF('APTA Employee Census'!A43="","",'APTA Employee Census'!A43)</f>
        <v/>
      </c>
      <c r="F38" s="28" t="str">
        <f>IF('APTA Employee Census'!D43="","",'APTA Employee Census'!D43)</f>
        <v/>
      </c>
      <c r="G38" s="28" t="str">
        <f>IF('APTA Employee Census'!K43="","",'APTA Employee Census'!K43)</f>
        <v/>
      </c>
      <c r="H38" s="28" t="str">
        <f>IF(AND($C38="Employee",$G38&lt;&gt;""),IF(VLOOKUP($B38,'Reference Page'!$J$2:$O$206,6,0)="Match","","The medical coverage tier you selected does not match the number of dependents you have entered"),"")</f>
        <v/>
      </c>
      <c r="J38" s="28" t="str" cm="1">
        <f t="array" ref="J38">IFERROR(CONCATENATE(INDEX($A$2:$A$206,_xlfn.AGGREGATE(15,6,(ROW($C$2:$C$206)-ROW($C$2)+1)/($C$2:$C$206="Employee"),ROWS(B$2:B38)),1),". ",INDEX($D$2:$E$206,_xlfn.AGGREGATE(15,6,(ROW($C$2:$C$206)-ROW($C$2)+1)/($C$2:$C$206="Employee"),ROWS(B$2:B38)),1)," ",INDEX($E$2:$E$206,_xlfn.AGGREGATE(15,6,(ROW($C$2:$C$206)-ROW($C$2)+1)/($C$2:$C$206="Employee"),ROWS(B$2:B38)),1)),"")</f>
        <v/>
      </c>
      <c r="K38" s="28" t="str">
        <f t="shared" si="1"/>
        <v/>
      </c>
      <c r="L38" s="28" t="str">
        <f t="shared" si="2"/>
        <v/>
      </c>
      <c r="M38" s="28" t="str">
        <f t="shared" si="3"/>
        <v/>
      </c>
      <c r="N38" s="28" t="str">
        <f t="shared" si="4"/>
        <v/>
      </c>
      <c r="O38" s="28" t="str">
        <f t="shared" si="5"/>
        <v/>
      </c>
      <c r="Q38" s="5"/>
      <c r="R38" s="5"/>
      <c r="S38" s="5"/>
      <c r="T38" s="5"/>
      <c r="U38" s="5"/>
    </row>
    <row r="39" spans="1:21" x14ac:dyDescent="0.15">
      <c r="A39" s="28" t="str">
        <f t="shared" si="6"/>
        <v/>
      </c>
      <c r="B39" s="28" t="str">
        <f t="shared" si="0"/>
        <v/>
      </c>
      <c r="C39" s="28" t="str">
        <f>IF('APTA Employee Census'!C44="","",'APTA Employee Census'!C44)</f>
        <v/>
      </c>
      <c r="D39" s="28" t="str">
        <f>IF('APTA Employee Census'!B44="","",'APTA Employee Census'!B44)</f>
        <v/>
      </c>
      <c r="E39" s="28" t="str">
        <f>IF('APTA Employee Census'!A44="","",'APTA Employee Census'!A44)</f>
        <v/>
      </c>
      <c r="F39" s="28" t="str">
        <f>IF('APTA Employee Census'!D44="","",'APTA Employee Census'!D44)</f>
        <v/>
      </c>
      <c r="G39" s="28" t="str">
        <f>IF('APTA Employee Census'!K44="","",'APTA Employee Census'!K44)</f>
        <v/>
      </c>
      <c r="H39" s="28" t="str">
        <f>IF(AND($C39="Employee",$G39&lt;&gt;""),IF(VLOOKUP($B39,'Reference Page'!$J$2:$O$206,6,0)="Match","","The medical coverage tier you selected does not match the number of dependents you have entered"),"")</f>
        <v/>
      </c>
      <c r="J39" s="28" t="str" cm="1">
        <f t="array" ref="J39">IFERROR(CONCATENATE(INDEX($A$2:$A$206,_xlfn.AGGREGATE(15,6,(ROW($C$2:$C$206)-ROW($C$2)+1)/($C$2:$C$206="Employee"),ROWS(B$2:B39)),1),". ",INDEX($D$2:$E$206,_xlfn.AGGREGATE(15,6,(ROW($C$2:$C$206)-ROW($C$2)+1)/($C$2:$C$206="Employee"),ROWS(B$2:B39)),1)," ",INDEX($E$2:$E$206,_xlfn.AGGREGATE(15,6,(ROW($C$2:$C$206)-ROW($C$2)+1)/($C$2:$C$206="Employee"),ROWS(B$2:B39)),1)),"")</f>
        <v/>
      </c>
      <c r="K39" s="28" t="str">
        <f t="shared" si="1"/>
        <v/>
      </c>
      <c r="L39" s="28" t="str">
        <f t="shared" si="2"/>
        <v/>
      </c>
      <c r="M39" s="28" t="str">
        <f t="shared" si="3"/>
        <v/>
      </c>
      <c r="N39" s="28" t="str">
        <f t="shared" si="4"/>
        <v/>
      </c>
      <c r="O39" s="28" t="str">
        <f t="shared" si="5"/>
        <v/>
      </c>
      <c r="Q39" s="5"/>
      <c r="R39" s="5"/>
      <c r="S39" s="5"/>
      <c r="T39" s="5"/>
      <c r="U39" s="5"/>
    </row>
    <row r="40" spans="1:21" x14ac:dyDescent="0.15">
      <c r="A40" s="28" t="str">
        <f t="shared" si="6"/>
        <v/>
      </c>
      <c r="B40" s="28" t="str">
        <f t="shared" si="0"/>
        <v/>
      </c>
      <c r="C40" s="28" t="str">
        <f>IF('APTA Employee Census'!C45="","",'APTA Employee Census'!C45)</f>
        <v/>
      </c>
      <c r="D40" s="28" t="str">
        <f>IF('APTA Employee Census'!B45="","",'APTA Employee Census'!B45)</f>
        <v/>
      </c>
      <c r="E40" s="28" t="str">
        <f>IF('APTA Employee Census'!A45="","",'APTA Employee Census'!A45)</f>
        <v/>
      </c>
      <c r="F40" s="28" t="str">
        <f>IF('APTA Employee Census'!D45="","",'APTA Employee Census'!D45)</f>
        <v/>
      </c>
      <c r="G40" s="28" t="str">
        <f>IF('APTA Employee Census'!K45="","",'APTA Employee Census'!K45)</f>
        <v/>
      </c>
      <c r="H40" s="28" t="str">
        <f>IF(AND($C40="Employee",$G40&lt;&gt;""),IF(VLOOKUP($B40,'Reference Page'!$J$2:$O$206,6,0)="Match","","The medical coverage tier you selected does not match the number of dependents you have entered"),"")</f>
        <v/>
      </c>
      <c r="J40" s="28" t="str" cm="1">
        <f t="array" ref="J40">IFERROR(CONCATENATE(INDEX($A$2:$A$206,_xlfn.AGGREGATE(15,6,(ROW($C$2:$C$206)-ROW($C$2)+1)/($C$2:$C$206="Employee"),ROWS(B$2:B40)),1),". ",INDEX($D$2:$E$206,_xlfn.AGGREGATE(15,6,(ROW($C$2:$C$206)-ROW($C$2)+1)/($C$2:$C$206="Employee"),ROWS(B$2:B40)),1)," ",INDEX($E$2:$E$206,_xlfn.AGGREGATE(15,6,(ROW($C$2:$C$206)-ROW($C$2)+1)/($C$2:$C$206="Employee"),ROWS(B$2:B40)),1)),"")</f>
        <v/>
      </c>
      <c r="K40" s="28" t="str">
        <f t="shared" si="1"/>
        <v/>
      </c>
      <c r="L40" s="28" t="str">
        <f t="shared" si="2"/>
        <v/>
      </c>
      <c r="M40" s="28" t="str">
        <f t="shared" si="3"/>
        <v/>
      </c>
      <c r="N40" s="28" t="str">
        <f t="shared" si="4"/>
        <v/>
      </c>
      <c r="O40" s="28" t="str">
        <f t="shared" si="5"/>
        <v/>
      </c>
      <c r="Q40" s="5"/>
      <c r="R40" s="5"/>
      <c r="S40" s="5"/>
      <c r="T40" s="5"/>
      <c r="U40" s="5"/>
    </row>
    <row r="41" spans="1:21" x14ac:dyDescent="0.15">
      <c r="A41" s="28" t="str">
        <f t="shared" si="6"/>
        <v/>
      </c>
      <c r="B41" s="28" t="str">
        <f t="shared" si="0"/>
        <v/>
      </c>
      <c r="C41" s="28" t="str">
        <f>IF('APTA Employee Census'!C46="","",'APTA Employee Census'!C46)</f>
        <v/>
      </c>
      <c r="D41" s="28" t="str">
        <f>IF('APTA Employee Census'!B46="","",'APTA Employee Census'!B46)</f>
        <v/>
      </c>
      <c r="E41" s="28" t="str">
        <f>IF('APTA Employee Census'!A46="","",'APTA Employee Census'!A46)</f>
        <v/>
      </c>
      <c r="F41" s="28" t="str">
        <f>IF('APTA Employee Census'!D46="","",'APTA Employee Census'!D46)</f>
        <v/>
      </c>
      <c r="G41" s="28" t="str">
        <f>IF('APTA Employee Census'!K46="","",'APTA Employee Census'!K46)</f>
        <v/>
      </c>
      <c r="H41" s="28" t="str">
        <f>IF(AND($C41="Employee",$G41&lt;&gt;""),IF(VLOOKUP($B41,'Reference Page'!$J$2:$O$206,6,0)="Match","","The medical coverage tier you selected does not match the number of dependents you have entered"),"")</f>
        <v/>
      </c>
      <c r="J41" s="28" t="str" cm="1">
        <f t="array" ref="J41">IFERROR(CONCATENATE(INDEX($A$2:$A$206,_xlfn.AGGREGATE(15,6,(ROW($C$2:$C$206)-ROW($C$2)+1)/($C$2:$C$206="Employee"),ROWS(B$2:B41)),1),". ",INDEX($D$2:$E$206,_xlfn.AGGREGATE(15,6,(ROW($C$2:$C$206)-ROW($C$2)+1)/($C$2:$C$206="Employee"),ROWS(B$2:B41)),1)," ",INDEX($E$2:$E$206,_xlfn.AGGREGATE(15,6,(ROW($C$2:$C$206)-ROW($C$2)+1)/($C$2:$C$206="Employee"),ROWS(B$2:B41)),1)),"")</f>
        <v/>
      </c>
      <c r="K41" s="28" t="str">
        <f t="shared" si="1"/>
        <v/>
      </c>
      <c r="L41" s="28" t="str">
        <f t="shared" si="2"/>
        <v/>
      </c>
      <c r="M41" s="28" t="str">
        <f t="shared" si="3"/>
        <v/>
      </c>
      <c r="N41" s="28" t="str">
        <f t="shared" si="4"/>
        <v/>
      </c>
      <c r="O41" s="28" t="str">
        <f t="shared" si="5"/>
        <v/>
      </c>
      <c r="Q41" s="5"/>
      <c r="R41" s="5"/>
      <c r="S41" s="5"/>
      <c r="T41" s="5"/>
      <c r="U41" s="5"/>
    </row>
    <row r="42" spans="1:21" x14ac:dyDescent="0.15">
      <c r="A42" s="28" t="str">
        <f t="shared" si="6"/>
        <v/>
      </c>
      <c r="B42" s="28" t="str">
        <f t="shared" si="0"/>
        <v/>
      </c>
      <c r="C42" s="28" t="str">
        <f>IF('APTA Employee Census'!C47="","",'APTA Employee Census'!C47)</f>
        <v/>
      </c>
      <c r="D42" s="28" t="str">
        <f>IF('APTA Employee Census'!B47="","",'APTA Employee Census'!B47)</f>
        <v/>
      </c>
      <c r="E42" s="28" t="str">
        <f>IF('APTA Employee Census'!A47="","",'APTA Employee Census'!A47)</f>
        <v/>
      </c>
      <c r="F42" s="28" t="str">
        <f>IF('APTA Employee Census'!D47="","",'APTA Employee Census'!D47)</f>
        <v/>
      </c>
      <c r="G42" s="28" t="str">
        <f>IF('APTA Employee Census'!K47="","",'APTA Employee Census'!K47)</f>
        <v/>
      </c>
      <c r="H42" s="28" t="str">
        <f>IF(AND($C42="Employee",$G42&lt;&gt;""),IF(VLOOKUP($B42,'Reference Page'!$J$2:$O$206,6,0)="Match","","The medical coverage tier you selected does not match the number of dependents you have entered"),"")</f>
        <v/>
      </c>
      <c r="J42" s="28" t="str" cm="1">
        <f t="array" ref="J42">IFERROR(CONCATENATE(INDEX($A$2:$A$206,_xlfn.AGGREGATE(15,6,(ROW($C$2:$C$206)-ROW($C$2)+1)/($C$2:$C$206="Employee"),ROWS(B$2:B42)),1),". ",INDEX($D$2:$E$206,_xlfn.AGGREGATE(15,6,(ROW($C$2:$C$206)-ROW($C$2)+1)/($C$2:$C$206="Employee"),ROWS(B$2:B42)),1)," ",INDEX($E$2:$E$206,_xlfn.AGGREGATE(15,6,(ROW($C$2:$C$206)-ROW($C$2)+1)/($C$2:$C$206="Employee"),ROWS(B$2:B42)),1)),"")</f>
        <v/>
      </c>
      <c r="K42" s="28" t="str">
        <f t="shared" si="1"/>
        <v/>
      </c>
      <c r="L42" s="28" t="str">
        <f t="shared" si="2"/>
        <v/>
      </c>
      <c r="M42" s="28" t="str">
        <f t="shared" si="3"/>
        <v/>
      </c>
      <c r="N42" s="28" t="str">
        <f t="shared" si="4"/>
        <v/>
      </c>
      <c r="O42" s="28" t="str">
        <f t="shared" si="5"/>
        <v/>
      </c>
      <c r="Q42" s="5"/>
      <c r="R42" s="5"/>
      <c r="S42" s="5"/>
      <c r="T42" s="5"/>
      <c r="U42" s="5"/>
    </row>
    <row r="43" spans="1:21" x14ac:dyDescent="0.15">
      <c r="A43" s="28" t="str">
        <f t="shared" si="6"/>
        <v/>
      </c>
      <c r="B43" s="28" t="str">
        <f t="shared" si="0"/>
        <v/>
      </c>
      <c r="C43" s="28" t="str">
        <f>IF('APTA Employee Census'!C48="","",'APTA Employee Census'!C48)</f>
        <v/>
      </c>
      <c r="D43" s="28" t="str">
        <f>IF('APTA Employee Census'!B48="","",'APTA Employee Census'!B48)</f>
        <v/>
      </c>
      <c r="E43" s="28" t="str">
        <f>IF('APTA Employee Census'!A48="","",'APTA Employee Census'!A48)</f>
        <v/>
      </c>
      <c r="F43" s="28" t="str">
        <f>IF('APTA Employee Census'!D48="","",'APTA Employee Census'!D48)</f>
        <v/>
      </c>
      <c r="G43" s="28" t="str">
        <f>IF('APTA Employee Census'!K48="","",'APTA Employee Census'!K48)</f>
        <v/>
      </c>
      <c r="H43" s="28" t="str">
        <f>IF(AND($C43="Employee",$G43&lt;&gt;""),IF(VLOOKUP($B43,'Reference Page'!$J$2:$O$206,6,0)="Match","","The medical coverage tier you selected does not match the number of dependents you have entered"),"")</f>
        <v/>
      </c>
      <c r="J43" s="28" t="str" cm="1">
        <f t="array" ref="J43">IFERROR(CONCATENATE(INDEX($A$2:$A$206,_xlfn.AGGREGATE(15,6,(ROW($C$2:$C$206)-ROW($C$2)+1)/($C$2:$C$206="Employee"),ROWS(B$2:B43)),1),". ",INDEX($D$2:$E$206,_xlfn.AGGREGATE(15,6,(ROW($C$2:$C$206)-ROW($C$2)+1)/($C$2:$C$206="Employee"),ROWS(B$2:B43)),1)," ",INDEX($E$2:$E$206,_xlfn.AGGREGATE(15,6,(ROW($C$2:$C$206)-ROW($C$2)+1)/($C$2:$C$206="Employee"),ROWS(B$2:B43)),1)),"")</f>
        <v/>
      </c>
      <c r="K43" s="28" t="str">
        <f t="shared" si="1"/>
        <v/>
      </c>
      <c r="L43" s="28" t="str">
        <f t="shared" si="2"/>
        <v/>
      </c>
      <c r="M43" s="28" t="str">
        <f t="shared" si="3"/>
        <v/>
      </c>
      <c r="N43" s="28" t="str">
        <f t="shared" si="4"/>
        <v/>
      </c>
      <c r="O43" s="28" t="str">
        <f t="shared" si="5"/>
        <v/>
      </c>
      <c r="Q43" s="5"/>
      <c r="R43" s="5"/>
      <c r="S43" s="5"/>
      <c r="T43" s="5"/>
      <c r="U43" s="5"/>
    </row>
    <row r="44" spans="1:21" x14ac:dyDescent="0.15">
      <c r="A44" s="28" t="str">
        <f t="shared" si="6"/>
        <v/>
      </c>
      <c r="B44" s="28" t="str">
        <f t="shared" si="0"/>
        <v/>
      </c>
      <c r="C44" s="28" t="str">
        <f>IF('APTA Employee Census'!C49="","",'APTA Employee Census'!C49)</f>
        <v/>
      </c>
      <c r="D44" s="28" t="str">
        <f>IF('APTA Employee Census'!B49="","",'APTA Employee Census'!B49)</f>
        <v/>
      </c>
      <c r="E44" s="28" t="str">
        <f>IF('APTA Employee Census'!A49="","",'APTA Employee Census'!A49)</f>
        <v/>
      </c>
      <c r="F44" s="28" t="str">
        <f>IF('APTA Employee Census'!D49="","",'APTA Employee Census'!D49)</f>
        <v/>
      </c>
      <c r="G44" s="28" t="str">
        <f>IF('APTA Employee Census'!K49="","",'APTA Employee Census'!K49)</f>
        <v/>
      </c>
      <c r="H44" s="28" t="str">
        <f>IF(AND($C44="Employee",$G44&lt;&gt;""),IF(VLOOKUP($B44,'Reference Page'!$J$2:$O$206,6,0)="Match","","The medical coverage tier you selected does not match the number of dependents you have entered"),"")</f>
        <v/>
      </c>
      <c r="J44" s="28" t="str" cm="1">
        <f t="array" ref="J44">IFERROR(CONCATENATE(INDEX($A$2:$A$206,_xlfn.AGGREGATE(15,6,(ROW($C$2:$C$206)-ROW($C$2)+1)/($C$2:$C$206="Employee"),ROWS(B$2:B44)),1),". ",INDEX($D$2:$E$206,_xlfn.AGGREGATE(15,6,(ROW($C$2:$C$206)-ROW($C$2)+1)/($C$2:$C$206="Employee"),ROWS(B$2:B44)),1)," ",INDEX($E$2:$E$206,_xlfn.AGGREGATE(15,6,(ROW($C$2:$C$206)-ROW($C$2)+1)/($C$2:$C$206="Employee"),ROWS(B$2:B44)),1)),"")</f>
        <v/>
      </c>
      <c r="K44" s="28" t="str">
        <f t="shared" si="1"/>
        <v/>
      </c>
      <c r="L44" s="28" t="str">
        <f t="shared" si="2"/>
        <v/>
      </c>
      <c r="M44" s="28" t="str">
        <f t="shared" si="3"/>
        <v/>
      </c>
      <c r="N44" s="28" t="str">
        <f t="shared" si="4"/>
        <v/>
      </c>
      <c r="O44" s="28" t="str">
        <f t="shared" si="5"/>
        <v/>
      </c>
      <c r="Q44" s="5"/>
      <c r="R44" s="5"/>
      <c r="S44" s="5"/>
      <c r="T44" s="5"/>
      <c r="U44" s="5"/>
    </row>
    <row r="45" spans="1:21" x14ac:dyDescent="0.15">
      <c r="A45" s="28" t="str">
        <f t="shared" si="6"/>
        <v/>
      </c>
      <c r="B45" s="28" t="str">
        <f t="shared" si="0"/>
        <v/>
      </c>
      <c r="C45" s="28" t="str">
        <f>IF('APTA Employee Census'!C50="","",'APTA Employee Census'!C50)</f>
        <v/>
      </c>
      <c r="D45" s="28" t="str">
        <f>IF('APTA Employee Census'!B50="","",'APTA Employee Census'!B50)</f>
        <v/>
      </c>
      <c r="E45" s="28" t="str">
        <f>IF('APTA Employee Census'!A50="","",'APTA Employee Census'!A50)</f>
        <v/>
      </c>
      <c r="F45" s="28" t="str">
        <f>IF('APTA Employee Census'!D50="","",'APTA Employee Census'!D50)</f>
        <v/>
      </c>
      <c r="G45" s="28" t="str">
        <f>IF('APTA Employee Census'!K50="","",'APTA Employee Census'!K50)</f>
        <v/>
      </c>
      <c r="H45" s="28" t="str">
        <f>IF(AND($C45="Employee",$G45&lt;&gt;""),IF(VLOOKUP($B45,'Reference Page'!$J$2:$O$206,6,0)="Match","","The medical coverage tier you selected does not match the number of dependents you have entered"),"")</f>
        <v/>
      </c>
      <c r="J45" s="28" t="str" cm="1">
        <f t="array" ref="J45">IFERROR(CONCATENATE(INDEX($A$2:$A$206,_xlfn.AGGREGATE(15,6,(ROW($C$2:$C$206)-ROW($C$2)+1)/($C$2:$C$206="Employee"),ROWS(B$2:B45)),1),". ",INDEX($D$2:$E$206,_xlfn.AGGREGATE(15,6,(ROW($C$2:$C$206)-ROW($C$2)+1)/($C$2:$C$206="Employee"),ROWS(B$2:B45)),1)," ",INDEX($E$2:$E$206,_xlfn.AGGREGATE(15,6,(ROW($C$2:$C$206)-ROW($C$2)+1)/($C$2:$C$206="Employee"),ROWS(B$2:B45)),1)),"")</f>
        <v/>
      </c>
      <c r="K45" s="28" t="str">
        <f t="shared" si="1"/>
        <v/>
      </c>
      <c r="L45" s="28" t="str">
        <f t="shared" si="2"/>
        <v/>
      </c>
      <c r="M45" s="28" t="str">
        <f t="shared" si="3"/>
        <v/>
      </c>
      <c r="N45" s="28" t="str">
        <f t="shared" si="4"/>
        <v/>
      </c>
      <c r="O45" s="28" t="str">
        <f t="shared" si="5"/>
        <v/>
      </c>
      <c r="Q45" s="5"/>
      <c r="R45" s="5"/>
      <c r="S45" s="5"/>
      <c r="T45" s="5"/>
      <c r="U45" s="5"/>
    </row>
    <row r="46" spans="1:21" x14ac:dyDescent="0.15">
      <c r="A46" s="28" t="str">
        <f t="shared" si="6"/>
        <v/>
      </c>
      <c r="B46" s="28" t="str">
        <f t="shared" si="0"/>
        <v/>
      </c>
      <c r="C46" s="28" t="str">
        <f>IF('APTA Employee Census'!C51="","",'APTA Employee Census'!C51)</f>
        <v/>
      </c>
      <c r="D46" s="28" t="str">
        <f>IF('APTA Employee Census'!B51="","",'APTA Employee Census'!B51)</f>
        <v/>
      </c>
      <c r="E46" s="28" t="str">
        <f>IF('APTA Employee Census'!A51="","",'APTA Employee Census'!A51)</f>
        <v/>
      </c>
      <c r="F46" s="28" t="str">
        <f>IF('APTA Employee Census'!D51="","",'APTA Employee Census'!D51)</f>
        <v/>
      </c>
      <c r="G46" s="28" t="str">
        <f>IF('APTA Employee Census'!K51="","",'APTA Employee Census'!K51)</f>
        <v/>
      </c>
      <c r="H46" s="28" t="str">
        <f>IF(AND($C46="Employee",$G46&lt;&gt;""),IF(VLOOKUP($B46,'Reference Page'!$J$2:$O$206,6,0)="Match","","The medical coverage tier you selected does not match the number of dependents you have entered"),"")</f>
        <v/>
      </c>
      <c r="J46" s="28" t="str" cm="1">
        <f t="array" ref="J46">IFERROR(CONCATENATE(INDEX($A$2:$A$206,_xlfn.AGGREGATE(15,6,(ROW($C$2:$C$206)-ROW($C$2)+1)/($C$2:$C$206="Employee"),ROWS(B$2:B46)),1),". ",INDEX($D$2:$E$206,_xlfn.AGGREGATE(15,6,(ROW($C$2:$C$206)-ROW($C$2)+1)/($C$2:$C$206="Employee"),ROWS(B$2:B46)),1)," ",INDEX($E$2:$E$206,_xlfn.AGGREGATE(15,6,(ROW($C$2:$C$206)-ROW($C$2)+1)/($C$2:$C$206="Employee"),ROWS(B$2:B46)),1)),"")</f>
        <v/>
      </c>
      <c r="K46" s="28" t="str">
        <f t="shared" si="1"/>
        <v/>
      </c>
      <c r="L46" s="28" t="str">
        <f t="shared" si="2"/>
        <v/>
      </c>
      <c r="M46" s="28" t="str">
        <f t="shared" si="3"/>
        <v/>
      </c>
      <c r="N46" s="28" t="str">
        <f t="shared" si="4"/>
        <v/>
      </c>
      <c r="O46" s="28" t="str">
        <f t="shared" si="5"/>
        <v/>
      </c>
      <c r="Q46" s="5"/>
      <c r="R46" s="5"/>
      <c r="S46" s="5"/>
      <c r="T46" s="5"/>
      <c r="U46" s="5"/>
    </row>
    <row r="47" spans="1:21" x14ac:dyDescent="0.15">
      <c r="A47" s="28" t="str">
        <f t="shared" si="6"/>
        <v/>
      </c>
      <c r="B47" s="28" t="str">
        <f t="shared" si="0"/>
        <v/>
      </c>
      <c r="C47" s="28" t="str">
        <f>IF('APTA Employee Census'!C52="","",'APTA Employee Census'!C52)</f>
        <v/>
      </c>
      <c r="D47" s="28" t="str">
        <f>IF('APTA Employee Census'!B52="","",'APTA Employee Census'!B52)</f>
        <v/>
      </c>
      <c r="E47" s="28" t="str">
        <f>IF('APTA Employee Census'!A52="","",'APTA Employee Census'!A52)</f>
        <v/>
      </c>
      <c r="F47" s="28" t="str">
        <f>IF('APTA Employee Census'!D52="","",'APTA Employee Census'!D52)</f>
        <v/>
      </c>
      <c r="G47" s="28" t="str">
        <f>IF('APTA Employee Census'!K52="","",'APTA Employee Census'!K52)</f>
        <v/>
      </c>
      <c r="H47" s="28" t="str">
        <f>IF(AND($C47="Employee",$G47&lt;&gt;""),IF(VLOOKUP($B47,'Reference Page'!$J$2:$O$206,6,0)="Match","","The medical coverage tier you selected does not match the number of dependents you have entered"),"")</f>
        <v/>
      </c>
      <c r="J47" s="28" t="str" cm="1">
        <f t="array" ref="J47">IFERROR(CONCATENATE(INDEX($A$2:$A$206,_xlfn.AGGREGATE(15,6,(ROW($C$2:$C$206)-ROW($C$2)+1)/($C$2:$C$206="Employee"),ROWS(B$2:B47)),1),". ",INDEX($D$2:$E$206,_xlfn.AGGREGATE(15,6,(ROW($C$2:$C$206)-ROW($C$2)+1)/($C$2:$C$206="Employee"),ROWS(B$2:B47)),1)," ",INDEX($E$2:$E$206,_xlfn.AGGREGATE(15,6,(ROW($C$2:$C$206)-ROW($C$2)+1)/($C$2:$C$206="Employee"),ROWS(B$2:B47)),1)),"")</f>
        <v/>
      </c>
      <c r="K47" s="28" t="str">
        <f t="shared" si="1"/>
        <v/>
      </c>
      <c r="L47" s="28" t="str">
        <f t="shared" si="2"/>
        <v/>
      </c>
      <c r="M47" s="28" t="str">
        <f t="shared" si="3"/>
        <v/>
      </c>
      <c r="N47" s="28" t="str">
        <f t="shared" si="4"/>
        <v/>
      </c>
      <c r="O47" s="28" t="str">
        <f t="shared" si="5"/>
        <v/>
      </c>
      <c r="Q47" s="5"/>
      <c r="R47" s="5"/>
      <c r="S47" s="5"/>
      <c r="T47" s="5"/>
      <c r="U47" s="5"/>
    </row>
    <row r="48" spans="1:21" x14ac:dyDescent="0.15">
      <c r="A48" s="28" t="str">
        <f t="shared" si="6"/>
        <v/>
      </c>
      <c r="B48" s="28" t="str">
        <f t="shared" si="0"/>
        <v/>
      </c>
      <c r="C48" s="28" t="str">
        <f>IF('APTA Employee Census'!C53="","",'APTA Employee Census'!C53)</f>
        <v/>
      </c>
      <c r="D48" s="28" t="str">
        <f>IF('APTA Employee Census'!B53="","",'APTA Employee Census'!B53)</f>
        <v/>
      </c>
      <c r="E48" s="28" t="str">
        <f>IF('APTA Employee Census'!A53="","",'APTA Employee Census'!A53)</f>
        <v/>
      </c>
      <c r="F48" s="28" t="str">
        <f>IF('APTA Employee Census'!D53="","",'APTA Employee Census'!D53)</f>
        <v/>
      </c>
      <c r="G48" s="28" t="str">
        <f>IF('APTA Employee Census'!K53="","",'APTA Employee Census'!K53)</f>
        <v/>
      </c>
      <c r="H48" s="28" t="str">
        <f>IF(AND($C48="Employee",$G48&lt;&gt;""),IF(VLOOKUP($B48,'Reference Page'!$J$2:$O$206,6,0)="Match","","The medical coverage tier you selected does not match the number of dependents you have entered"),"")</f>
        <v/>
      </c>
      <c r="J48" s="28" t="str" cm="1">
        <f t="array" ref="J48">IFERROR(CONCATENATE(INDEX($A$2:$A$206,_xlfn.AGGREGATE(15,6,(ROW($C$2:$C$206)-ROW($C$2)+1)/($C$2:$C$206="Employee"),ROWS(B$2:B48)),1),". ",INDEX($D$2:$E$206,_xlfn.AGGREGATE(15,6,(ROW($C$2:$C$206)-ROW($C$2)+1)/($C$2:$C$206="Employee"),ROWS(B$2:B48)),1)," ",INDEX($E$2:$E$206,_xlfn.AGGREGATE(15,6,(ROW($C$2:$C$206)-ROW($C$2)+1)/($C$2:$C$206="Employee"),ROWS(B$2:B48)),1)),"")</f>
        <v/>
      </c>
      <c r="K48" s="28" t="str">
        <f t="shared" si="1"/>
        <v/>
      </c>
      <c r="L48" s="28" t="str">
        <f t="shared" si="2"/>
        <v/>
      </c>
      <c r="M48" s="28" t="str">
        <f t="shared" si="3"/>
        <v/>
      </c>
      <c r="N48" s="28" t="str">
        <f t="shared" si="4"/>
        <v/>
      </c>
      <c r="O48" s="28" t="str">
        <f t="shared" si="5"/>
        <v/>
      </c>
      <c r="Q48" s="5"/>
      <c r="R48" s="5"/>
      <c r="S48" s="5"/>
      <c r="T48" s="5"/>
      <c r="U48" s="5"/>
    </row>
    <row r="49" spans="1:21" x14ac:dyDescent="0.15">
      <c r="A49" s="28" t="str">
        <f t="shared" si="6"/>
        <v/>
      </c>
      <c r="B49" s="28" t="str">
        <f t="shared" si="0"/>
        <v/>
      </c>
      <c r="C49" s="28" t="str">
        <f>IF('APTA Employee Census'!C54="","",'APTA Employee Census'!C54)</f>
        <v/>
      </c>
      <c r="D49" s="28" t="str">
        <f>IF('APTA Employee Census'!B54="","",'APTA Employee Census'!B54)</f>
        <v/>
      </c>
      <c r="E49" s="28" t="str">
        <f>IF('APTA Employee Census'!A54="","",'APTA Employee Census'!A54)</f>
        <v/>
      </c>
      <c r="F49" s="28" t="str">
        <f>IF('APTA Employee Census'!D54="","",'APTA Employee Census'!D54)</f>
        <v/>
      </c>
      <c r="G49" s="28" t="str">
        <f>IF('APTA Employee Census'!K54="","",'APTA Employee Census'!K54)</f>
        <v/>
      </c>
      <c r="H49" s="28" t="str">
        <f>IF(AND($C49="Employee",$G49&lt;&gt;""),IF(VLOOKUP($B49,'Reference Page'!$J$2:$O$206,6,0)="Match","","The medical coverage tier you selected does not match the number of dependents you have entered"),"")</f>
        <v/>
      </c>
      <c r="J49" s="28" t="str" cm="1">
        <f t="array" ref="J49">IFERROR(CONCATENATE(INDEX($A$2:$A$206,_xlfn.AGGREGATE(15,6,(ROW($C$2:$C$206)-ROW($C$2)+1)/($C$2:$C$206="Employee"),ROWS(B$2:B49)),1),". ",INDEX($D$2:$E$206,_xlfn.AGGREGATE(15,6,(ROW($C$2:$C$206)-ROW($C$2)+1)/($C$2:$C$206="Employee"),ROWS(B$2:B49)),1)," ",INDEX($E$2:$E$206,_xlfn.AGGREGATE(15,6,(ROW($C$2:$C$206)-ROW($C$2)+1)/($C$2:$C$206="Employee"),ROWS(B$2:B49)),1)),"")</f>
        <v/>
      </c>
      <c r="K49" s="28" t="str">
        <f t="shared" si="1"/>
        <v/>
      </c>
      <c r="L49" s="28" t="str">
        <f t="shared" si="2"/>
        <v/>
      </c>
      <c r="M49" s="28" t="str">
        <f t="shared" si="3"/>
        <v/>
      </c>
      <c r="N49" s="28" t="str">
        <f t="shared" si="4"/>
        <v/>
      </c>
      <c r="O49" s="28" t="str">
        <f t="shared" si="5"/>
        <v/>
      </c>
      <c r="Q49" s="5"/>
      <c r="R49" s="5"/>
      <c r="S49" s="5"/>
      <c r="T49" s="5"/>
      <c r="U49" s="5"/>
    </row>
    <row r="50" spans="1:21" x14ac:dyDescent="0.15">
      <c r="A50" s="28" t="str">
        <f t="shared" si="6"/>
        <v/>
      </c>
      <c r="B50" s="28" t="str">
        <f t="shared" si="0"/>
        <v/>
      </c>
      <c r="C50" s="28" t="str">
        <f>IF('APTA Employee Census'!C55="","",'APTA Employee Census'!C55)</f>
        <v/>
      </c>
      <c r="D50" s="28" t="str">
        <f>IF('APTA Employee Census'!B55="","",'APTA Employee Census'!B55)</f>
        <v/>
      </c>
      <c r="E50" s="28" t="str">
        <f>IF('APTA Employee Census'!A55="","",'APTA Employee Census'!A55)</f>
        <v/>
      </c>
      <c r="F50" s="28" t="str">
        <f>IF('APTA Employee Census'!D55="","",'APTA Employee Census'!D55)</f>
        <v/>
      </c>
      <c r="G50" s="28" t="str">
        <f>IF('APTA Employee Census'!K55="","",'APTA Employee Census'!K55)</f>
        <v/>
      </c>
      <c r="H50" s="28" t="str">
        <f>IF(AND($C50="Employee",$G50&lt;&gt;""),IF(VLOOKUP($B50,'Reference Page'!$J$2:$O$206,6,0)="Match","","The medical coverage tier you selected does not match the number of dependents you have entered"),"")</f>
        <v/>
      </c>
      <c r="J50" s="28" t="str" cm="1">
        <f t="array" ref="J50">IFERROR(CONCATENATE(INDEX($A$2:$A$206,_xlfn.AGGREGATE(15,6,(ROW($C$2:$C$206)-ROW($C$2)+1)/($C$2:$C$206="Employee"),ROWS(B$2:B50)),1),". ",INDEX($D$2:$E$206,_xlfn.AGGREGATE(15,6,(ROW($C$2:$C$206)-ROW($C$2)+1)/($C$2:$C$206="Employee"),ROWS(B$2:B50)),1)," ",INDEX($E$2:$E$206,_xlfn.AGGREGATE(15,6,(ROW($C$2:$C$206)-ROW($C$2)+1)/($C$2:$C$206="Employee"),ROWS(B$2:B50)),1)),"")</f>
        <v/>
      </c>
      <c r="K50" s="28" t="str">
        <f t="shared" si="1"/>
        <v/>
      </c>
      <c r="L50" s="28" t="str">
        <f t="shared" si="2"/>
        <v/>
      </c>
      <c r="M50" s="28" t="str">
        <f t="shared" si="3"/>
        <v/>
      </c>
      <c r="N50" s="28" t="str">
        <f t="shared" si="4"/>
        <v/>
      </c>
      <c r="O50" s="28" t="str">
        <f t="shared" si="5"/>
        <v/>
      </c>
      <c r="Q50" s="5"/>
      <c r="R50" s="5"/>
      <c r="S50" s="5"/>
      <c r="T50" s="5"/>
      <c r="U50" s="5"/>
    </row>
    <row r="51" spans="1:21" x14ac:dyDescent="0.15">
      <c r="A51" s="28" t="str">
        <f t="shared" si="6"/>
        <v/>
      </c>
      <c r="B51" s="28" t="str">
        <f t="shared" si="0"/>
        <v/>
      </c>
      <c r="C51" s="28" t="str">
        <f>IF('APTA Employee Census'!C56="","",'APTA Employee Census'!C56)</f>
        <v/>
      </c>
      <c r="D51" s="28" t="str">
        <f>IF('APTA Employee Census'!B56="","",'APTA Employee Census'!B56)</f>
        <v/>
      </c>
      <c r="E51" s="28" t="str">
        <f>IF('APTA Employee Census'!A56="","",'APTA Employee Census'!A56)</f>
        <v/>
      </c>
      <c r="F51" s="28" t="str">
        <f>IF('APTA Employee Census'!D56="","",'APTA Employee Census'!D56)</f>
        <v/>
      </c>
      <c r="G51" s="28" t="str">
        <f>IF('APTA Employee Census'!K56="","",'APTA Employee Census'!K56)</f>
        <v/>
      </c>
      <c r="H51" s="28" t="str">
        <f>IF(AND($C51="Employee",$G51&lt;&gt;""),IF(VLOOKUP($B51,'Reference Page'!$J$2:$O$206,6,0)="Match","","The medical coverage tier you selected does not match the number of dependents you have entered"),"")</f>
        <v/>
      </c>
      <c r="J51" s="28" t="str" cm="1">
        <f t="array" ref="J51">IFERROR(CONCATENATE(INDEX($A$2:$A$206,_xlfn.AGGREGATE(15,6,(ROW($C$2:$C$206)-ROW($C$2)+1)/($C$2:$C$206="Employee"),ROWS(B$2:B51)),1),". ",INDEX($D$2:$E$206,_xlfn.AGGREGATE(15,6,(ROW($C$2:$C$206)-ROW($C$2)+1)/($C$2:$C$206="Employee"),ROWS(B$2:B51)),1)," ",INDEX($E$2:$E$206,_xlfn.AGGREGATE(15,6,(ROW($C$2:$C$206)-ROW($C$2)+1)/($C$2:$C$206="Employee"),ROWS(B$2:B51)),1)),"")</f>
        <v/>
      </c>
      <c r="K51" s="28" t="str">
        <f t="shared" si="1"/>
        <v/>
      </c>
      <c r="L51" s="28" t="str">
        <f t="shared" si="2"/>
        <v/>
      </c>
      <c r="M51" s="28" t="str">
        <f t="shared" si="3"/>
        <v/>
      </c>
      <c r="N51" s="28" t="str">
        <f t="shared" si="4"/>
        <v/>
      </c>
      <c r="O51" s="28" t="str">
        <f t="shared" si="5"/>
        <v/>
      </c>
      <c r="Q51" s="5"/>
      <c r="R51" s="5"/>
      <c r="S51" s="5"/>
      <c r="T51" s="5"/>
      <c r="U51" s="5"/>
    </row>
    <row r="52" spans="1:21" x14ac:dyDescent="0.15">
      <c r="A52" s="28" t="str">
        <f t="shared" si="6"/>
        <v/>
      </c>
      <c r="B52" s="28" t="str">
        <f t="shared" si="0"/>
        <v/>
      </c>
      <c r="C52" s="28" t="str">
        <f>IF('APTA Employee Census'!C57="","",'APTA Employee Census'!C57)</f>
        <v/>
      </c>
      <c r="D52" s="28" t="str">
        <f>IF('APTA Employee Census'!B57="","",'APTA Employee Census'!B57)</f>
        <v/>
      </c>
      <c r="E52" s="28" t="str">
        <f>IF('APTA Employee Census'!A57="","",'APTA Employee Census'!A57)</f>
        <v/>
      </c>
      <c r="F52" s="28" t="str">
        <f>IF('APTA Employee Census'!D57="","",'APTA Employee Census'!D57)</f>
        <v/>
      </c>
      <c r="G52" s="28" t="str">
        <f>IF('APTA Employee Census'!K57="","",'APTA Employee Census'!K57)</f>
        <v/>
      </c>
      <c r="H52" s="28" t="str">
        <f>IF(AND($C52="Employee",$G52&lt;&gt;""),IF(VLOOKUP($B52,'Reference Page'!$J$2:$O$206,6,0)="Match","","The medical coverage tier you selected does not match the number of dependents you have entered"),"")</f>
        <v/>
      </c>
      <c r="J52" s="28" t="str" cm="1">
        <f t="array" ref="J52">IFERROR(CONCATENATE(INDEX($A$2:$A$206,_xlfn.AGGREGATE(15,6,(ROW($C$2:$C$206)-ROW($C$2)+1)/($C$2:$C$206="Employee"),ROWS(B$2:B52)),1),". ",INDEX($D$2:$E$206,_xlfn.AGGREGATE(15,6,(ROW($C$2:$C$206)-ROW($C$2)+1)/($C$2:$C$206="Employee"),ROWS(B$2:B52)),1)," ",INDEX($E$2:$E$206,_xlfn.AGGREGATE(15,6,(ROW($C$2:$C$206)-ROW($C$2)+1)/($C$2:$C$206="Employee"),ROWS(B$2:B52)),1)),"")</f>
        <v/>
      </c>
      <c r="K52" s="28" t="str">
        <f t="shared" si="1"/>
        <v/>
      </c>
      <c r="L52" s="28" t="str">
        <f t="shared" si="2"/>
        <v/>
      </c>
      <c r="M52" s="28" t="str">
        <f t="shared" si="3"/>
        <v/>
      </c>
      <c r="N52" s="28" t="str">
        <f t="shared" si="4"/>
        <v/>
      </c>
      <c r="O52" s="28" t="str">
        <f t="shared" si="5"/>
        <v/>
      </c>
      <c r="Q52" s="5"/>
      <c r="R52" s="5"/>
      <c r="S52" s="5"/>
      <c r="T52" s="5"/>
      <c r="U52" s="5"/>
    </row>
    <row r="53" spans="1:21" x14ac:dyDescent="0.15">
      <c r="A53" s="28" t="str">
        <f t="shared" si="6"/>
        <v/>
      </c>
      <c r="B53" s="28" t="str">
        <f t="shared" si="0"/>
        <v/>
      </c>
      <c r="C53" s="28" t="str">
        <f>IF('APTA Employee Census'!C58="","",'APTA Employee Census'!C58)</f>
        <v/>
      </c>
      <c r="D53" s="28" t="str">
        <f>IF('APTA Employee Census'!B58="","",'APTA Employee Census'!B58)</f>
        <v/>
      </c>
      <c r="E53" s="28" t="str">
        <f>IF('APTA Employee Census'!A58="","",'APTA Employee Census'!A58)</f>
        <v/>
      </c>
      <c r="F53" s="28" t="str">
        <f>IF('APTA Employee Census'!D58="","",'APTA Employee Census'!D58)</f>
        <v/>
      </c>
      <c r="G53" s="28" t="str">
        <f>IF('APTA Employee Census'!K58="","",'APTA Employee Census'!K58)</f>
        <v/>
      </c>
      <c r="H53" s="28" t="str">
        <f>IF(AND($C53="Employee",$G53&lt;&gt;""),IF(VLOOKUP($B53,'Reference Page'!$J$2:$O$206,6,0)="Match","","The medical coverage tier you selected does not match the number of dependents you have entered"),"")</f>
        <v/>
      </c>
      <c r="J53" s="28" t="str" cm="1">
        <f t="array" ref="J53">IFERROR(CONCATENATE(INDEX($A$2:$A$206,_xlfn.AGGREGATE(15,6,(ROW($C$2:$C$206)-ROW($C$2)+1)/($C$2:$C$206="Employee"),ROWS(B$2:B53)),1),". ",INDEX($D$2:$E$206,_xlfn.AGGREGATE(15,6,(ROW($C$2:$C$206)-ROW($C$2)+1)/($C$2:$C$206="Employee"),ROWS(B$2:B53)),1)," ",INDEX($E$2:$E$206,_xlfn.AGGREGATE(15,6,(ROW($C$2:$C$206)-ROW($C$2)+1)/($C$2:$C$206="Employee"),ROWS(B$2:B53)),1)),"")</f>
        <v/>
      </c>
      <c r="K53" s="28" t="str">
        <f t="shared" si="1"/>
        <v/>
      </c>
      <c r="L53" s="28" t="str">
        <f t="shared" si="2"/>
        <v/>
      </c>
      <c r="M53" s="28" t="str">
        <f t="shared" si="3"/>
        <v/>
      </c>
      <c r="N53" s="28" t="str">
        <f t="shared" si="4"/>
        <v/>
      </c>
      <c r="O53" s="28" t="str">
        <f t="shared" si="5"/>
        <v/>
      </c>
      <c r="Q53" s="5"/>
      <c r="R53" s="5"/>
      <c r="S53" s="5"/>
      <c r="T53" s="5"/>
      <c r="U53" s="5"/>
    </row>
    <row r="54" spans="1:21" x14ac:dyDescent="0.15">
      <c r="A54" s="28" t="str">
        <f t="shared" si="6"/>
        <v/>
      </c>
      <c r="B54" s="28" t="str">
        <f t="shared" si="0"/>
        <v/>
      </c>
      <c r="C54" s="28" t="str">
        <f>IF('APTA Employee Census'!C59="","",'APTA Employee Census'!C59)</f>
        <v/>
      </c>
      <c r="D54" s="28" t="str">
        <f>IF('APTA Employee Census'!B59="","",'APTA Employee Census'!B59)</f>
        <v/>
      </c>
      <c r="E54" s="28" t="str">
        <f>IF('APTA Employee Census'!A59="","",'APTA Employee Census'!A59)</f>
        <v/>
      </c>
      <c r="F54" s="28" t="str">
        <f>IF('APTA Employee Census'!D59="","",'APTA Employee Census'!D59)</f>
        <v/>
      </c>
      <c r="G54" s="28" t="str">
        <f>IF('APTA Employee Census'!K59="","",'APTA Employee Census'!K59)</f>
        <v/>
      </c>
      <c r="H54" s="28" t="str">
        <f>IF(AND($C54="Employee",$G54&lt;&gt;""),IF(VLOOKUP($B54,'Reference Page'!$J$2:$O$206,6,0)="Match","","The medical coverage tier you selected does not match the number of dependents you have entered"),"")</f>
        <v/>
      </c>
      <c r="J54" s="28" t="str" cm="1">
        <f t="array" ref="J54">IFERROR(CONCATENATE(INDEX($A$2:$A$206,_xlfn.AGGREGATE(15,6,(ROW($C$2:$C$206)-ROW($C$2)+1)/($C$2:$C$206="Employee"),ROWS(B$2:B54)),1),". ",INDEX($D$2:$E$206,_xlfn.AGGREGATE(15,6,(ROW($C$2:$C$206)-ROW($C$2)+1)/($C$2:$C$206="Employee"),ROWS(B$2:B54)),1)," ",INDEX($E$2:$E$206,_xlfn.AGGREGATE(15,6,(ROW($C$2:$C$206)-ROW($C$2)+1)/($C$2:$C$206="Employee"),ROWS(B$2:B54)),1)),"")</f>
        <v/>
      </c>
      <c r="K54" s="28" t="str">
        <f t="shared" si="1"/>
        <v/>
      </c>
      <c r="L54" s="28" t="str">
        <f t="shared" si="2"/>
        <v/>
      </c>
      <c r="M54" s="28" t="str">
        <f t="shared" si="3"/>
        <v/>
      </c>
      <c r="N54" s="28" t="str">
        <f t="shared" si="4"/>
        <v/>
      </c>
      <c r="O54" s="28" t="str">
        <f t="shared" si="5"/>
        <v/>
      </c>
      <c r="Q54" s="5"/>
      <c r="R54" s="5"/>
      <c r="S54" s="5"/>
      <c r="T54" s="5"/>
      <c r="U54" s="5"/>
    </row>
    <row r="55" spans="1:21" x14ac:dyDescent="0.15">
      <c r="A55" s="28" t="str">
        <f t="shared" si="6"/>
        <v/>
      </c>
      <c r="B55" s="28" t="str">
        <f t="shared" si="0"/>
        <v/>
      </c>
      <c r="C55" s="28" t="str">
        <f>IF('APTA Employee Census'!C60="","",'APTA Employee Census'!C60)</f>
        <v/>
      </c>
      <c r="D55" s="28" t="str">
        <f>IF('APTA Employee Census'!B60="","",'APTA Employee Census'!B60)</f>
        <v/>
      </c>
      <c r="E55" s="28" t="str">
        <f>IF('APTA Employee Census'!A60="","",'APTA Employee Census'!A60)</f>
        <v/>
      </c>
      <c r="F55" s="28" t="str">
        <f>IF('APTA Employee Census'!D60="","",'APTA Employee Census'!D60)</f>
        <v/>
      </c>
      <c r="G55" s="28" t="str">
        <f>IF('APTA Employee Census'!K60="","",'APTA Employee Census'!K60)</f>
        <v/>
      </c>
      <c r="H55" s="28" t="str">
        <f>IF(AND($C55="Employee",$G55&lt;&gt;""),IF(VLOOKUP($B55,'Reference Page'!$J$2:$O$206,6,0)="Match","","The medical coverage tier you selected does not match the number of dependents you have entered"),"")</f>
        <v/>
      </c>
      <c r="J55" s="28" t="str" cm="1">
        <f t="array" ref="J55">IFERROR(CONCATENATE(INDEX($A$2:$A$206,_xlfn.AGGREGATE(15,6,(ROW($C$2:$C$206)-ROW($C$2)+1)/($C$2:$C$206="Employee"),ROWS(B$2:B55)),1),". ",INDEX($D$2:$E$206,_xlfn.AGGREGATE(15,6,(ROW($C$2:$C$206)-ROW($C$2)+1)/($C$2:$C$206="Employee"),ROWS(B$2:B55)),1)," ",INDEX($E$2:$E$206,_xlfn.AGGREGATE(15,6,(ROW($C$2:$C$206)-ROW($C$2)+1)/($C$2:$C$206="Employee"),ROWS(B$2:B55)),1)),"")</f>
        <v/>
      </c>
      <c r="K55" s="28" t="str">
        <f t="shared" si="1"/>
        <v/>
      </c>
      <c r="L55" s="28" t="str">
        <f t="shared" si="2"/>
        <v/>
      </c>
      <c r="M55" s="28" t="str">
        <f t="shared" si="3"/>
        <v/>
      </c>
      <c r="N55" s="28" t="str">
        <f t="shared" si="4"/>
        <v/>
      </c>
      <c r="O55" s="28" t="str">
        <f t="shared" si="5"/>
        <v/>
      </c>
      <c r="Q55" s="5"/>
      <c r="R55" s="5"/>
      <c r="S55" s="5"/>
      <c r="T55" s="5"/>
      <c r="U55" s="5"/>
    </row>
    <row r="56" spans="1:21" x14ac:dyDescent="0.15">
      <c r="A56" s="28" t="str">
        <f t="shared" si="6"/>
        <v/>
      </c>
      <c r="B56" s="28" t="str">
        <f t="shared" si="0"/>
        <v/>
      </c>
      <c r="C56" s="28" t="str">
        <f>IF('APTA Employee Census'!C61="","",'APTA Employee Census'!C61)</f>
        <v/>
      </c>
      <c r="D56" s="28" t="str">
        <f>IF('APTA Employee Census'!B61="","",'APTA Employee Census'!B61)</f>
        <v/>
      </c>
      <c r="E56" s="28" t="str">
        <f>IF('APTA Employee Census'!A61="","",'APTA Employee Census'!A61)</f>
        <v/>
      </c>
      <c r="F56" s="28" t="str">
        <f>IF('APTA Employee Census'!D61="","",'APTA Employee Census'!D61)</f>
        <v/>
      </c>
      <c r="G56" s="28" t="str">
        <f>IF('APTA Employee Census'!K61="","",'APTA Employee Census'!K61)</f>
        <v/>
      </c>
      <c r="H56" s="28" t="str">
        <f>IF(AND($C56="Employee",$G56&lt;&gt;""),IF(VLOOKUP($B56,'Reference Page'!$J$2:$O$206,6,0)="Match","","The medical coverage tier you selected does not match the number of dependents you have entered"),"")</f>
        <v/>
      </c>
      <c r="J56" s="28" t="str" cm="1">
        <f t="array" ref="J56">IFERROR(CONCATENATE(INDEX($A$2:$A$206,_xlfn.AGGREGATE(15,6,(ROW($C$2:$C$206)-ROW($C$2)+1)/($C$2:$C$206="Employee"),ROWS(B$2:B56)),1),". ",INDEX($D$2:$E$206,_xlfn.AGGREGATE(15,6,(ROW($C$2:$C$206)-ROW($C$2)+1)/($C$2:$C$206="Employee"),ROWS(B$2:B56)),1)," ",INDEX($E$2:$E$206,_xlfn.AGGREGATE(15,6,(ROW($C$2:$C$206)-ROW($C$2)+1)/($C$2:$C$206="Employee"),ROWS(B$2:B56)),1)),"")</f>
        <v/>
      </c>
      <c r="K56" s="28" t="str">
        <f t="shared" si="1"/>
        <v/>
      </c>
      <c r="L56" s="28" t="str">
        <f t="shared" si="2"/>
        <v/>
      </c>
      <c r="M56" s="28" t="str">
        <f t="shared" si="3"/>
        <v/>
      </c>
      <c r="N56" s="28" t="str">
        <f t="shared" si="4"/>
        <v/>
      </c>
      <c r="O56" s="28" t="str">
        <f t="shared" si="5"/>
        <v/>
      </c>
      <c r="Q56" s="5"/>
      <c r="R56" s="5"/>
      <c r="S56" s="5"/>
      <c r="T56" s="5"/>
      <c r="U56" s="5"/>
    </row>
    <row r="57" spans="1:21" x14ac:dyDescent="0.15">
      <c r="A57" s="28" t="str">
        <f t="shared" si="6"/>
        <v/>
      </c>
      <c r="B57" s="28" t="str">
        <f t="shared" si="0"/>
        <v/>
      </c>
      <c r="C57" s="28" t="str">
        <f>IF('APTA Employee Census'!C62="","",'APTA Employee Census'!C62)</f>
        <v/>
      </c>
      <c r="D57" s="28" t="str">
        <f>IF('APTA Employee Census'!B62="","",'APTA Employee Census'!B62)</f>
        <v/>
      </c>
      <c r="E57" s="28" t="str">
        <f>IF('APTA Employee Census'!A62="","",'APTA Employee Census'!A62)</f>
        <v/>
      </c>
      <c r="F57" s="28" t="str">
        <f>IF('APTA Employee Census'!D62="","",'APTA Employee Census'!D62)</f>
        <v/>
      </c>
      <c r="G57" s="28" t="str">
        <f>IF('APTA Employee Census'!K62="","",'APTA Employee Census'!K62)</f>
        <v/>
      </c>
      <c r="H57" s="28" t="str">
        <f>IF(AND($C57="Employee",$G57&lt;&gt;""),IF(VLOOKUP($B57,'Reference Page'!$J$2:$O$206,6,0)="Match","","The medical coverage tier you selected does not match the number of dependents you have entered"),"")</f>
        <v/>
      </c>
      <c r="J57" s="28" t="str" cm="1">
        <f t="array" ref="J57">IFERROR(CONCATENATE(INDEX($A$2:$A$206,_xlfn.AGGREGATE(15,6,(ROW($C$2:$C$206)-ROW($C$2)+1)/($C$2:$C$206="Employee"),ROWS(B$2:B57)),1),". ",INDEX($D$2:$E$206,_xlfn.AGGREGATE(15,6,(ROW($C$2:$C$206)-ROW($C$2)+1)/($C$2:$C$206="Employee"),ROWS(B$2:B57)),1)," ",INDEX($E$2:$E$206,_xlfn.AGGREGATE(15,6,(ROW($C$2:$C$206)-ROW($C$2)+1)/($C$2:$C$206="Employee"),ROWS(B$2:B57)),1)),"")</f>
        <v/>
      </c>
      <c r="K57" s="28" t="str">
        <f t="shared" si="1"/>
        <v/>
      </c>
      <c r="L57" s="28" t="str">
        <f t="shared" si="2"/>
        <v/>
      </c>
      <c r="M57" s="28" t="str">
        <f t="shared" si="3"/>
        <v/>
      </c>
      <c r="N57" s="28" t="str">
        <f t="shared" si="4"/>
        <v/>
      </c>
      <c r="O57" s="28" t="str">
        <f t="shared" si="5"/>
        <v/>
      </c>
      <c r="Q57" s="5"/>
      <c r="R57" s="5"/>
      <c r="S57" s="5"/>
      <c r="T57" s="5"/>
      <c r="U57" s="5"/>
    </row>
    <row r="58" spans="1:21" x14ac:dyDescent="0.15">
      <c r="A58" s="28" t="str">
        <f t="shared" si="6"/>
        <v/>
      </c>
      <c r="B58" s="28" t="str">
        <f t="shared" si="0"/>
        <v/>
      </c>
      <c r="C58" s="28" t="str">
        <f>IF('APTA Employee Census'!C63="","",'APTA Employee Census'!C63)</f>
        <v/>
      </c>
      <c r="D58" s="28" t="str">
        <f>IF('APTA Employee Census'!B63="","",'APTA Employee Census'!B63)</f>
        <v/>
      </c>
      <c r="E58" s="28" t="str">
        <f>IF('APTA Employee Census'!A63="","",'APTA Employee Census'!A63)</f>
        <v/>
      </c>
      <c r="F58" s="28" t="str">
        <f>IF('APTA Employee Census'!D63="","",'APTA Employee Census'!D63)</f>
        <v/>
      </c>
      <c r="G58" s="28" t="str">
        <f>IF('APTA Employee Census'!K63="","",'APTA Employee Census'!K63)</f>
        <v/>
      </c>
      <c r="H58" s="28" t="str">
        <f>IF(AND($C58="Employee",$G58&lt;&gt;""),IF(VLOOKUP($B58,'Reference Page'!$J$2:$O$206,6,0)="Match","","The medical coverage tier you selected does not match the number of dependents you have entered"),"")</f>
        <v/>
      </c>
      <c r="J58" s="28" t="str" cm="1">
        <f t="array" ref="J58">IFERROR(CONCATENATE(INDEX($A$2:$A$206,_xlfn.AGGREGATE(15,6,(ROW($C$2:$C$206)-ROW($C$2)+1)/($C$2:$C$206="Employee"),ROWS(B$2:B58)),1),". ",INDEX($D$2:$E$206,_xlfn.AGGREGATE(15,6,(ROW($C$2:$C$206)-ROW($C$2)+1)/($C$2:$C$206="Employee"),ROWS(B$2:B58)),1)," ",INDEX($E$2:$E$206,_xlfn.AGGREGATE(15,6,(ROW($C$2:$C$206)-ROW($C$2)+1)/($C$2:$C$206="Employee"),ROWS(B$2:B58)),1)),"")</f>
        <v/>
      </c>
      <c r="K58" s="28" t="str">
        <f t="shared" si="1"/>
        <v/>
      </c>
      <c r="L58" s="28" t="str">
        <f t="shared" si="2"/>
        <v/>
      </c>
      <c r="M58" s="28" t="str">
        <f t="shared" si="3"/>
        <v/>
      </c>
      <c r="N58" s="28" t="str">
        <f t="shared" si="4"/>
        <v/>
      </c>
      <c r="O58" s="28" t="str">
        <f t="shared" si="5"/>
        <v/>
      </c>
      <c r="Q58" s="5"/>
      <c r="R58" s="5"/>
      <c r="S58" s="5"/>
      <c r="T58" s="5"/>
      <c r="U58" s="5"/>
    </row>
    <row r="59" spans="1:21" x14ac:dyDescent="0.15">
      <c r="A59" s="28" t="str">
        <f t="shared" si="6"/>
        <v/>
      </c>
      <c r="B59" s="28" t="str">
        <f t="shared" si="0"/>
        <v/>
      </c>
      <c r="C59" s="28" t="str">
        <f>IF('APTA Employee Census'!C64="","",'APTA Employee Census'!C64)</f>
        <v/>
      </c>
      <c r="D59" s="28" t="str">
        <f>IF('APTA Employee Census'!B64="","",'APTA Employee Census'!B64)</f>
        <v/>
      </c>
      <c r="E59" s="28" t="str">
        <f>IF('APTA Employee Census'!A64="","",'APTA Employee Census'!A64)</f>
        <v/>
      </c>
      <c r="F59" s="28" t="str">
        <f>IF('APTA Employee Census'!D64="","",'APTA Employee Census'!D64)</f>
        <v/>
      </c>
      <c r="G59" s="28" t="str">
        <f>IF('APTA Employee Census'!K64="","",'APTA Employee Census'!K64)</f>
        <v/>
      </c>
      <c r="H59" s="28" t="str">
        <f>IF(AND($C59="Employee",$G59&lt;&gt;""),IF(VLOOKUP($B59,'Reference Page'!$J$2:$O$206,6,0)="Match","","The medical coverage tier you selected does not match the number of dependents you have entered"),"")</f>
        <v/>
      </c>
      <c r="J59" s="28" t="str" cm="1">
        <f t="array" ref="J59">IFERROR(CONCATENATE(INDEX($A$2:$A$206,_xlfn.AGGREGATE(15,6,(ROW($C$2:$C$206)-ROW($C$2)+1)/($C$2:$C$206="Employee"),ROWS(B$2:B59)),1),". ",INDEX($D$2:$E$206,_xlfn.AGGREGATE(15,6,(ROW($C$2:$C$206)-ROW($C$2)+1)/($C$2:$C$206="Employee"),ROWS(B$2:B59)),1)," ",INDEX($E$2:$E$206,_xlfn.AGGREGATE(15,6,(ROW($C$2:$C$206)-ROW($C$2)+1)/($C$2:$C$206="Employee"),ROWS(B$2:B59)),1)),"")</f>
        <v/>
      </c>
      <c r="K59" s="28" t="str">
        <f t="shared" si="1"/>
        <v/>
      </c>
      <c r="L59" s="28" t="str">
        <f t="shared" si="2"/>
        <v/>
      </c>
      <c r="M59" s="28" t="str">
        <f t="shared" si="3"/>
        <v/>
      </c>
      <c r="N59" s="28" t="str">
        <f t="shared" si="4"/>
        <v/>
      </c>
      <c r="O59" s="28" t="str">
        <f t="shared" si="5"/>
        <v/>
      </c>
      <c r="Q59" s="5"/>
      <c r="R59" s="5"/>
      <c r="S59" s="5"/>
      <c r="T59" s="5"/>
      <c r="U59" s="5"/>
    </row>
    <row r="60" spans="1:21" x14ac:dyDescent="0.15">
      <c r="A60" s="28" t="str">
        <f t="shared" si="6"/>
        <v/>
      </c>
      <c r="B60" s="28" t="str">
        <f t="shared" si="0"/>
        <v/>
      </c>
      <c r="C60" s="28" t="str">
        <f>IF('APTA Employee Census'!C65="","",'APTA Employee Census'!C65)</f>
        <v/>
      </c>
      <c r="D60" s="28" t="str">
        <f>IF('APTA Employee Census'!B65="","",'APTA Employee Census'!B65)</f>
        <v/>
      </c>
      <c r="E60" s="28" t="str">
        <f>IF('APTA Employee Census'!A65="","",'APTA Employee Census'!A65)</f>
        <v/>
      </c>
      <c r="F60" s="28" t="str">
        <f>IF('APTA Employee Census'!D65="","",'APTA Employee Census'!D65)</f>
        <v/>
      </c>
      <c r="G60" s="28" t="str">
        <f>IF('APTA Employee Census'!K65="","",'APTA Employee Census'!K65)</f>
        <v/>
      </c>
      <c r="H60" s="28" t="str">
        <f>IF(AND($C60="Employee",$G60&lt;&gt;""),IF(VLOOKUP($B60,'Reference Page'!$J$2:$O$206,6,0)="Match","","The medical coverage tier you selected does not match the number of dependents you have entered"),"")</f>
        <v/>
      </c>
      <c r="J60" s="28" t="str" cm="1">
        <f t="array" ref="J60">IFERROR(CONCATENATE(INDEX($A$2:$A$206,_xlfn.AGGREGATE(15,6,(ROW($C$2:$C$206)-ROW($C$2)+1)/($C$2:$C$206="Employee"),ROWS(B$2:B60)),1),". ",INDEX($D$2:$E$206,_xlfn.AGGREGATE(15,6,(ROW($C$2:$C$206)-ROW($C$2)+1)/($C$2:$C$206="Employee"),ROWS(B$2:B60)),1)," ",INDEX($E$2:$E$206,_xlfn.AGGREGATE(15,6,(ROW($C$2:$C$206)-ROW($C$2)+1)/($C$2:$C$206="Employee"),ROWS(B$2:B60)),1)),"")</f>
        <v/>
      </c>
      <c r="K60" s="28" t="str">
        <f t="shared" si="1"/>
        <v/>
      </c>
      <c r="L60" s="28" t="str">
        <f t="shared" si="2"/>
        <v/>
      </c>
      <c r="M60" s="28" t="str">
        <f t="shared" si="3"/>
        <v/>
      </c>
      <c r="N60" s="28" t="str">
        <f t="shared" si="4"/>
        <v/>
      </c>
      <c r="O60" s="28" t="str">
        <f t="shared" si="5"/>
        <v/>
      </c>
      <c r="Q60" s="5"/>
      <c r="R60" s="5"/>
      <c r="S60" s="5"/>
      <c r="T60" s="5"/>
      <c r="U60" s="5"/>
    </row>
    <row r="61" spans="1:21" x14ac:dyDescent="0.15">
      <c r="A61" s="28" t="str">
        <f t="shared" si="6"/>
        <v/>
      </c>
      <c r="B61" s="28" t="str">
        <f t="shared" si="0"/>
        <v/>
      </c>
      <c r="C61" s="28" t="str">
        <f>IF('APTA Employee Census'!C66="","",'APTA Employee Census'!C66)</f>
        <v/>
      </c>
      <c r="D61" s="28" t="str">
        <f>IF('APTA Employee Census'!B66="","",'APTA Employee Census'!B66)</f>
        <v/>
      </c>
      <c r="E61" s="28" t="str">
        <f>IF('APTA Employee Census'!A66="","",'APTA Employee Census'!A66)</f>
        <v/>
      </c>
      <c r="F61" s="28" t="str">
        <f>IF('APTA Employee Census'!D66="","",'APTA Employee Census'!D66)</f>
        <v/>
      </c>
      <c r="G61" s="28" t="str">
        <f>IF('APTA Employee Census'!K66="","",'APTA Employee Census'!K66)</f>
        <v/>
      </c>
      <c r="H61" s="28" t="str">
        <f>IF(AND($C61="Employee",$G61&lt;&gt;""),IF(VLOOKUP($B61,'Reference Page'!$J$2:$O$206,6,0)="Match","","The medical coverage tier you selected does not match the number of dependents you have entered"),"")</f>
        <v/>
      </c>
      <c r="J61" s="28" t="str" cm="1">
        <f t="array" ref="J61">IFERROR(CONCATENATE(INDEX($A$2:$A$206,_xlfn.AGGREGATE(15,6,(ROW($C$2:$C$206)-ROW($C$2)+1)/($C$2:$C$206="Employee"),ROWS(B$2:B61)),1),". ",INDEX($D$2:$E$206,_xlfn.AGGREGATE(15,6,(ROW($C$2:$C$206)-ROW($C$2)+1)/($C$2:$C$206="Employee"),ROWS(B$2:B61)),1)," ",INDEX($E$2:$E$206,_xlfn.AGGREGATE(15,6,(ROW($C$2:$C$206)-ROW($C$2)+1)/($C$2:$C$206="Employee"),ROWS(B$2:B61)),1)),"")</f>
        <v/>
      </c>
      <c r="K61" s="28" t="str">
        <f t="shared" si="1"/>
        <v/>
      </c>
      <c r="L61" s="28" t="str">
        <f t="shared" si="2"/>
        <v/>
      </c>
      <c r="M61" s="28" t="str">
        <f t="shared" si="3"/>
        <v/>
      </c>
      <c r="N61" s="28" t="str">
        <f t="shared" si="4"/>
        <v/>
      </c>
      <c r="O61" s="28" t="str">
        <f t="shared" si="5"/>
        <v/>
      </c>
      <c r="Q61" s="5"/>
      <c r="R61" s="5"/>
      <c r="S61" s="5"/>
      <c r="T61" s="5"/>
      <c r="U61" s="5"/>
    </row>
    <row r="62" spans="1:21" x14ac:dyDescent="0.15">
      <c r="A62" s="28" t="str">
        <f t="shared" si="6"/>
        <v/>
      </c>
      <c r="B62" s="28" t="str">
        <f t="shared" si="0"/>
        <v/>
      </c>
      <c r="C62" s="28" t="str">
        <f>IF('APTA Employee Census'!C67="","",'APTA Employee Census'!C67)</f>
        <v/>
      </c>
      <c r="D62" s="28" t="str">
        <f>IF('APTA Employee Census'!B67="","",'APTA Employee Census'!B67)</f>
        <v/>
      </c>
      <c r="E62" s="28" t="str">
        <f>IF('APTA Employee Census'!A67="","",'APTA Employee Census'!A67)</f>
        <v/>
      </c>
      <c r="F62" s="28" t="str">
        <f>IF('APTA Employee Census'!D67="","",'APTA Employee Census'!D67)</f>
        <v/>
      </c>
      <c r="G62" s="28" t="str">
        <f>IF('APTA Employee Census'!K67="","",'APTA Employee Census'!K67)</f>
        <v/>
      </c>
      <c r="H62" s="28" t="str">
        <f>IF(AND($C62="Employee",$G62&lt;&gt;""),IF(VLOOKUP($B62,'Reference Page'!$J$2:$O$206,6,0)="Match","","The medical coverage tier you selected does not match the number of dependents you have entered"),"")</f>
        <v/>
      </c>
      <c r="J62" s="28" t="str" cm="1">
        <f t="array" ref="J62">IFERROR(CONCATENATE(INDEX($A$2:$A$206,_xlfn.AGGREGATE(15,6,(ROW($C$2:$C$206)-ROW($C$2)+1)/($C$2:$C$206="Employee"),ROWS(B$2:B62)),1),". ",INDEX($D$2:$E$206,_xlfn.AGGREGATE(15,6,(ROW($C$2:$C$206)-ROW($C$2)+1)/($C$2:$C$206="Employee"),ROWS(B$2:B62)),1)," ",INDEX($E$2:$E$206,_xlfn.AGGREGATE(15,6,(ROW($C$2:$C$206)-ROW($C$2)+1)/($C$2:$C$206="Employee"),ROWS(B$2:B62)),1)),"")</f>
        <v/>
      </c>
      <c r="K62" s="28" t="str">
        <f t="shared" si="1"/>
        <v/>
      </c>
      <c r="L62" s="28" t="str">
        <f t="shared" si="2"/>
        <v/>
      </c>
      <c r="M62" s="28" t="str">
        <f t="shared" si="3"/>
        <v/>
      </c>
      <c r="N62" s="28" t="str">
        <f t="shared" si="4"/>
        <v/>
      </c>
      <c r="O62" s="28" t="str">
        <f t="shared" si="5"/>
        <v/>
      </c>
      <c r="Q62" s="5"/>
      <c r="R62" s="5"/>
      <c r="S62" s="5"/>
      <c r="T62" s="5"/>
      <c r="U62" s="5"/>
    </row>
    <row r="63" spans="1:21" x14ac:dyDescent="0.15">
      <c r="A63" s="28" t="str">
        <f t="shared" si="6"/>
        <v/>
      </c>
      <c r="B63" s="28" t="str">
        <f t="shared" si="0"/>
        <v/>
      </c>
      <c r="C63" s="28" t="str">
        <f>IF('APTA Employee Census'!C68="","",'APTA Employee Census'!C68)</f>
        <v/>
      </c>
      <c r="D63" s="28" t="str">
        <f>IF('APTA Employee Census'!B68="","",'APTA Employee Census'!B68)</f>
        <v/>
      </c>
      <c r="E63" s="28" t="str">
        <f>IF('APTA Employee Census'!A68="","",'APTA Employee Census'!A68)</f>
        <v/>
      </c>
      <c r="F63" s="28" t="str">
        <f>IF('APTA Employee Census'!D68="","",'APTA Employee Census'!D68)</f>
        <v/>
      </c>
      <c r="G63" s="28" t="str">
        <f>IF('APTA Employee Census'!K68="","",'APTA Employee Census'!K68)</f>
        <v/>
      </c>
      <c r="H63" s="28" t="str">
        <f>IF(AND($C63="Employee",$G63&lt;&gt;""),IF(VLOOKUP($B63,'Reference Page'!$J$2:$O$206,6,0)="Match","","The medical coverage tier you selected does not match the number of dependents you have entered"),"")</f>
        <v/>
      </c>
      <c r="J63" s="28" t="str" cm="1">
        <f t="array" ref="J63">IFERROR(CONCATENATE(INDEX($A$2:$A$206,_xlfn.AGGREGATE(15,6,(ROW($C$2:$C$206)-ROW($C$2)+1)/($C$2:$C$206="Employee"),ROWS(B$2:B63)),1),". ",INDEX($D$2:$E$206,_xlfn.AGGREGATE(15,6,(ROW($C$2:$C$206)-ROW($C$2)+1)/($C$2:$C$206="Employee"),ROWS(B$2:B63)),1)," ",INDEX($E$2:$E$206,_xlfn.AGGREGATE(15,6,(ROW($C$2:$C$206)-ROW($C$2)+1)/($C$2:$C$206="Employee"),ROWS(B$2:B63)),1)),"")</f>
        <v/>
      </c>
      <c r="K63" s="28" t="str">
        <f t="shared" si="1"/>
        <v/>
      </c>
      <c r="L63" s="28" t="str">
        <f t="shared" si="2"/>
        <v/>
      </c>
      <c r="M63" s="28" t="str">
        <f t="shared" si="3"/>
        <v/>
      </c>
      <c r="N63" s="28" t="str">
        <f t="shared" si="4"/>
        <v/>
      </c>
      <c r="O63" s="28" t="str">
        <f t="shared" si="5"/>
        <v/>
      </c>
      <c r="Q63" s="5"/>
      <c r="R63" s="5"/>
      <c r="S63" s="5"/>
      <c r="T63" s="5"/>
      <c r="U63" s="5"/>
    </row>
    <row r="64" spans="1:21" x14ac:dyDescent="0.15">
      <c r="A64" s="28" t="str">
        <f t="shared" si="6"/>
        <v/>
      </c>
      <c r="B64" s="28" t="str">
        <f t="shared" si="0"/>
        <v/>
      </c>
      <c r="C64" s="28" t="str">
        <f>IF('APTA Employee Census'!C69="","",'APTA Employee Census'!C69)</f>
        <v/>
      </c>
      <c r="D64" s="28" t="str">
        <f>IF('APTA Employee Census'!B69="","",'APTA Employee Census'!B69)</f>
        <v/>
      </c>
      <c r="E64" s="28" t="str">
        <f>IF('APTA Employee Census'!A69="","",'APTA Employee Census'!A69)</f>
        <v/>
      </c>
      <c r="F64" s="28" t="str">
        <f>IF('APTA Employee Census'!D69="","",'APTA Employee Census'!D69)</f>
        <v/>
      </c>
      <c r="G64" s="28" t="str">
        <f>IF('APTA Employee Census'!K69="","",'APTA Employee Census'!K69)</f>
        <v/>
      </c>
      <c r="H64" s="28" t="str">
        <f>IF(AND($C64="Employee",$G64&lt;&gt;""),IF(VLOOKUP($B64,'Reference Page'!$J$2:$O$206,6,0)="Match","","The medical coverage tier you selected does not match the number of dependents you have entered"),"")</f>
        <v/>
      </c>
      <c r="J64" s="28" t="str" cm="1">
        <f t="array" ref="J64">IFERROR(CONCATENATE(INDEX($A$2:$A$206,_xlfn.AGGREGATE(15,6,(ROW($C$2:$C$206)-ROW($C$2)+1)/($C$2:$C$206="Employee"),ROWS(B$2:B64)),1),". ",INDEX($D$2:$E$206,_xlfn.AGGREGATE(15,6,(ROW($C$2:$C$206)-ROW($C$2)+1)/($C$2:$C$206="Employee"),ROWS(B$2:B64)),1)," ",INDEX($E$2:$E$206,_xlfn.AGGREGATE(15,6,(ROW($C$2:$C$206)-ROW($C$2)+1)/($C$2:$C$206="Employee"),ROWS(B$2:B64)),1)),"")</f>
        <v/>
      </c>
      <c r="K64" s="28" t="str">
        <f t="shared" si="1"/>
        <v/>
      </c>
      <c r="L64" s="28" t="str">
        <f t="shared" si="2"/>
        <v/>
      </c>
      <c r="M64" s="28" t="str">
        <f t="shared" si="3"/>
        <v/>
      </c>
      <c r="N64" s="28" t="str">
        <f t="shared" si="4"/>
        <v/>
      </c>
      <c r="O64" s="28" t="str">
        <f t="shared" si="5"/>
        <v/>
      </c>
      <c r="Q64" s="5"/>
      <c r="R64" s="5"/>
      <c r="S64" s="5"/>
      <c r="T64" s="5"/>
      <c r="U64" s="5"/>
    </row>
    <row r="65" spans="1:21" x14ac:dyDescent="0.15">
      <c r="A65" s="28" t="str">
        <f t="shared" si="6"/>
        <v/>
      </c>
      <c r="B65" s="28" t="str">
        <f t="shared" si="0"/>
        <v/>
      </c>
      <c r="C65" s="28" t="str">
        <f>IF('APTA Employee Census'!C70="","",'APTA Employee Census'!C70)</f>
        <v/>
      </c>
      <c r="D65" s="28" t="str">
        <f>IF('APTA Employee Census'!B70="","",'APTA Employee Census'!B70)</f>
        <v/>
      </c>
      <c r="E65" s="28" t="str">
        <f>IF('APTA Employee Census'!A70="","",'APTA Employee Census'!A70)</f>
        <v/>
      </c>
      <c r="F65" s="28" t="str">
        <f>IF('APTA Employee Census'!D70="","",'APTA Employee Census'!D70)</f>
        <v/>
      </c>
      <c r="G65" s="28" t="str">
        <f>IF('APTA Employee Census'!K70="","",'APTA Employee Census'!K70)</f>
        <v/>
      </c>
      <c r="H65" s="28" t="str">
        <f>IF(AND($C65="Employee",$G65&lt;&gt;""),IF(VLOOKUP($B65,'Reference Page'!$J$2:$O$206,6,0)="Match","","The medical coverage tier you selected does not match the number of dependents you have entered"),"")</f>
        <v/>
      </c>
      <c r="J65" s="28" t="str" cm="1">
        <f t="array" ref="J65">IFERROR(CONCATENATE(INDEX($A$2:$A$206,_xlfn.AGGREGATE(15,6,(ROW($C$2:$C$206)-ROW($C$2)+1)/($C$2:$C$206="Employee"),ROWS(B$2:B65)),1),". ",INDEX($D$2:$E$206,_xlfn.AGGREGATE(15,6,(ROW($C$2:$C$206)-ROW($C$2)+1)/($C$2:$C$206="Employee"),ROWS(B$2:B65)),1)," ",INDEX($E$2:$E$206,_xlfn.AGGREGATE(15,6,(ROW($C$2:$C$206)-ROW($C$2)+1)/($C$2:$C$206="Employee"),ROWS(B$2:B65)),1)),"")</f>
        <v/>
      </c>
      <c r="K65" s="28" t="str">
        <f t="shared" si="1"/>
        <v/>
      </c>
      <c r="L65" s="28" t="str">
        <f t="shared" si="2"/>
        <v/>
      </c>
      <c r="M65" s="28" t="str">
        <f t="shared" si="3"/>
        <v/>
      </c>
      <c r="N65" s="28" t="str">
        <f t="shared" si="4"/>
        <v/>
      </c>
      <c r="O65" s="28" t="str">
        <f t="shared" si="5"/>
        <v/>
      </c>
      <c r="Q65" s="5"/>
      <c r="R65" s="5"/>
      <c r="S65" s="5"/>
      <c r="T65" s="5"/>
      <c r="U65" s="5"/>
    </row>
    <row r="66" spans="1:21" x14ac:dyDescent="0.15">
      <c r="A66" s="28" t="str">
        <f t="shared" si="6"/>
        <v/>
      </c>
      <c r="B66" s="28" t="str">
        <f t="shared" ref="B66:B129" si="7">IF($C66="Employee",CONCATENATE($A66,". ",$D66," ",$E66),CONCATENATE($F66,$C66))</f>
        <v/>
      </c>
      <c r="C66" s="28" t="str">
        <f>IF('APTA Employee Census'!C71="","",'APTA Employee Census'!C71)</f>
        <v/>
      </c>
      <c r="D66" s="28" t="str">
        <f>IF('APTA Employee Census'!B71="","",'APTA Employee Census'!B71)</f>
        <v/>
      </c>
      <c r="E66" s="28" t="str">
        <f>IF('APTA Employee Census'!A71="","",'APTA Employee Census'!A71)</f>
        <v/>
      </c>
      <c r="F66" s="28" t="str">
        <f>IF('APTA Employee Census'!D71="","",'APTA Employee Census'!D71)</f>
        <v/>
      </c>
      <c r="G66" s="28" t="str">
        <f>IF('APTA Employee Census'!K71="","",'APTA Employee Census'!K71)</f>
        <v/>
      </c>
      <c r="H66" s="28" t="str">
        <f>IF(AND($C66="Employee",$G66&lt;&gt;""),IF(VLOOKUP($B66,'Reference Page'!$J$2:$O$206,6,0)="Match","","The medical coverage tier you selected does not match the number of dependents you have entered"),"")</f>
        <v/>
      </c>
      <c r="J66" s="28" t="str" cm="1">
        <f t="array" ref="J66">IFERROR(CONCATENATE(INDEX($A$2:$A$206,_xlfn.AGGREGATE(15,6,(ROW($C$2:$C$206)-ROW($C$2)+1)/($C$2:$C$206="Employee"),ROWS(B$2:B66)),1),". ",INDEX($D$2:$E$206,_xlfn.AGGREGATE(15,6,(ROW($C$2:$C$206)-ROW($C$2)+1)/($C$2:$C$206="Employee"),ROWS(B$2:B66)),1)," ",INDEX($E$2:$E$206,_xlfn.AGGREGATE(15,6,(ROW($C$2:$C$206)-ROW($C$2)+1)/($C$2:$C$206="Employee"),ROWS(B$2:B66)),1)),"")</f>
        <v/>
      </c>
      <c r="K66" s="28" t="str">
        <f t="shared" ref="K66:K129" si="8">IF($J66="","",COUNTIFS($B$2:$B$206,CONCATENATE(J66,K$1)))</f>
        <v/>
      </c>
      <c r="L66" s="28" t="str">
        <f t="shared" ref="L66:L129" si="9">IF($J66="","",COUNTIFS($B$2:$B$206,CONCATENATE(J66,L$1)))</f>
        <v/>
      </c>
      <c r="M66" s="28" t="str">
        <f t="shared" ref="M66:M129" si="10">VLOOKUP($J66,$B$2:$G$206,6,0)</f>
        <v/>
      </c>
      <c r="N66" s="28" t="str">
        <f t="shared" si="4"/>
        <v/>
      </c>
      <c r="O66" s="28" t="str">
        <f t="shared" si="5"/>
        <v/>
      </c>
      <c r="Q66" s="5"/>
      <c r="R66" s="5"/>
      <c r="S66" s="5"/>
      <c r="T66" s="5"/>
      <c r="U66" s="5"/>
    </row>
    <row r="67" spans="1:21" x14ac:dyDescent="0.15">
      <c r="A67" s="28" t="str">
        <f t="shared" si="6"/>
        <v/>
      </c>
      <c r="B67" s="28" t="str">
        <f t="shared" si="7"/>
        <v/>
      </c>
      <c r="C67" s="28" t="str">
        <f>IF('APTA Employee Census'!C72="","",'APTA Employee Census'!C72)</f>
        <v/>
      </c>
      <c r="D67" s="28" t="str">
        <f>IF('APTA Employee Census'!B72="","",'APTA Employee Census'!B72)</f>
        <v/>
      </c>
      <c r="E67" s="28" t="str">
        <f>IF('APTA Employee Census'!A72="","",'APTA Employee Census'!A72)</f>
        <v/>
      </c>
      <c r="F67" s="28" t="str">
        <f>IF('APTA Employee Census'!D72="","",'APTA Employee Census'!D72)</f>
        <v/>
      </c>
      <c r="G67" s="28" t="str">
        <f>IF('APTA Employee Census'!K72="","",'APTA Employee Census'!K72)</f>
        <v/>
      </c>
      <c r="H67" s="28" t="str">
        <f>IF(AND($C67="Employee",$G67&lt;&gt;""),IF(VLOOKUP($B67,'Reference Page'!$J$2:$O$206,6,0)="Match","","The medical coverage tier you selected does not match the number of dependents you have entered"),"")</f>
        <v/>
      </c>
      <c r="J67" s="28" t="str" cm="1">
        <f t="array" ref="J67">IFERROR(CONCATENATE(INDEX($A$2:$A$206,_xlfn.AGGREGATE(15,6,(ROW($C$2:$C$206)-ROW($C$2)+1)/($C$2:$C$206="Employee"),ROWS(B$2:B67)),1),". ",INDEX($D$2:$E$206,_xlfn.AGGREGATE(15,6,(ROW($C$2:$C$206)-ROW($C$2)+1)/($C$2:$C$206="Employee"),ROWS(B$2:B67)),1)," ",INDEX($E$2:$E$206,_xlfn.AGGREGATE(15,6,(ROW($C$2:$C$206)-ROW($C$2)+1)/($C$2:$C$206="Employee"),ROWS(B$2:B67)),1)),"")</f>
        <v/>
      </c>
      <c r="K67" s="28" t="str">
        <f t="shared" si="8"/>
        <v/>
      </c>
      <c r="L67" s="28" t="str">
        <f t="shared" si="9"/>
        <v/>
      </c>
      <c r="M67" s="28" t="str">
        <f t="shared" si="10"/>
        <v/>
      </c>
      <c r="N67" s="28" t="str">
        <f t="shared" ref="N67:N130" si="11">IF($J67="","",IF(AND(M67&lt;&gt;"Waive",K67&gt;0,L67&gt;0),"Employee + Family",IF(AND(M67&lt;&gt;"Waive",K67=0,L67&gt;0),"Employee + Child(ren)",IF(AND(M67&lt;&gt;"Waive",K67&gt;0,L67=0),"Employee + Spouse",IF(AND(M67&lt;&gt;"Waive",K67=0,L67=0),"Employee Only",IF(AND(M67="Waive",(K67+L67)&gt;0),"Issue","Waive"))))))</f>
        <v/>
      </c>
      <c r="O67" s="28" t="str">
        <f t="shared" ref="O67:O130" si="12">IF($J67="","",IF(N67=M67,"Match","Not a Match"))</f>
        <v/>
      </c>
      <c r="Q67" s="5"/>
      <c r="R67" s="5"/>
      <c r="S67" s="5"/>
      <c r="T67" s="5"/>
      <c r="U67" s="5"/>
    </row>
    <row r="68" spans="1:21" x14ac:dyDescent="0.15">
      <c r="A68" s="28" t="str">
        <f t="shared" ref="A68:A131" si="13">IF($C68="","",IF($C68="Employee",$A67+1,$A67))</f>
        <v/>
      </c>
      <c r="B68" s="28" t="str">
        <f t="shared" si="7"/>
        <v/>
      </c>
      <c r="C68" s="28" t="str">
        <f>IF('APTA Employee Census'!C73="","",'APTA Employee Census'!C73)</f>
        <v/>
      </c>
      <c r="D68" s="28" t="str">
        <f>IF('APTA Employee Census'!B73="","",'APTA Employee Census'!B73)</f>
        <v/>
      </c>
      <c r="E68" s="28" t="str">
        <f>IF('APTA Employee Census'!A73="","",'APTA Employee Census'!A73)</f>
        <v/>
      </c>
      <c r="F68" s="28" t="str">
        <f>IF('APTA Employee Census'!D73="","",'APTA Employee Census'!D73)</f>
        <v/>
      </c>
      <c r="G68" s="28" t="str">
        <f>IF('APTA Employee Census'!K73="","",'APTA Employee Census'!K73)</f>
        <v/>
      </c>
      <c r="H68" s="28" t="str">
        <f>IF(AND($C68="Employee",$G68&lt;&gt;""),IF(VLOOKUP($B68,'Reference Page'!$J$2:$O$206,6,0)="Match","","The medical coverage tier you selected does not match the number of dependents you have entered"),"")</f>
        <v/>
      </c>
      <c r="J68" s="28" t="str" cm="1">
        <f t="array" ref="J68">IFERROR(CONCATENATE(INDEX($A$2:$A$206,_xlfn.AGGREGATE(15,6,(ROW($C$2:$C$206)-ROW($C$2)+1)/($C$2:$C$206="Employee"),ROWS(B$2:B68)),1),". ",INDEX($D$2:$E$206,_xlfn.AGGREGATE(15,6,(ROW($C$2:$C$206)-ROW($C$2)+1)/($C$2:$C$206="Employee"),ROWS(B$2:B68)),1)," ",INDEX($E$2:$E$206,_xlfn.AGGREGATE(15,6,(ROW($C$2:$C$206)-ROW($C$2)+1)/($C$2:$C$206="Employee"),ROWS(B$2:B68)),1)),"")</f>
        <v/>
      </c>
      <c r="K68" s="28" t="str">
        <f t="shared" si="8"/>
        <v/>
      </c>
      <c r="L68" s="28" t="str">
        <f t="shared" si="9"/>
        <v/>
      </c>
      <c r="M68" s="28" t="str">
        <f t="shared" si="10"/>
        <v/>
      </c>
      <c r="N68" s="28" t="str">
        <f t="shared" si="11"/>
        <v/>
      </c>
      <c r="O68" s="28" t="str">
        <f t="shared" si="12"/>
        <v/>
      </c>
      <c r="Q68" s="5"/>
      <c r="R68" s="5"/>
      <c r="S68" s="5"/>
      <c r="T68" s="5"/>
      <c r="U68" s="5"/>
    </row>
    <row r="69" spans="1:21" x14ac:dyDescent="0.15">
      <c r="A69" s="28" t="str">
        <f t="shared" si="13"/>
        <v/>
      </c>
      <c r="B69" s="28" t="str">
        <f t="shared" si="7"/>
        <v/>
      </c>
      <c r="C69" s="28" t="str">
        <f>IF('APTA Employee Census'!C74="","",'APTA Employee Census'!C74)</f>
        <v/>
      </c>
      <c r="D69" s="28" t="str">
        <f>IF('APTA Employee Census'!B74="","",'APTA Employee Census'!B74)</f>
        <v/>
      </c>
      <c r="E69" s="28" t="str">
        <f>IF('APTA Employee Census'!A74="","",'APTA Employee Census'!A74)</f>
        <v/>
      </c>
      <c r="F69" s="28" t="str">
        <f>IF('APTA Employee Census'!D74="","",'APTA Employee Census'!D74)</f>
        <v/>
      </c>
      <c r="G69" s="28" t="str">
        <f>IF('APTA Employee Census'!K74="","",'APTA Employee Census'!K74)</f>
        <v/>
      </c>
      <c r="H69" s="28" t="str">
        <f>IF(AND($C69="Employee",$G69&lt;&gt;""),IF(VLOOKUP($B69,'Reference Page'!$J$2:$O$206,6,0)="Match","","The medical coverage tier you selected does not match the number of dependents you have entered"),"")</f>
        <v/>
      </c>
      <c r="J69" s="28" t="str" cm="1">
        <f t="array" ref="J69">IFERROR(CONCATENATE(INDEX($A$2:$A$206,_xlfn.AGGREGATE(15,6,(ROW($C$2:$C$206)-ROW($C$2)+1)/($C$2:$C$206="Employee"),ROWS(B$2:B69)),1),". ",INDEX($D$2:$E$206,_xlfn.AGGREGATE(15,6,(ROW($C$2:$C$206)-ROW($C$2)+1)/($C$2:$C$206="Employee"),ROWS(B$2:B69)),1)," ",INDEX($E$2:$E$206,_xlfn.AGGREGATE(15,6,(ROW($C$2:$C$206)-ROW($C$2)+1)/($C$2:$C$206="Employee"),ROWS(B$2:B69)),1)),"")</f>
        <v/>
      </c>
      <c r="K69" s="28" t="str">
        <f t="shared" si="8"/>
        <v/>
      </c>
      <c r="L69" s="28" t="str">
        <f t="shared" si="9"/>
        <v/>
      </c>
      <c r="M69" s="28" t="str">
        <f t="shared" si="10"/>
        <v/>
      </c>
      <c r="N69" s="28" t="str">
        <f t="shared" si="11"/>
        <v/>
      </c>
      <c r="O69" s="28" t="str">
        <f t="shared" si="12"/>
        <v/>
      </c>
      <c r="Q69" s="5"/>
      <c r="R69" s="5"/>
      <c r="S69" s="5"/>
      <c r="T69" s="5"/>
      <c r="U69" s="5"/>
    </row>
    <row r="70" spans="1:21" x14ac:dyDescent="0.15">
      <c r="A70" s="28" t="str">
        <f t="shared" si="13"/>
        <v/>
      </c>
      <c r="B70" s="28" t="str">
        <f t="shared" si="7"/>
        <v/>
      </c>
      <c r="C70" s="28" t="str">
        <f>IF('APTA Employee Census'!C75="","",'APTA Employee Census'!C75)</f>
        <v/>
      </c>
      <c r="D70" s="28" t="str">
        <f>IF('APTA Employee Census'!B75="","",'APTA Employee Census'!B75)</f>
        <v/>
      </c>
      <c r="E70" s="28" t="str">
        <f>IF('APTA Employee Census'!A75="","",'APTA Employee Census'!A75)</f>
        <v/>
      </c>
      <c r="F70" s="28" t="str">
        <f>IF('APTA Employee Census'!D75="","",'APTA Employee Census'!D75)</f>
        <v/>
      </c>
      <c r="G70" s="28" t="str">
        <f>IF('APTA Employee Census'!K75="","",'APTA Employee Census'!K75)</f>
        <v/>
      </c>
      <c r="H70" s="28" t="str">
        <f>IF(AND($C70="Employee",$G70&lt;&gt;""),IF(VLOOKUP($B70,'Reference Page'!$J$2:$O$206,6,0)="Match","","The medical coverage tier you selected does not match the number of dependents you have entered"),"")</f>
        <v/>
      </c>
      <c r="J70" s="28" t="str" cm="1">
        <f t="array" ref="J70">IFERROR(CONCATENATE(INDEX($A$2:$A$206,_xlfn.AGGREGATE(15,6,(ROW($C$2:$C$206)-ROW($C$2)+1)/($C$2:$C$206="Employee"),ROWS(B$2:B70)),1),". ",INDEX($D$2:$E$206,_xlfn.AGGREGATE(15,6,(ROW($C$2:$C$206)-ROW($C$2)+1)/($C$2:$C$206="Employee"),ROWS(B$2:B70)),1)," ",INDEX($E$2:$E$206,_xlfn.AGGREGATE(15,6,(ROW($C$2:$C$206)-ROW($C$2)+1)/($C$2:$C$206="Employee"),ROWS(B$2:B70)),1)),"")</f>
        <v/>
      </c>
      <c r="K70" s="28" t="str">
        <f t="shared" si="8"/>
        <v/>
      </c>
      <c r="L70" s="28" t="str">
        <f t="shared" si="9"/>
        <v/>
      </c>
      <c r="M70" s="28" t="str">
        <f t="shared" si="10"/>
        <v/>
      </c>
      <c r="N70" s="28" t="str">
        <f t="shared" si="11"/>
        <v/>
      </c>
      <c r="O70" s="28" t="str">
        <f t="shared" si="12"/>
        <v/>
      </c>
      <c r="Q70" s="5"/>
      <c r="R70" s="5"/>
      <c r="S70" s="5"/>
      <c r="T70" s="5"/>
      <c r="U70" s="5"/>
    </row>
    <row r="71" spans="1:21" x14ac:dyDescent="0.15">
      <c r="A71" s="28" t="str">
        <f t="shared" si="13"/>
        <v/>
      </c>
      <c r="B71" s="28" t="str">
        <f t="shared" si="7"/>
        <v/>
      </c>
      <c r="C71" s="28" t="str">
        <f>IF('APTA Employee Census'!C76="","",'APTA Employee Census'!C76)</f>
        <v/>
      </c>
      <c r="D71" s="28" t="str">
        <f>IF('APTA Employee Census'!B76="","",'APTA Employee Census'!B76)</f>
        <v/>
      </c>
      <c r="E71" s="28" t="str">
        <f>IF('APTA Employee Census'!A76="","",'APTA Employee Census'!A76)</f>
        <v/>
      </c>
      <c r="F71" s="28" t="str">
        <f>IF('APTA Employee Census'!D76="","",'APTA Employee Census'!D76)</f>
        <v/>
      </c>
      <c r="G71" s="28" t="str">
        <f>IF('APTA Employee Census'!K76="","",'APTA Employee Census'!K76)</f>
        <v/>
      </c>
      <c r="H71" s="28" t="str">
        <f>IF(AND($C71="Employee",$G71&lt;&gt;""),IF(VLOOKUP($B71,'Reference Page'!$J$2:$O$206,6,0)="Match","","The medical coverage tier you selected does not match the number of dependents you have entered"),"")</f>
        <v/>
      </c>
      <c r="J71" s="28" t="str" cm="1">
        <f t="array" ref="J71">IFERROR(CONCATENATE(INDEX($A$2:$A$206,_xlfn.AGGREGATE(15,6,(ROW($C$2:$C$206)-ROW($C$2)+1)/($C$2:$C$206="Employee"),ROWS(B$2:B71)),1),". ",INDEX($D$2:$E$206,_xlfn.AGGREGATE(15,6,(ROW($C$2:$C$206)-ROW($C$2)+1)/($C$2:$C$206="Employee"),ROWS(B$2:B71)),1)," ",INDEX($E$2:$E$206,_xlfn.AGGREGATE(15,6,(ROW($C$2:$C$206)-ROW($C$2)+1)/($C$2:$C$206="Employee"),ROWS(B$2:B71)),1)),"")</f>
        <v/>
      </c>
      <c r="K71" s="28" t="str">
        <f t="shared" si="8"/>
        <v/>
      </c>
      <c r="L71" s="28" t="str">
        <f t="shared" si="9"/>
        <v/>
      </c>
      <c r="M71" s="28" t="str">
        <f t="shared" si="10"/>
        <v/>
      </c>
      <c r="N71" s="28" t="str">
        <f t="shared" si="11"/>
        <v/>
      </c>
      <c r="O71" s="28" t="str">
        <f t="shared" si="12"/>
        <v/>
      </c>
      <c r="Q71" s="5"/>
      <c r="R71" s="5"/>
      <c r="S71" s="5"/>
      <c r="T71" s="5"/>
      <c r="U71" s="5"/>
    </row>
    <row r="72" spans="1:21" x14ac:dyDescent="0.15">
      <c r="A72" s="28" t="str">
        <f t="shared" si="13"/>
        <v/>
      </c>
      <c r="B72" s="28" t="str">
        <f t="shared" si="7"/>
        <v/>
      </c>
      <c r="C72" s="28" t="str">
        <f>IF('APTA Employee Census'!C77="","",'APTA Employee Census'!C77)</f>
        <v/>
      </c>
      <c r="D72" s="28" t="str">
        <f>IF('APTA Employee Census'!B77="","",'APTA Employee Census'!B77)</f>
        <v/>
      </c>
      <c r="E72" s="28" t="str">
        <f>IF('APTA Employee Census'!A77="","",'APTA Employee Census'!A77)</f>
        <v/>
      </c>
      <c r="F72" s="28" t="str">
        <f>IF('APTA Employee Census'!D77="","",'APTA Employee Census'!D77)</f>
        <v/>
      </c>
      <c r="G72" s="28" t="str">
        <f>IF('APTA Employee Census'!K77="","",'APTA Employee Census'!K77)</f>
        <v/>
      </c>
      <c r="H72" s="28" t="str">
        <f>IF(AND($C72="Employee",$G72&lt;&gt;""),IF(VLOOKUP($B72,'Reference Page'!$J$2:$O$206,6,0)="Match","","The medical coverage tier you selected does not match the number of dependents you have entered"),"")</f>
        <v/>
      </c>
      <c r="J72" s="28" t="str" cm="1">
        <f t="array" ref="J72">IFERROR(CONCATENATE(INDEX($A$2:$A$206,_xlfn.AGGREGATE(15,6,(ROW($C$2:$C$206)-ROW($C$2)+1)/($C$2:$C$206="Employee"),ROWS(B$2:B72)),1),". ",INDEX($D$2:$E$206,_xlfn.AGGREGATE(15,6,(ROW($C$2:$C$206)-ROW($C$2)+1)/($C$2:$C$206="Employee"),ROWS(B$2:B72)),1)," ",INDEX($E$2:$E$206,_xlfn.AGGREGATE(15,6,(ROW($C$2:$C$206)-ROW($C$2)+1)/($C$2:$C$206="Employee"),ROWS(B$2:B72)),1)),"")</f>
        <v/>
      </c>
      <c r="K72" s="28" t="str">
        <f t="shared" si="8"/>
        <v/>
      </c>
      <c r="L72" s="28" t="str">
        <f t="shared" si="9"/>
        <v/>
      </c>
      <c r="M72" s="28" t="str">
        <f t="shared" si="10"/>
        <v/>
      </c>
      <c r="N72" s="28" t="str">
        <f t="shared" si="11"/>
        <v/>
      </c>
      <c r="O72" s="28" t="str">
        <f t="shared" si="12"/>
        <v/>
      </c>
      <c r="Q72" s="5"/>
      <c r="R72" s="5"/>
      <c r="S72" s="5"/>
      <c r="T72" s="5"/>
      <c r="U72" s="5"/>
    </row>
    <row r="73" spans="1:21" x14ac:dyDescent="0.15">
      <c r="A73" s="28" t="str">
        <f t="shared" si="13"/>
        <v/>
      </c>
      <c r="B73" s="28" t="str">
        <f t="shared" si="7"/>
        <v/>
      </c>
      <c r="C73" s="28" t="str">
        <f>IF('APTA Employee Census'!C78="","",'APTA Employee Census'!C78)</f>
        <v/>
      </c>
      <c r="D73" s="28" t="str">
        <f>IF('APTA Employee Census'!B78="","",'APTA Employee Census'!B78)</f>
        <v/>
      </c>
      <c r="E73" s="28" t="str">
        <f>IF('APTA Employee Census'!A78="","",'APTA Employee Census'!A78)</f>
        <v/>
      </c>
      <c r="F73" s="28" t="str">
        <f>IF('APTA Employee Census'!D78="","",'APTA Employee Census'!D78)</f>
        <v/>
      </c>
      <c r="G73" s="28" t="str">
        <f>IF('APTA Employee Census'!K78="","",'APTA Employee Census'!K78)</f>
        <v/>
      </c>
      <c r="H73" s="28" t="str">
        <f>IF(AND($C73="Employee",$G73&lt;&gt;""),IF(VLOOKUP($B73,'Reference Page'!$J$2:$O$206,6,0)="Match","","The medical coverage tier you selected does not match the number of dependents you have entered"),"")</f>
        <v/>
      </c>
      <c r="J73" s="28" t="str" cm="1">
        <f t="array" ref="J73">IFERROR(CONCATENATE(INDEX($A$2:$A$206,_xlfn.AGGREGATE(15,6,(ROW($C$2:$C$206)-ROW($C$2)+1)/($C$2:$C$206="Employee"),ROWS(B$2:B73)),1),". ",INDEX($D$2:$E$206,_xlfn.AGGREGATE(15,6,(ROW($C$2:$C$206)-ROW($C$2)+1)/($C$2:$C$206="Employee"),ROWS(B$2:B73)),1)," ",INDEX($E$2:$E$206,_xlfn.AGGREGATE(15,6,(ROW($C$2:$C$206)-ROW($C$2)+1)/($C$2:$C$206="Employee"),ROWS(B$2:B73)),1)),"")</f>
        <v/>
      </c>
      <c r="K73" s="28" t="str">
        <f t="shared" si="8"/>
        <v/>
      </c>
      <c r="L73" s="28" t="str">
        <f t="shared" si="9"/>
        <v/>
      </c>
      <c r="M73" s="28" t="str">
        <f t="shared" si="10"/>
        <v/>
      </c>
      <c r="N73" s="28" t="str">
        <f t="shared" si="11"/>
        <v/>
      </c>
      <c r="O73" s="28" t="str">
        <f t="shared" si="12"/>
        <v/>
      </c>
      <c r="Q73" s="5"/>
      <c r="R73" s="5"/>
      <c r="S73" s="5"/>
      <c r="T73" s="5"/>
      <c r="U73" s="5"/>
    </row>
    <row r="74" spans="1:21" x14ac:dyDescent="0.15">
      <c r="A74" s="28" t="str">
        <f t="shared" si="13"/>
        <v/>
      </c>
      <c r="B74" s="28" t="str">
        <f t="shared" si="7"/>
        <v/>
      </c>
      <c r="C74" s="28" t="str">
        <f>IF('APTA Employee Census'!C79="","",'APTA Employee Census'!C79)</f>
        <v/>
      </c>
      <c r="D74" s="28" t="str">
        <f>IF('APTA Employee Census'!B79="","",'APTA Employee Census'!B79)</f>
        <v/>
      </c>
      <c r="E74" s="28" t="str">
        <f>IF('APTA Employee Census'!A79="","",'APTA Employee Census'!A79)</f>
        <v/>
      </c>
      <c r="F74" s="28" t="str">
        <f>IF('APTA Employee Census'!D79="","",'APTA Employee Census'!D79)</f>
        <v/>
      </c>
      <c r="G74" s="28" t="str">
        <f>IF('APTA Employee Census'!K79="","",'APTA Employee Census'!K79)</f>
        <v/>
      </c>
      <c r="H74" s="28" t="str">
        <f>IF(AND($C74="Employee",$G74&lt;&gt;""),IF(VLOOKUP($B74,'Reference Page'!$J$2:$O$206,6,0)="Match","","The medical coverage tier you selected does not match the number of dependents you have entered"),"")</f>
        <v/>
      </c>
      <c r="J74" s="28" t="str" cm="1">
        <f t="array" ref="J74">IFERROR(CONCATENATE(INDEX($A$2:$A$206,_xlfn.AGGREGATE(15,6,(ROW($C$2:$C$206)-ROW($C$2)+1)/($C$2:$C$206="Employee"),ROWS(B$2:B74)),1),". ",INDEX($D$2:$E$206,_xlfn.AGGREGATE(15,6,(ROW($C$2:$C$206)-ROW($C$2)+1)/($C$2:$C$206="Employee"),ROWS(B$2:B74)),1)," ",INDEX($E$2:$E$206,_xlfn.AGGREGATE(15,6,(ROW($C$2:$C$206)-ROW($C$2)+1)/($C$2:$C$206="Employee"),ROWS(B$2:B74)),1)),"")</f>
        <v/>
      </c>
      <c r="K74" s="28" t="str">
        <f t="shared" si="8"/>
        <v/>
      </c>
      <c r="L74" s="28" t="str">
        <f t="shared" si="9"/>
        <v/>
      </c>
      <c r="M74" s="28" t="str">
        <f t="shared" si="10"/>
        <v/>
      </c>
      <c r="N74" s="28" t="str">
        <f t="shared" si="11"/>
        <v/>
      </c>
      <c r="O74" s="28" t="str">
        <f t="shared" si="12"/>
        <v/>
      </c>
      <c r="Q74" s="5"/>
      <c r="R74" s="5"/>
      <c r="S74" s="5"/>
      <c r="T74" s="5"/>
      <c r="U74" s="5"/>
    </row>
    <row r="75" spans="1:21" x14ac:dyDescent="0.15">
      <c r="A75" s="28" t="str">
        <f t="shared" si="13"/>
        <v/>
      </c>
      <c r="B75" s="28" t="str">
        <f t="shared" si="7"/>
        <v/>
      </c>
      <c r="C75" s="28" t="str">
        <f>IF('APTA Employee Census'!C80="","",'APTA Employee Census'!C80)</f>
        <v/>
      </c>
      <c r="D75" s="28" t="str">
        <f>IF('APTA Employee Census'!B80="","",'APTA Employee Census'!B80)</f>
        <v/>
      </c>
      <c r="E75" s="28" t="str">
        <f>IF('APTA Employee Census'!A80="","",'APTA Employee Census'!A80)</f>
        <v/>
      </c>
      <c r="F75" s="28" t="str">
        <f>IF('APTA Employee Census'!D80="","",'APTA Employee Census'!D80)</f>
        <v/>
      </c>
      <c r="G75" s="28" t="str">
        <f>IF('APTA Employee Census'!K80="","",'APTA Employee Census'!K80)</f>
        <v/>
      </c>
      <c r="H75" s="28" t="str">
        <f>IF(AND($C75="Employee",$G75&lt;&gt;""),IF(VLOOKUP($B75,'Reference Page'!$J$2:$O$206,6,0)="Match","","The medical coverage tier you selected does not match the number of dependents you have entered"),"")</f>
        <v/>
      </c>
      <c r="J75" s="28" t="str" cm="1">
        <f t="array" ref="J75">IFERROR(CONCATENATE(INDEX($A$2:$A$206,_xlfn.AGGREGATE(15,6,(ROW($C$2:$C$206)-ROW($C$2)+1)/($C$2:$C$206="Employee"),ROWS(B$2:B75)),1),". ",INDEX($D$2:$E$206,_xlfn.AGGREGATE(15,6,(ROW($C$2:$C$206)-ROW($C$2)+1)/($C$2:$C$206="Employee"),ROWS(B$2:B75)),1)," ",INDEX($E$2:$E$206,_xlfn.AGGREGATE(15,6,(ROW($C$2:$C$206)-ROW($C$2)+1)/($C$2:$C$206="Employee"),ROWS(B$2:B75)),1)),"")</f>
        <v/>
      </c>
      <c r="K75" s="28" t="str">
        <f t="shared" si="8"/>
        <v/>
      </c>
      <c r="L75" s="28" t="str">
        <f t="shared" si="9"/>
        <v/>
      </c>
      <c r="M75" s="28" t="str">
        <f t="shared" si="10"/>
        <v/>
      </c>
      <c r="N75" s="28" t="str">
        <f t="shared" si="11"/>
        <v/>
      </c>
      <c r="O75" s="28" t="str">
        <f t="shared" si="12"/>
        <v/>
      </c>
      <c r="Q75" s="5"/>
      <c r="R75" s="5"/>
      <c r="S75" s="5"/>
      <c r="T75" s="5"/>
      <c r="U75" s="5"/>
    </row>
    <row r="76" spans="1:21" x14ac:dyDescent="0.15">
      <c r="A76" s="28" t="str">
        <f t="shared" si="13"/>
        <v/>
      </c>
      <c r="B76" s="28" t="str">
        <f t="shared" si="7"/>
        <v/>
      </c>
      <c r="C76" s="28" t="str">
        <f>IF('APTA Employee Census'!C81="","",'APTA Employee Census'!C81)</f>
        <v/>
      </c>
      <c r="D76" s="28" t="str">
        <f>IF('APTA Employee Census'!B81="","",'APTA Employee Census'!B81)</f>
        <v/>
      </c>
      <c r="E76" s="28" t="str">
        <f>IF('APTA Employee Census'!A81="","",'APTA Employee Census'!A81)</f>
        <v/>
      </c>
      <c r="F76" s="28" t="str">
        <f>IF('APTA Employee Census'!D81="","",'APTA Employee Census'!D81)</f>
        <v/>
      </c>
      <c r="G76" s="28" t="str">
        <f>IF('APTA Employee Census'!K81="","",'APTA Employee Census'!K81)</f>
        <v/>
      </c>
      <c r="H76" s="28" t="str">
        <f>IF(AND($C76="Employee",$G76&lt;&gt;""),IF(VLOOKUP($B76,'Reference Page'!$J$2:$O$206,6,0)="Match","","The medical coverage tier you selected does not match the number of dependents you have entered"),"")</f>
        <v/>
      </c>
      <c r="J76" s="28" t="str" cm="1">
        <f t="array" ref="J76">IFERROR(CONCATENATE(INDEX($A$2:$A$206,_xlfn.AGGREGATE(15,6,(ROW($C$2:$C$206)-ROW($C$2)+1)/($C$2:$C$206="Employee"),ROWS(B$2:B76)),1),". ",INDEX($D$2:$E$206,_xlfn.AGGREGATE(15,6,(ROW($C$2:$C$206)-ROW($C$2)+1)/($C$2:$C$206="Employee"),ROWS(B$2:B76)),1)," ",INDEX($E$2:$E$206,_xlfn.AGGREGATE(15,6,(ROW($C$2:$C$206)-ROW($C$2)+1)/($C$2:$C$206="Employee"),ROWS(B$2:B76)),1)),"")</f>
        <v/>
      </c>
      <c r="K76" s="28" t="str">
        <f t="shared" si="8"/>
        <v/>
      </c>
      <c r="L76" s="28" t="str">
        <f t="shared" si="9"/>
        <v/>
      </c>
      <c r="M76" s="28" t="str">
        <f t="shared" si="10"/>
        <v/>
      </c>
      <c r="N76" s="28" t="str">
        <f t="shared" si="11"/>
        <v/>
      </c>
      <c r="O76" s="28" t="str">
        <f t="shared" si="12"/>
        <v/>
      </c>
      <c r="Q76" s="5"/>
      <c r="R76" s="5"/>
      <c r="S76" s="5"/>
      <c r="T76" s="5"/>
      <c r="U76" s="5"/>
    </row>
    <row r="77" spans="1:21" x14ac:dyDescent="0.15">
      <c r="A77" s="28" t="str">
        <f t="shared" si="13"/>
        <v/>
      </c>
      <c r="B77" s="28" t="str">
        <f t="shared" si="7"/>
        <v/>
      </c>
      <c r="C77" s="28" t="str">
        <f>IF('APTA Employee Census'!C82="","",'APTA Employee Census'!C82)</f>
        <v/>
      </c>
      <c r="D77" s="28" t="str">
        <f>IF('APTA Employee Census'!B82="","",'APTA Employee Census'!B82)</f>
        <v/>
      </c>
      <c r="E77" s="28" t="str">
        <f>IF('APTA Employee Census'!A82="","",'APTA Employee Census'!A82)</f>
        <v/>
      </c>
      <c r="F77" s="28" t="str">
        <f>IF('APTA Employee Census'!D82="","",'APTA Employee Census'!D82)</f>
        <v/>
      </c>
      <c r="G77" s="28" t="str">
        <f>IF('APTA Employee Census'!K82="","",'APTA Employee Census'!K82)</f>
        <v/>
      </c>
      <c r="H77" s="28" t="str">
        <f>IF(AND($C77="Employee",$G77&lt;&gt;""),IF(VLOOKUP($B77,'Reference Page'!$J$2:$O$206,6,0)="Match","","The medical coverage tier you selected does not match the number of dependents you have entered"),"")</f>
        <v/>
      </c>
      <c r="J77" s="28" t="str" cm="1">
        <f t="array" ref="J77">IFERROR(CONCATENATE(INDEX($A$2:$A$206,_xlfn.AGGREGATE(15,6,(ROW($C$2:$C$206)-ROW($C$2)+1)/($C$2:$C$206="Employee"),ROWS(B$2:B77)),1),". ",INDEX($D$2:$E$206,_xlfn.AGGREGATE(15,6,(ROW($C$2:$C$206)-ROW($C$2)+1)/($C$2:$C$206="Employee"),ROWS(B$2:B77)),1)," ",INDEX($E$2:$E$206,_xlfn.AGGREGATE(15,6,(ROW($C$2:$C$206)-ROW($C$2)+1)/($C$2:$C$206="Employee"),ROWS(B$2:B77)),1)),"")</f>
        <v/>
      </c>
      <c r="K77" s="28" t="str">
        <f t="shared" si="8"/>
        <v/>
      </c>
      <c r="L77" s="28" t="str">
        <f t="shared" si="9"/>
        <v/>
      </c>
      <c r="M77" s="28" t="str">
        <f t="shared" si="10"/>
        <v/>
      </c>
      <c r="N77" s="28" t="str">
        <f t="shared" si="11"/>
        <v/>
      </c>
      <c r="O77" s="28" t="str">
        <f t="shared" si="12"/>
        <v/>
      </c>
      <c r="Q77" s="5"/>
      <c r="R77" s="5"/>
      <c r="S77" s="5"/>
      <c r="T77" s="5"/>
      <c r="U77" s="5"/>
    </row>
    <row r="78" spans="1:21" x14ac:dyDescent="0.15">
      <c r="A78" s="28" t="str">
        <f t="shared" si="13"/>
        <v/>
      </c>
      <c r="B78" s="28" t="str">
        <f t="shared" si="7"/>
        <v/>
      </c>
      <c r="C78" s="28" t="str">
        <f>IF('APTA Employee Census'!C83="","",'APTA Employee Census'!C83)</f>
        <v/>
      </c>
      <c r="D78" s="28" t="str">
        <f>IF('APTA Employee Census'!B83="","",'APTA Employee Census'!B83)</f>
        <v/>
      </c>
      <c r="E78" s="28" t="str">
        <f>IF('APTA Employee Census'!A83="","",'APTA Employee Census'!A83)</f>
        <v/>
      </c>
      <c r="F78" s="28" t="str">
        <f>IF('APTA Employee Census'!D83="","",'APTA Employee Census'!D83)</f>
        <v/>
      </c>
      <c r="G78" s="28" t="str">
        <f>IF('APTA Employee Census'!K83="","",'APTA Employee Census'!K83)</f>
        <v/>
      </c>
      <c r="H78" s="28" t="str">
        <f>IF(AND($C78="Employee",$G78&lt;&gt;""),IF(VLOOKUP($B78,'Reference Page'!$J$2:$O$206,6,0)="Match","","The medical coverage tier you selected does not match the number of dependents you have entered"),"")</f>
        <v/>
      </c>
      <c r="J78" s="28" t="str" cm="1">
        <f t="array" ref="J78">IFERROR(CONCATENATE(INDEX($A$2:$A$206,_xlfn.AGGREGATE(15,6,(ROW($C$2:$C$206)-ROW($C$2)+1)/($C$2:$C$206="Employee"),ROWS(B$2:B78)),1),". ",INDEX($D$2:$E$206,_xlfn.AGGREGATE(15,6,(ROW($C$2:$C$206)-ROW($C$2)+1)/($C$2:$C$206="Employee"),ROWS(B$2:B78)),1)," ",INDEX($E$2:$E$206,_xlfn.AGGREGATE(15,6,(ROW($C$2:$C$206)-ROW($C$2)+1)/($C$2:$C$206="Employee"),ROWS(B$2:B78)),1)),"")</f>
        <v/>
      </c>
      <c r="K78" s="28" t="str">
        <f t="shared" si="8"/>
        <v/>
      </c>
      <c r="L78" s="28" t="str">
        <f t="shared" si="9"/>
        <v/>
      </c>
      <c r="M78" s="28" t="str">
        <f t="shared" si="10"/>
        <v/>
      </c>
      <c r="N78" s="28" t="str">
        <f t="shared" si="11"/>
        <v/>
      </c>
      <c r="O78" s="28" t="str">
        <f t="shared" si="12"/>
        <v/>
      </c>
      <c r="Q78" s="5"/>
      <c r="R78" s="5"/>
      <c r="S78" s="5"/>
      <c r="T78" s="5"/>
      <c r="U78" s="5"/>
    </row>
    <row r="79" spans="1:21" x14ac:dyDescent="0.15">
      <c r="A79" s="28" t="str">
        <f t="shared" si="13"/>
        <v/>
      </c>
      <c r="B79" s="28" t="str">
        <f t="shared" si="7"/>
        <v/>
      </c>
      <c r="C79" s="28" t="str">
        <f>IF('APTA Employee Census'!C84="","",'APTA Employee Census'!C84)</f>
        <v/>
      </c>
      <c r="D79" s="28" t="str">
        <f>IF('APTA Employee Census'!B84="","",'APTA Employee Census'!B84)</f>
        <v/>
      </c>
      <c r="E79" s="28" t="str">
        <f>IF('APTA Employee Census'!A84="","",'APTA Employee Census'!A84)</f>
        <v/>
      </c>
      <c r="F79" s="28" t="str">
        <f>IF('APTA Employee Census'!D84="","",'APTA Employee Census'!D84)</f>
        <v/>
      </c>
      <c r="G79" s="28" t="str">
        <f>IF('APTA Employee Census'!K84="","",'APTA Employee Census'!K84)</f>
        <v/>
      </c>
      <c r="H79" s="28" t="str">
        <f>IF(AND($C79="Employee",$G79&lt;&gt;""),IF(VLOOKUP($B79,'Reference Page'!$J$2:$O$206,6,0)="Match","","The medical coverage tier you selected does not match the number of dependents you have entered"),"")</f>
        <v/>
      </c>
      <c r="J79" s="28" t="str" cm="1">
        <f t="array" ref="J79">IFERROR(CONCATENATE(INDEX($A$2:$A$206,_xlfn.AGGREGATE(15,6,(ROW($C$2:$C$206)-ROW($C$2)+1)/($C$2:$C$206="Employee"),ROWS(B$2:B79)),1),". ",INDEX($D$2:$E$206,_xlfn.AGGREGATE(15,6,(ROW($C$2:$C$206)-ROW($C$2)+1)/($C$2:$C$206="Employee"),ROWS(B$2:B79)),1)," ",INDEX($E$2:$E$206,_xlfn.AGGREGATE(15,6,(ROW($C$2:$C$206)-ROW($C$2)+1)/($C$2:$C$206="Employee"),ROWS(B$2:B79)),1)),"")</f>
        <v/>
      </c>
      <c r="K79" s="28" t="str">
        <f t="shared" si="8"/>
        <v/>
      </c>
      <c r="L79" s="28" t="str">
        <f t="shared" si="9"/>
        <v/>
      </c>
      <c r="M79" s="28" t="str">
        <f t="shared" si="10"/>
        <v/>
      </c>
      <c r="N79" s="28" t="str">
        <f t="shared" si="11"/>
        <v/>
      </c>
      <c r="O79" s="28" t="str">
        <f t="shared" si="12"/>
        <v/>
      </c>
      <c r="Q79" s="5"/>
      <c r="R79" s="5"/>
      <c r="S79" s="5"/>
      <c r="T79" s="5"/>
      <c r="U79" s="5"/>
    </row>
    <row r="80" spans="1:21" x14ac:dyDescent="0.15">
      <c r="A80" s="28" t="str">
        <f t="shared" si="13"/>
        <v/>
      </c>
      <c r="B80" s="28" t="str">
        <f t="shared" si="7"/>
        <v/>
      </c>
      <c r="C80" s="28" t="str">
        <f>IF('APTA Employee Census'!C85="","",'APTA Employee Census'!C85)</f>
        <v/>
      </c>
      <c r="D80" s="28" t="str">
        <f>IF('APTA Employee Census'!B85="","",'APTA Employee Census'!B85)</f>
        <v/>
      </c>
      <c r="E80" s="28" t="str">
        <f>IF('APTA Employee Census'!A85="","",'APTA Employee Census'!A85)</f>
        <v/>
      </c>
      <c r="F80" s="28" t="str">
        <f>IF('APTA Employee Census'!D85="","",'APTA Employee Census'!D85)</f>
        <v/>
      </c>
      <c r="G80" s="28" t="str">
        <f>IF('APTA Employee Census'!K85="","",'APTA Employee Census'!K85)</f>
        <v/>
      </c>
      <c r="H80" s="28" t="str">
        <f>IF(AND($C80="Employee",$G80&lt;&gt;""),IF(VLOOKUP($B80,'Reference Page'!$J$2:$O$206,6,0)="Match","","The medical coverage tier you selected does not match the number of dependents you have entered"),"")</f>
        <v/>
      </c>
      <c r="J80" s="28" t="str" cm="1">
        <f t="array" ref="J80">IFERROR(CONCATENATE(INDEX($A$2:$A$206,_xlfn.AGGREGATE(15,6,(ROW($C$2:$C$206)-ROW($C$2)+1)/($C$2:$C$206="Employee"),ROWS(B$2:B80)),1),". ",INDEX($D$2:$E$206,_xlfn.AGGREGATE(15,6,(ROW($C$2:$C$206)-ROW($C$2)+1)/($C$2:$C$206="Employee"),ROWS(B$2:B80)),1)," ",INDEX($E$2:$E$206,_xlfn.AGGREGATE(15,6,(ROW($C$2:$C$206)-ROW($C$2)+1)/($C$2:$C$206="Employee"),ROWS(B$2:B80)),1)),"")</f>
        <v/>
      </c>
      <c r="K80" s="28" t="str">
        <f t="shared" si="8"/>
        <v/>
      </c>
      <c r="L80" s="28" t="str">
        <f t="shared" si="9"/>
        <v/>
      </c>
      <c r="M80" s="28" t="str">
        <f t="shared" si="10"/>
        <v/>
      </c>
      <c r="N80" s="28" t="str">
        <f t="shared" si="11"/>
        <v/>
      </c>
      <c r="O80" s="28" t="str">
        <f t="shared" si="12"/>
        <v/>
      </c>
      <c r="Q80" s="5"/>
      <c r="R80" s="5"/>
      <c r="S80" s="5"/>
      <c r="T80" s="5"/>
      <c r="U80" s="5"/>
    </row>
    <row r="81" spans="1:21" x14ac:dyDescent="0.15">
      <c r="A81" s="28" t="str">
        <f t="shared" si="13"/>
        <v/>
      </c>
      <c r="B81" s="28" t="str">
        <f t="shared" si="7"/>
        <v/>
      </c>
      <c r="C81" s="28" t="str">
        <f>IF('APTA Employee Census'!C86="","",'APTA Employee Census'!C86)</f>
        <v/>
      </c>
      <c r="D81" s="28" t="str">
        <f>IF('APTA Employee Census'!B86="","",'APTA Employee Census'!B86)</f>
        <v/>
      </c>
      <c r="E81" s="28" t="str">
        <f>IF('APTA Employee Census'!A86="","",'APTA Employee Census'!A86)</f>
        <v/>
      </c>
      <c r="F81" s="28" t="str">
        <f>IF('APTA Employee Census'!D86="","",'APTA Employee Census'!D86)</f>
        <v/>
      </c>
      <c r="G81" s="28" t="str">
        <f>IF('APTA Employee Census'!K86="","",'APTA Employee Census'!K86)</f>
        <v/>
      </c>
      <c r="H81" s="28" t="str">
        <f>IF(AND($C81="Employee",$G81&lt;&gt;""),IF(VLOOKUP($B81,'Reference Page'!$J$2:$O$206,6,0)="Match","","The medical coverage tier you selected does not match the number of dependents you have entered"),"")</f>
        <v/>
      </c>
      <c r="J81" s="28" t="str" cm="1">
        <f t="array" ref="J81">IFERROR(CONCATENATE(INDEX($A$2:$A$206,_xlfn.AGGREGATE(15,6,(ROW($C$2:$C$206)-ROW($C$2)+1)/($C$2:$C$206="Employee"),ROWS(B$2:B81)),1),". ",INDEX($D$2:$E$206,_xlfn.AGGREGATE(15,6,(ROW($C$2:$C$206)-ROW($C$2)+1)/($C$2:$C$206="Employee"),ROWS(B$2:B81)),1)," ",INDEX($E$2:$E$206,_xlfn.AGGREGATE(15,6,(ROW($C$2:$C$206)-ROW($C$2)+1)/($C$2:$C$206="Employee"),ROWS(B$2:B81)),1)),"")</f>
        <v/>
      </c>
      <c r="K81" s="28" t="str">
        <f t="shared" si="8"/>
        <v/>
      </c>
      <c r="L81" s="28" t="str">
        <f t="shared" si="9"/>
        <v/>
      </c>
      <c r="M81" s="28" t="str">
        <f t="shared" si="10"/>
        <v/>
      </c>
      <c r="N81" s="28" t="str">
        <f t="shared" si="11"/>
        <v/>
      </c>
      <c r="O81" s="28" t="str">
        <f t="shared" si="12"/>
        <v/>
      </c>
      <c r="Q81" s="5"/>
      <c r="R81" s="5"/>
      <c r="S81" s="5"/>
      <c r="T81" s="5"/>
      <c r="U81" s="5"/>
    </row>
    <row r="82" spans="1:21" x14ac:dyDescent="0.15">
      <c r="A82" s="28" t="str">
        <f t="shared" si="13"/>
        <v/>
      </c>
      <c r="B82" s="28" t="str">
        <f t="shared" si="7"/>
        <v/>
      </c>
      <c r="C82" s="28" t="str">
        <f>IF('APTA Employee Census'!C87="","",'APTA Employee Census'!C87)</f>
        <v/>
      </c>
      <c r="D82" s="28" t="str">
        <f>IF('APTA Employee Census'!B87="","",'APTA Employee Census'!B87)</f>
        <v/>
      </c>
      <c r="E82" s="28" t="str">
        <f>IF('APTA Employee Census'!A87="","",'APTA Employee Census'!A87)</f>
        <v/>
      </c>
      <c r="F82" s="28" t="str">
        <f>IF('APTA Employee Census'!D87="","",'APTA Employee Census'!D87)</f>
        <v/>
      </c>
      <c r="G82" s="28" t="str">
        <f>IF('APTA Employee Census'!K87="","",'APTA Employee Census'!K87)</f>
        <v/>
      </c>
      <c r="H82" s="28" t="str">
        <f>IF(AND($C82="Employee",$G82&lt;&gt;""),IF(VLOOKUP($B82,'Reference Page'!$J$2:$O$206,6,0)="Match","","The medical coverage tier you selected does not match the number of dependents you have entered"),"")</f>
        <v/>
      </c>
      <c r="J82" s="28" t="str" cm="1">
        <f t="array" ref="J82">IFERROR(CONCATENATE(INDEX($A$2:$A$206,_xlfn.AGGREGATE(15,6,(ROW($C$2:$C$206)-ROW($C$2)+1)/($C$2:$C$206="Employee"),ROWS(B$2:B82)),1),". ",INDEX($D$2:$E$206,_xlfn.AGGREGATE(15,6,(ROW($C$2:$C$206)-ROW($C$2)+1)/($C$2:$C$206="Employee"),ROWS(B$2:B82)),1)," ",INDEX($E$2:$E$206,_xlfn.AGGREGATE(15,6,(ROW($C$2:$C$206)-ROW($C$2)+1)/($C$2:$C$206="Employee"),ROWS(B$2:B82)),1)),"")</f>
        <v/>
      </c>
      <c r="K82" s="28" t="str">
        <f t="shared" si="8"/>
        <v/>
      </c>
      <c r="L82" s="28" t="str">
        <f t="shared" si="9"/>
        <v/>
      </c>
      <c r="M82" s="28" t="str">
        <f t="shared" si="10"/>
        <v/>
      </c>
      <c r="N82" s="28" t="str">
        <f t="shared" si="11"/>
        <v/>
      </c>
      <c r="O82" s="28" t="str">
        <f t="shared" si="12"/>
        <v/>
      </c>
      <c r="Q82" s="5"/>
      <c r="R82" s="5"/>
      <c r="S82" s="5"/>
      <c r="T82" s="5"/>
      <c r="U82" s="5"/>
    </row>
    <row r="83" spans="1:21" x14ac:dyDescent="0.15">
      <c r="A83" s="28" t="str">
        <f t="shared" si="13"/>
        <v/>
      </c>
      <c r="B83" s="28" t="str">
        <f t="shared" si="7"/>
        <v/>
      </c>
      <c r="C83" s="28" t="str">
        <f>IF('APTA Employee Census'!C88="","",'APTA Employee Census'!C88)</f>
        <v/>
      </c>
      <c r="D83" s="28" t="str">
        <f>IF('APTA Employee Census'!B88="","",'APTA Employee Census'!B88)</f>
        <v/>
      </c>
      <c r="E83" s="28" t="str">
        <f>IF('APTA Employee Census'!A88="","",'APTA Employee Census'!A88)</f>
        <v/>
      </c>
      <c r="F83" s="28" t="str">
        <f>IF('APTA Employee Census'!D88="","",'APTA Employee Census'!D88)</f>
        <v/>
      </c>
      <c r="G83" s="28" t="str">
        <f>IF('APTA Employee Census'!K88="","",'APTA Employee Census'!K88)</f>
        <v/>
      </c>
      <c r="H83" s="28" t="str">
        <f>IF(AND($C83="Employee",$G83&lt;&gt;""),IF(VLOOKUP($B83,'Reference Page'!$J$2:$O$206,6,0)="Match","","The medical coverage tier you selected does not match the number of dependents you have entered"),"")</f>
        <v/>
      </c>
      <c r="J83" s="28" t="str" cm="1">
        <f t="array" ref="J83">IFERROR(CONCATENATE(INDEX($A$2:$A$206,_xlfn.AGGREGATE(15,6,(ROW($C$2:$C$206)-ROW($C$2)+1)/($C$2:$C$206="Employee"),ROWS(B$2:B83)),1),". ",INDEX($D$2:$E$206,_xlfn.AGGREGATE(15,6,(ROW($C$2:$C$206)-ROW($C$2)+1)/($C$2:$C$206="Employee"),ROWS(B$2:B83)),1)," ",INDEX($E$2:$E$206,_xlfn.AGGREGATE(15,6,(ROW($C$2:$C$206)-ROW($C$2)+1)/($C$2:$C$206="Employee"),ROWS(B$2:B83)),1)),"")</f>
        <v/>
      </c>
      <c r="K83" s="28" t="str">
        <f t="shared" si="8"/>
        <v/>
      </c>
      <c r="L83" s="28" t="str">
        <f t="shared" si="9"/>
        <v/>
      </c>
      <c r="M83" s="28" t="str">
        <f t="shared" si="10"/>
        <v/>
      </c>
      <c r="N83" s="28" t="str">
        <f t="shared" si="11"/>
        <v/>
      </c>
      <c r="O83" s="28" t="str">
        <f t="shared" si="12"/>
        <v/>
      </c>
      <c r="Q83" s="5"/>
      <c r="R83" s="5"/>
      <c r="S83" s="5"/>
      <c r="T83" s="5"/>
      <c r="U83" s="5"/>
    </row>
    <row r="84" spans="1:21" x14ac:dyDescent="0.15">
      <c r="A84" s="28" t="str">
        <f t="shared" si="13"/>
        <v/>
      </c>
      <c r="B84" s="28" t="str">
        <f t="shared" si="7"/>
        <v/>
      </c>
      <c r="C84" s="28" t="str">
        <f>IF('APTA Employee Census'!C89="","",'APTA Employee Census'!C89)</f>
        <v/>
      </c>
      <c r="D84" s="28" t="str">
        <f>IF('APTA Employee Census'!B89="","",'APTA Employee Census'!B89)</f>
        <v/>
      </c>
      <c r="E84" s="28" t="str">
        <f>IF('APTA Employee Census'!A89="","",'APTA Employee Census'!A89)</f>
        <v/>
      </c>
      <c r="F84" s="28" t="str">
        <f>IF('APTA Employee Census'!D89="","",'APTA Employee Census'!D89)</f>
        <v/>
      </c>
      <c r="G84" s="28" t="str">
        <f>IF('APTA Employee Census'!K89="","",'APTA Employee Census'!K89)</f>
        <v/>
      </c>
      <c r="H84" s="28" t="str">
        <f>IF(AND($C84="Employee",$G84&lt;&gt;""),IF(VLOOKUP($B84,'Reference Page'!$J$2:$O$206,6,0)="Match","","The medical coverage tier you selected does not match the number of dependents you have entered"),"")</f>
        <v/>
      </c>
      <c r="J84" s="28" t="str" cm="1">
        <f t="array" ref="J84">IFERROR(CONCATENATE(INDEX($A$2:$A$206,_xlfn.AGGREGATE(15,6,(ROW($C$2:$C$206)-ROW($C$2)+1)/($C$2:$C$206="Employee"),ROWS(B$2:B84)),1),". ",INDEX($D$2:$E$206,_xlfn.AGGREGATE(15,6,(ROW($C$2:$C$206)-ROW($C$2)+1)/($C$2:$C$206="Employee"),ROWS(B$2:B84)),1)," ",INDEX($E$2:$E$206,_xlfn.AGGREGATE(15,6,(ROW($C$2:$C$206)-ROW($C$2)+1)/($C$2:$C$206="Employee"),ROWS(B$2:B84)),1)),"")</f>
        <v/>
      </c>
      <c r="K84" s="28" t="str">
        <f t="shared" si="8"/>
        <v/>
      </c>
      <c r="L84" s="28" t="str">
        <f t="shared" si="9"/>
        <v/>
      </c>
      <c r="M84" s="28" t="str">
        <f t="shared" si="10"/>
        <v/>
      </c>
      <c r="N84" s="28" t="str">
        <f t="shared" si="11"/>
        <v/>
      </c>
      <c r="O84" s="28" t="str">
        <f t="shared" si="12"/>
        <v/>
      </c>
      <c r="Q84" s="5"/>
      <c r="R84" s="5"/>
      <c r="S84" s="5"/>
      <c r="T84" s="5"/>
      <c r="U84" s="5"/>
    </row>
    <row r="85" spans="1:21" x14ac:dyDescent="0.15">
      <c r="A85" s="28" t="str">
        <f t="shared" si="13"/>
        <v/>
      </c>
      <c r="B85" s="28" t="str">
        <f t="shared" si="7"/>
        <v/>
      </c>
      <c r="C85" s="28" t="str">
        <f>IF('APTA Employee Census'!C90="","",'APTA Employee Census'!C90)</f>
        <v/>
      </c>
      <c r="D85" s="28" t="str">
        <f>IF('APTA Employee Census'!B90="","",'APTA Employee Census'!B90)</f>
        <v/>
      </c>
      <c r="E85" s="28" t="str">
        <f>IF('APTA Employee Census'!A90="","",'APTA Employee Census'!A90)</f>
        <v/>
      </c>
      <c r="F85" s="28" t="str">
        <f>IF('APTA Employee Census'!D90="","",'APTA Employee Census'!D90)</f>
        <v/>
      </c>
      <c r="G85" s="28" t="str">
        <f>IF('APTA Employee Census'!K90="","",'APTA Employee Census'!K90)</f>
        <v/>
      </c>
      <c r="H85" s="28" t="str">
        <f>IF(AND($C85="Employee",$G85&lt;&gt;""),IF(VLOOKUP($B85,'Reference Page'!$J$2:$O$206,6,0)="Match","","The medical coverage tier you selected does not match the number of dependents you have entered"),"")</f>
        <v/>
      </c>
      <c r="J85" s="28" t="str" cm="1">
        <f t="array" ref="J85">IFERROR(CONCATENATE(INDEX($A$2:$A$206,_xlfn.AGGREGATE(15,6,(ROW($C$2:$C$206)-ROW($C$2)+1)/($C$2:$C$206="Employee"),ROWS(B$2:B85)),1),". ",INDEX($D$2:$E$206,_xlfn.AGGREGATE(15,6,(ROW($C$2:$C$206)-ROW($C$2)+1)/($C$2:$C$206="Employee"),ROWS(B$2:B85)),1)," ",INDEX($E$2:$E$206,_xlfn.AGGREGATE(15,6,(ROW($C$2:$C$206)-ROW($C$2)+1)/($C$2:$C$206="Employee"),ROWS(B$2:B85)),1)),"")</f>
        <v/>
      </c>
      <c r="K85" s="28" t="str">
        <f t="shared" si="8"/>
        <v/>
      </c>
      <c r="L85" s="28" t="str">
        <f t="shared" si="9"/>
        <v/>
      </c>
      <c r="M85" s="28" t="str">
        <f t="shared" si="10"/>
        <v/>
      </c>
      <c r="N85" s="28" t="str">
        <f t="shared" si="11"/>
        <v/>
      </c>
      <c r="O85" s="28" t="str">
        <f t="shared" si="12"/>
        <v/>
      </c>
      <c r="Q85" s="5"/>
      <c r="R85" s="5"/>
      <c r="S85" s="5"/>
      <c r="T85" s="5"/>
      <c r="U85" s="5"/>
    </row>
    <row r="86" spans="1:21" x14ac:dyDescent="0.15">
      <c r="A86" s="28" t="str">
        <f t="shared" si="13"/>
        <v/>
      </c>
      <c r="B86" s="28" t="str">
        <f t="shared" si="7"/>
        <v/>
      </c>
      <c r="C86" s="28" t="str">
        <f>IF('APTA Employee Census'!C91="","",'APTA Employee Census'!C91)</f>
        <v/>
      </c>
      <c r="D86" s="28" t="str">
        <f>IF('APTA Employee Census'!B91="","",'APTA Employee Census'!B91)</f>
        <v/>
      </c>
      <c r="E86" s="28" t="str">
        <f>IF('APTA Employee Census'!A91="","",'APTA Employee Census'!A91)</f>
        <v/>
      </c>
      <c r="F86" s="28" t="str">
        <f>IF('APTA Employee Census'!D91="","",'APTA Employee Census'!D91)</f>
        <v/>
      </c>
      <c r="G86" s="28" t="str">
        <f>IF('APTA Employee Census'!K91="","",'APTA Employee Census'!K91)</f>
        <v/>
      </c>
      <c r="H86" s="28" t="str">
        <f>IF(AND($C86="Employee",$G86&lt;&gt;""),IF(VLOOKUP($B86,'Reference Page'!$J$2:$O$206,6,0)="Match","","The medical coverage tier you selected does not match the number of dependents you have entered"),"")</f>
        <v/>
      </c>
      <c r="J86" s="28" t="str" cm="1">
        <f t="array" ref="J86">IFERROR(CONCATENATE(INDEX($A$2:$A$206,_xlfn.AGGREGATE(15,6,(ROW($C$2:$C$206)-ROW($C$2)+1)/($C$2:$C$206="Employee"),ROWS(B$2:B86)),1),". ",INDEX($D$2:$E$206,_xlfn.AGGREGATE(15,6,(ROW($C$2:$C$206)-ROW($C$2)+1)/($C$2:$C$206="Employee"),ROWS(B$2:B86)),1)," ",INDEX($E$2:$E$206,_xlfn.AGGREGATE(15,6,(ROW($C$2:$C$206)-ROW($C$2)+1)/($C$2:$C$206="Employee"),ROWS(B$2:B86)),1)),"")</f>
        <v/>
      </c>
      <c r="K86" s="28" t="str">
        <f t="shared" si="8"/>
        <v/>
      </c>
      <c r="L86" s="28" t="str">
        <f t="shared" si="9"/>
        <v/>
      </c>
      <c r="M86" s="28" t="str">
        <f t="shared" si="10"/>
        <v/>
      </c>
      <c r="N86" s="28" t="str">
        <f t="shared" si="11"/>
        <v/>
      </c>
      <c r="O86" s="28" t="str">
        <f t="shared" si="12"/>
        <v/>
      </c>
      <c r="Q86" s="5"/>
      <c r="R86" s="5"/>
      <c r="S86" s="5"/>
      <c r="T86" s="5"/>
      <c r="U86" s="5"/>
    </row>
    <row r="87" spans="1:21" x14ac:dyDescent="0.15">
      <c r="A87" s="28" t="str">
        <f t="shared" si="13"/>
        <v/>
      </c>
      <c r="B87" s="28" t="str">
        <f t="shared" si="7"/>
        <v/>
      </c>
      <c r="C87" s="28" t="str">
        <f>IF('APTA Employee Census'!C92="","",'APTA Employee Census'!C92)</f>
        <v/>
      </c>
      <c r="D87" s="28" t="str">
        <f>IF('APTA Employee Census'!B92="","",'APTA Employee Census'!B92)</f>
        <v/>
      </c>
      <c r="E87" s="28" t="str">
        <f>IF('APTA Employee Census'!A92="","",'APTA Employee Census'!A92)</f>
        <v/>
      </c>
      <c r="F87" s="28" t="str">
        <f>IF('APTA Employee Census'!D92="","",'APTA Employee Census'!D92)</f>
        <v/>
      </c>
      <c r="G87" s="28" t="str">
        <f>IF('APTA Employee Census'!K92="","",'APTA Employee Census'!K92)</f>
        <v/>
      </c>
      <c r="H87" s="28" t="str">
        <f>IF(AND($C87="Employee",$G87&lt;&gt;""),IF(VLOOKUP($B87,'Reference Page'!$J$2:$O$206,6,0)="Match","","The medical coverage tier you selected does not match the number of dependents you have entered"),"")</f>
        <v/>
      </c>
      <c r="J87" s="28" t="str" cm="1">
        <f t="array" ref="J87">IFERROR(CONCATENATE(INDEX($A$2:$A$206,_xlfn.AGGREGATE(15,6,(ROW($C$2:$C$206)-ROW($C$2)+1)/($C$2:$C$206="Employee"),ROWS(B$2:B87)),1),". ",INDEX($D$2:$E$206,_xlfn.AGGREGATE(15,6,(ROW($C$2:$C$206)-ROW($C$2)+1)/($C$2:$C$206="Employee"),ROWS(B$2:B87)),1)," ",INDEX($E$2:$E$206,_xlfn.AGGREGATE(15,6,(ROW($C$2:$C$206)-ROW($C$2)+1)/($C$2:$C$206="Employee"),ROWS(B$2:B87)),1)),"")</f>
        <v/>
      </c>
      <c r="K87" s="28" t="str">
        <f t="shared" si="8"/>
        <v/>
      </c>
      <c r="L87" s="28" t="str">
        <f t="shared" si="9"/>
        <v/>
      </c>
      <c r="M87" s="28" t="str">
        <f t="shared" si="10"/>
        <v/>
      </c>
      <c r="N87" s="28" t="str">
        <f t="shared" si="11"/>
        <v/>
      </c>
      <c r="O87" s="28" t="str">
        <f t="shared" si="12"/>
        <v/>
      </c>
      <c r="Q87" s="5"/>
      <c r="R87" s="5"/>
      <c r="S87" s="5"/>
      <c r="T87" s="5"/>
      <c r="U87" s="5"/>
    </row>
    <row r="88" spans="1:21" x14ac:dyDescent="0.15">
      <c r="A88" s="28" t="str">
        <f t="shared" si="13"/>
        <v/>
      </c>
      <c r="B88" s="28" t="str">
        <f t="shared" si="7"/>
        <v/>
      </c>
      <c r="C88" s="28" t="str">
        <f>IF('APTA Employee Census'!C93="","",'APTA Employee Census'!C93)</f>
        <v/>
      </c>
      <c r="D88" s="28" t="str">
        <f>IF('APTA Employee Census'!B93="","",'APTA Employee Census'!B93)</f>
        <v/>
      </c>
      <c r="E88" s="28" t="str">
        <f>IF('APTA Employee Census'!A93="","",'APTA Employee Census'!A93)</f>
        <v/>
      </c>
      <c r="F88" s="28" t="str">
        <f>IF('APTA Employee Census'!D93="","",'APTA Employee Census'!D93)</f>
        <v/>
      </c>
      <c r="G88" s="28" t="str">
        <f>IF('APTA Employee Census'!K93="","",'APTA Employee Census'!K93)</f>
        <v/>
      </c>
      <c r="H88" s="28" t="str">
        <f>IF(AND($C88="Employee",$G88&lt;&gt;""),IF(VLOOKUP($B88,'Reference Page'!$J$2:$O$206,6,0)="Match","","The medical coverage tier you selected does not match the number of dependents you have entered"),"")</f>
        <v/>
      </c>
      <c r="J88" s="28" t="str" cm="1">
        <f t="array" ref="J88">IFERROR(CONCATENATE(INDEX($A$2:$A$206,_xlfn.AGGREGATE(15,6,(ROW($C$2:$C$206)-ROW($C$2)+1)/($C$2:$C$206="Employee"),ROWS(B$2:B88)),1),". ",INDEX($D$2:$E$206,_xlfn.AGGREGATE(15,6,(ROW($C$2:$C$206)-ROW($C$2)+1)/($C$2:$C$206="Employee"),ROWS(B$2:B88)),1)," ",INDEX($E$2:$E$206,_xlfn.AGGREGATE(15,6,(ROW($C$2:$C$206)-ROW($C$2)+1)/($C$2:$C$206="Employee"),ROWS(B$2:B88)),1)),"")</f>
        <v/>
      </c>
      <c r="K88" s="28" t="str">
        <f t="shared" si="8"/>
        <v/>
      </c>
      <c r="L88" s="28" t="str">
        <f t="shared" si="9"/>
        <v/>
      </c>
      <c r="M88" s="28" t="str">
        <f t="shared" si="10"/>
        <v/>
      </c>
      <c r="N88" s="28" t="str">
        <f t="shared" si="11"/>
        <v/>
      </c>
      <c r="O88" s="28" t="str">
        <f t="shared" si="12"/>
        <v/>
      </c>
      <c r="Q88" s="5"/>
      <c r="R88" s="5"/>
      <c r="S88" s="5"/>
      <c r="T88" s="5"/>
      <c r="U88" s="5"/>
    </row>
    <row r="89" spans="1:21" x14ac:dyDescent="0.15">
      <c r="A89" s="28" t="str">
        <f t="shared" si="13"/>
        <v/>
      </c>
      <c r="B89" s="28" t="str">
        <f t="shared" si="7"/>
        <v/>
      </c>
      <c r="C89" s="28" t="str">
        <f>IF('APTA Employee Census'!C94="","",'APTA Employee Census'!C94)</f>
        <v/>
      </c>
      <c r="D89" s="28" t="str">
        <f>IF('APTA Employee Census'!B94="","",'APTA Employee Census'!B94)</f>
        <v/>
      </c>
      <c r="E89" s="28" t="str">
        <f>IF('APTA Employee Census'!A94="","",'APTA Employee Census'!A94)</f>
        <v/>
      </c>
      <c r="F89" s="28" t="str">
        <f>IF('APTA Employee Census'!D94="","",'APTA Employee Census'!D94)</f>
        <v/>
      </c>
      <c r="G89" s="28" t="str">
        <f>IF('APTA Employee Census'!K94="","",'APTA Employee Census'!K94)</f>
        <v/>
      </c>
      <c r="H89" s="28" t="str">
        <f>IF(AND($C89="Employee",$G89&lt;&gt;""),IF(VLOOKUP($B89,'Reference Page'!$J$2:$O$206,6,0)="Match","","The medical coverage tier you selected does not match the number of dependents you have entered"),"")</f>
        <v/>
      </c>
      <c r="J89" s="28" t="str" cm="1">
        <f t="array" ref="J89">IFERROR(CONCATENATE(INDEX($A$2:$A$206,_xlfn.AGGREGATE(15,6,(ROW($C$2:$C$206)-ROW($C$2)+1)/($C$2:$C$206="Employee"),ROWS(B$2:B89)),1),". ",INDEX($D$2:$E$206,_xlfn.AGGREGATE(15,6,(ROW($C$2:$C$206)-ROW($C$2)+1)/($C$2:$C$206="Employee"),ROWS(B$2:B89)),1)," ",INDEX($E$2:$E$206,_xlfn.AGGREGATE(15,6,(ROW($C$2:$C$206)-ROW($C$2)+1)/($C$2:$C$206="Employee"),ROWS(B$2:B89)),1)),"")</f>
        <v/>
      </c>
      <c r="K89" s="28" t="str">
        <f t="shared" si="8"/>
        <v/>
      </c>
      <c r="L89" s="28" t="str">
        <f t="shared" si="9"/>
        <v/>
      </c>
      <c r="M89" s="28" t="str">
        <f t="shared" si="10"/>
        <v/>
      </c>
      <c r="N89" s="28" t="str">
        <f t="shared" si="11"/>
        <v/>
      </c>
      <c r="O89" s="28" t="str">
        <f t="shared" si="12"/>
        <v/>
      </c>
      <c r="Q89" s="5"/>
      <c r="R89" s="5"/>
      <c r="S89" s="5"/>
      <c r="T89" s="5"/>
      <c r="U89" s="5"/>
    </row>
    <row r="90" spans="1:21" x14ac:dyDescent="0.15">
      <c r="A90" s="28" t="str">
        <f t="shared" si="13"/>
        <v/>
      </c>
      <c r="B90" s="28" t="str">
        <f t="shared" si="7"/>
        <v/>
      </c>
      <c r="C90" s="28" t="str">
        <f>IF('APTA Employee Census'!C95="","",'APTA Employee Census'!C95)</f>
        <v/>
      </c>
      <c r="D90" s="28" t="str">
        <f>IF('APTA Employee Census'!B95="","",'APTA Employee Census'!B95)</f>
        <v/>
      </c>
      <c r="E90" s="28" t="str">
        <f>IF('APTA Employee Census'!A95="","",'APTA Employee Census'!A95)</f>
        <v/>
      </c>
      <c r="F90" s="28" t="str">
        <f>IF('APTA Employee Census'!D95="","",'APTA Employee Census'!D95)</f>
        <v/>
      </c>
      <c r="G90" s="28" t="str">
        <f>IF('APTA Employee Census'!K95="","",'APTA Employee Census'!K95)</f>
        <v/>
      </c>
      <c r="H90" s="28" t="str">
        <f>IF(AND($C90="Employee",$G90&lt;&gt;""),IF(VLOOKUP($B90,'Reference Page'!$J$2:$O$206,6,0)="Match","","The medical coverage tier you selected does not match the number of dependents you have entered"),"")</f>
        <v/>
      </c>
      <c r="J90" s="28" t="str" cm="1">
        <f t="array" ref="J90">IFERROR(CONCATENATE(INDEX($A$2:$A$206,_xlfn.AGGREGATE(15,6,(ROW($C$2:$C$206)-ROW($C$2)+1)/($C$2:$C$206="Employee"),ROWS(B$2:B90)),1),". ",INDEX($D$2:$E$206,_xlfn.AGGREGATE(15,6,(ROW($C$2:$C$206)-ROW($C$2)+1)/($C$2:$C$206="Employee"),ROWS(B$2:B90)),1)," ",INDEX($E$2:$E$206,_xlfn.AGGREGATE(15,6,(ROW($C$2:$C$206)-ROW($C$2)+1)/($C$2:$C$206="Employee"),ROWS(B$2:B90)),1)),"")</f>
        <v/>
      </c>
      <c r="K90" s="28" t="str">
        <f t="shared" si="8"/>
        <v/>
      </c>
      <c r="L90" s="28" t="str">
        <f t="shared" si="9"/>
        <v/>
      </c>
      <c r="M90" s="28" t="str">
        <f t="shared" si="10"/>
        <v/>
      </c>
      <c r="N90" s="28" t="str">
        <f t="shared" si="11"/>
        <v/>
      </c>
      <c r="O90" s="28" t="str">
        <f t="shared" si="12"/>
        <v/>
      </c>
      <c r="Q90" s="5"/>
      <c r="R90" s="5"/>
      <c r="S90" s="5"/>
      <c r="T90" s="5"/>
      <c r="U90" s="5"/>
    </row>
    <row r="91" spans="1:21" x14ac:dyDescent="0.15">
      <c r="A91" s="28" t="str">
        <f t="shared" si="13"/>
        <v/>
      </c>
      <c r="B91" s="28" t="str">
        <f t="shared" si="7"/>
        <v/>
      </c>
      <c r="C91" s="28" t="str">
        <f>IF('APTA Employee Census'!C96="","",'APTA Employee Census'!C96)</f>
        <v/>
      </c>
      <c r="D91" s="28" t="str">
        <f>IF('APTA Employee Census'!B96="","",'APTA Employee Census'!B96)</f>
        <v/>
      </c>
      <c r="E91" s="28" t="str">
        <f>IF('APTA Employee Census'!A96="","",'APTA Employee Census'!A96)</f>
        <v/>
      </c>
      <c r="F91" s="28" t="str">
        <f>IF('APTA Employee Census'!D96="","",'APTA Employee Census'!D96)</f>
        <v/>
      </c>
      <c r="G91" s="28" t="str">
        <f>IF('APTA Employee Census'!K96="","",'APTA Employee Census'!K96)</f>
        <v/>
      </c>
      <c r="H91" s="28" t="str">
        <f>IF(AND($C91="Employee",$G91&lt;&gt;""),IF(VLOOKUP($B91,'Reference Page'!$J$2:$O$206,6,0)="Match","","The medical coverage tier you selected does not match the number of dependents you have entered"),"")</f>
        <v/>
      </c>
      <c r="J91" s="28" t="str" cm="1">
        <f t="array" ref="J91">IFERROR(CONCATENATE(INDEX($A$2:$A$206,_xlfn.AGGREGATE(15,6,(ROW($C$2:$C$206)-ROW($C$2)+1)/($C$2:$C$206="Employee"),ROWS(B$2:B91)),1),". ",INDEX($D$2:$E$206,_xlfn.AGGREGATE(15,6,(ROW($C$2:$C$206)-ROW($C$2)+1)/($C$2:$C$206="Employee"),ROWS(B$2:B91)),1)," ",INDEX($E$2:$E$206,_xlfn.AGGREGATE(15,6,(ROW($C$2:$C$206)-ROW($C$2)+1)/($C$2:$C$206="Employee"),ROWS(B$2:B91)),1)),"")</f>
        <v/>
      </c>
      <c r="K91" s="28" t="str">
        <f t="shared" si="8"/>
        <v/>
      </c>
      <c r="L91" s="28" t="str">
        <f t="shared" si="9"/>
        <v/>
      </c>
      <c r="M91" s="28" t="str">
        <f t="shared" si="10"/>
        <v/>
      </c>
      <c r="N91" s="28" t="str">
        <f t="shared" si="11"/>
        <v/>
      </c>
      <c r="O91" s="28" t="str">
        <f t="shared" si="12"/>
        <v/>
      </c>
      <c r="Q91" s="5"/>
      <c r="R91" s="5"/>
      <c r="S91" s="5"/>
      <c r="T91" s="5"/>
      <c r="U91" s="5"/>
    </row>
    <row r="92" spans="1:21" x14ac:dyDescent="0.15">
      <c r="A92" s="28" t="str">
        <f t="shared" si="13"/>
        <v/>
      </c>
      <c r="B92" s="28" t="str">
        <f t="shared" si="7"/>
        <v/>
      </c>
      <c r="C92" s="28" t="str">
        <f>IF('APTA Employee Census'!C97="","",'APTA Employee Census'!C97)</f>
        <v/>
      </c>
      <c r="D92" s="28" t="str">
        <f>IF('APTA Employee Census'!B97="","",'APTA Employee Census'!B97)</f>
        <v/>
      </c>
      <c r="E92" s="28" t="str">
        <f>IF('APTA Employee Census'!A97="","",'APTA Employee Census'!A97)</f>
        <v/>
      </c>
      <c r="F92" s="28" t="str">
        <f>IF('APTA Employee Census'!D97="","",'APTA Employee Census'!D97)</f>
        <v/>
      </c>
      <c r="G92" s="28" t="str">
        <f>IF('APTA Employee Census'!K97="","",'APTA Employee Census'!K97)</f>
        <v/>
      </c>
      <c r="H92" s="28" t="str">
        <f>IF(AND($C92="Employee",$G92&lt;&gt;""),IF(VLOOKUP($B92,'Reference Page'!$J$2:$O$206,6,0)="Match","","The medical coverage tier you selected does not match the number of dependents you have entered"),"")</f>
        <v/>
      </c>
      <c r="J92" s="28" t="str" cm="1">
        <f t="array" ref="J92">IFERROR(CONCATENATE(INDEX($A$2:$A$206,_xlfn.AGGREGATE(15,6,(ROW($C$2:$C$206)-ROW($C$2)+1)/($C$2:$C$206="Employee"),ROWS(B$2:B92)),1),". ",INDEX($D$2:$E$206,_xlfn.AGGREGATE(15,6,(ROW($C$2:$C$206)-ROW($C$2)+1)/($C$2:$C$206="Employee"),ROWS(B$2:B92)),1)," ",INDEX($E$2:$E$206,_xlfn.AGGREGATE(15,6,(ROW($C$2:$C$206)-ROW($C$2)+1)/($C$2:$C$206="Employee"),ROWS(B$2:B92)),1)),"")</f>
        <v/>
      </c>
      <c r="K92" s="28" t="str">
        <f t="shared" si="8"/>
        <v/>
      </c>
      <c r="L92" s="28" t="str">
        <f t="shared" si="9"/>
        <v/>
      </c>
      <c r="M92" s="28" t="str">
        <f t="shared" si="10"/>
        <v/>
      </c>
      <c r="N92" s="28" t="str">
        <f t="shared" si="11"/>
        <v/>
      </c>
      <c r="O92" s="28" t="str">
        <f t="shared" si="12"/>
        <v/>
      </c>
      <c r="Q92" s="5"/>
      <c r="R92" s="5"/>
      <c r="S92" s="5"/>
      <c r="T92" s="5"/>
      <c r="U92" s="5"/>
    </row>
    <row r="93" spans="1:21" x14ac:dyDescent="0.15">
      <c r="A93" s="28" t="str">
        <f t="shared" si="13"/>
        <v/>
      </c>
      <c r="B93" s="28" t="str">
        <f t="shared" si="7"/>
        <v/>
      </c>
      <c r="C93" s="28" t="str">
        <f>IF('APTA Employee Census'!C98="","",'APTA Employee Census'!C98)</f>
        <v/>
      </c>
      <c r="D93" s="28" t="str">
        <f>IF('APTA Employee Census'!B98="","",'APTA Employee Census'!B98)</f>
        <v/>
      </c>
      <c r="E93" s="28" t="str">
        <f>IF('APTA Employee Census'!A98="","",'APTA Employee Census'!A98)</f>
        <v/>
      </c>
      <c r="F93" s="28" t="str">
        <f>IF('APTA Employee Census'!D98="","",'APTA Employee Census'!D98)</f>
        <v/>
      </c>
      <c r="G93" s="28" t="str">
        <f>IF('APTA Employee Census'!K98="","",'APTA Employee Census'!K98)</f>
        <v/>
      </c>
      <c r="H93" s="28" t="str">
        <f>IF(AND($C93="Employee",$G93&lt;&gt;""),IF(VLOOKUP($B93,'Reference Page'!$J$2:$O$206,6,0)="Match","","The medical coverage tier you selected does not match the number of dependents you have entered"),"")</f>
        <v/>
      </c>
      <c r="J93" s="28" t="str" cm="1">
        <f t="array" ref="J93">IFERROR(CONCATENATE(INDEX($A$2:$A$206,_xlfn.AGGREGATE(15,6,(ROW($C$2:$C$206)-ROW($C$2)+1)/($C$2:$C$206="Employee"),ROWS(B$2:B93)),1),". ",INDEX($D$2:$E$206,_xlfn.AGGREGATE(15,6,(ROW($C$2:$C$206)-ROW($C$2)+1)/($C$2:$C$206="Employee"),ROWS(B$2:B93)),1)," ",INDEX($E$2:$E$206,_xlfn.AGGREGATE(15,6,(ROW($C$2:$C$206)-ROW($C$2)+1)/($C$2:$C$206="Employee"),ROWS(B$2:B93)),1)),"")</f>
        <v/>
      </c>
      <c r="K93" s="28" t="str">
        <f t="shared" si="8"/>
        <v/>
      </c>
      <c r="L93" s="28" t="str">
        <f t="shared" si="9"/>
        <v/>
      </c>
      <c r="M93" s="28" t="str">
        <f t="shared" si="10"/>
        <v/>
      </c>
      <c r="N93" s="28" t="str">
        <f t="shared" si="11"/>
        <v/>
      </c>
      <c r="O93" s="28" t="str">
        <f t="shared" si="12"/>
        <v/>
      </c>
      <c r="Q93" s="5"/>
      <c r="R93" s="5"/>
      <c r="S93" s="5"/>
      <c r="T93" s="5"/>
      <c r="U93" s="5"/>
    </row>
    <row r="94" spans="1:21" x14ac:dyDescent="0.15">
      <c r="A94" s="28" t="str">
        <f t="shared" si="13"/>
        <v/>
      </c>
      <c r="B94" s="28" t="str">
        <f t="shared" si="7"/>
        <v/>
      </c>
      <c r="C94" s="28" t="str">
        <f>IF('APTA Employee Census'!C99="","",'APTA Employee Census'!C99)</f>
        <v/>
      </c>
      <c r="D94" s="28" t="str">
        <f>IF('APTA Employee Census'!B99="","",'APTA Employee Census'!B99)</f>
        <v/>
      </c>
      <c r="E94" s="28" t="str">
        <f>IF('APTA Employee Census'!A99="","",'APTA Employee Census'!A99)</f>
        <v/>
      </c>
      <c r="F94" s="28" t="str">
        <f>IF('APTA Employee Census'!D99="","",'APTA Employee Census'!D99)</f>
        <v/>
      </c>
      <c r="G94" s="28" t="str">
        <f>IF('APTA Employee Census'!K99="","",'APTA Employee Census'!K99)</f>
        <v/>
      </c>
      <c r="H94" s="28" t="str">
        <f>IF(AND($C94="Employee",$G94&lt;&gt;""),IF(VLOOKUP($B94,'Reference Page'!$J$2:$O$206,6,0)="Match","","The medical coverage tier you selected does not match the number of dependents you have entered"),"")</f>
        <v/>
      </c>
      <c r="J94" s="28" t="str" cm="1">
        <f t="array" ref="J94">IFERROR(CONCATENATE(INDEX($A$2:$A$206,_xlfn.AGGREGATE(15,6,(ROW($C$2:$C$206)-ROW($C$2)+1)/($C$2:$C$206="Employee"),ROWS(B$2:B94)),1),". ",INDEX($D$2:$E$206,_xlfn.AGGREGATE(15,6,(ROW($C$2:$C$206)-ROW($C$2)+1)/($C$2:$C$206="Employee"),ROWS(B$2:B94)),1)," ",INDEX($E$2:$E$206,_xlfn.AGGREGATE(15,6,(ROW($C$2:$C$206)-ROW($C$2)+1)/($C$2:$C$206="Employee"),ROWS(B$2:B94)),1)),"")</f>
        <v/>
      </c>
      <c r="K94" s="28" t="str">
        <f t="shared" si="8"/>
        <v/>
      </c>
      <c r="L94" s="28" t="str">
        <f t="shared" si="9"/>
        <v/>
      </c>
      <c r="M94" s="28" t="str">
        <f t="shared" si="10"/>
        <v/>
      </c>
      <c r="N94" s="28" t="str">
        <f t="shared" si="11"/>
        <v/>
      </c>
      <c r="O94" s="28" t="str">
        <f t="shared" si="12"/>
        <v/>
      </c>
      <c r="Q94" s="5"/>
      <c r="R94" s="5"/>
      <c r="S94" s="5"/>
      <c r="T94" s="5"/>
      <c r="U94" s="5"/>
    </row>
    <row r="95" spans="1:21" x14ac:dyDescent="0.15">
      <c r="A95" s="28" t="str">
        <f t="shared" si="13"/>
        <v/>
      </c>
      <c r="B95" s="28" t="str">
        <f t="shared" si="7"/>
        <v/>
      </c>
      <c r="C95" s="28" t="str">
        <f>IF('APTA Employee Census'!C100="","",'APTA Employee Census'!C100)</f>
        <v/>
      </c>
      <c r="D95" s="28" t="str">
        <f>IF('APTA Employee Census'!B100="","",'APTA Employee Census'!B100)</f>
        <v/>
      </c>
      <c r="E95" s="28" t="str">
        <f>IF('APTA Employee Census'!A100="","",'APTA Employee Census'!A100)</f>
        <v/>
      </c>
      <c r="F95" s="28" t="str">
        <f>IF('APTA Employee Census'!D100="","",'APTA Employee Census'!D100)</f>
        <v/>
      </c>
      <c r="G95" s="28" t="str">
        <f>IF('APTA Employee Census'!K100="","",'APTA Employee Census'!K100)</f>
        <v/>
      </c>
      <c r="H95" s="28" t="str">
        <f>IF(AND($C95="Employee",$G95&lt;&gt;""),IF(VLOOKUP($B95,'Reference Page'!$J$2:$O$206,6,0)="Match","","The medical coverage tier you selected does not match the number of dependents you have entered"),"")</f>
        <v/>
      </c>
      <c r="J95" s="28" t="str" cm="1">
        <f t="array" ref="J95">IFERROR(CONCATENATE(INDEX($A$2:$A$206,_xlfn.AGGREGATE(15,6,(ROW($C$2:$C$206)-ROW($C$2)+1)/($C$2:$C$206="Employee"),ROWS(B$2:B95)),1),". ",INDEX($D$2:$E$206,_xlfn.AGGREGATE(15,6,(ROW($C$2:$C$206)-ROW($C$2)+1)/($C$2:$C$206="Employee"),ROWS(B$2:B95)),1)," ",INDEX($E$2:$E$206,_xlfn.AGGREGATE(15,6,(ROW($C$2:$C$206)-ROW($C$2)+1)/($C$2:$C$206="Employee"),ROWS(B$2:B95)),1)),"")</f>
        <v/>
      </c>
      <c r="K95" s="28" t="str">
        <f t="shared" si="8"/>
        <v/>
      </c>
      <c r="L95" s="28" t="str">
        <f t="shared" si="9"/>
        <v/>
      </c>
      <c r="M95" s="28" t="str">
        <f t="shared" si="10"/>
        <v/>
      </c>
      <c r="N95" s="28" t="str">
        <f t="shared" si="11"/>
        <v/>
      </c>
      <c r="O95" s="28" t="str">
        <f t="shared" si="12"/>
        <v/>
      </c>
      <c r="Q95" s="5"/>
      <c r="R95" s="5"/>
      <c r="S95" s="5"/>
      <c r="T95" s="5"/>
      <c r="U95" s="5"/>
    </row>
    <row r="96" spans="1:21" x14ac:dyDescent="0.15">
      <c r="A96" s="28" t="str">
        <f t="shared" si="13"/>
        <v/>
      </c>
      <c r="B96" s="28" t="str">
        <f t="shared" si="7"/>
        <v/>
      </c>
      <c r="C96" s="28" t="str">
        <f>IF('APTA Employee Census'!C101="","",'APTA Employee Census'!C101)</f>
        <v/>
      </c>
      <c r="D96" s="28" t="str">
        <f>IF('APTA Employee Census'!B101="","",'APTA Employee Census'!B101)</f>
        <v/>
      </c>
      <c r="E96" s="28" t="str">
        <f>IF('APTA Employee Census'!A101="","",'APTA Employee Census'!A101)</f>
        <v/>
      </c>
      <c r="F96" s="28" t="str">
        <f>IF('APTA Employee Census'!D101="","",'APTA Employee Census'!D101)</f>
        <v/>
      </c>
      <c r="G96" s="28" t="str">
        <f>IF('APTA Employee Census'!K101="","",'APTA Employee Census'!K101)</f>
        <v/>
      </c>
      <c r="H96" s="28" t="str">
        <f>IF(AND($C96="Employee",$G96&lt;&gt;""),IF(VLOOKUP($B96,'Reference Page'!$J$2:$O$206,6,0)="Match","","The medical coverage tier you selected does not match the number of dependents you have entered"),"")</f>
        <v/>
      </c>
      <c r="J96" s="28" t="str" cm="1">
        <f t="array" ref="J96">IFERROR(CONCATENATE(INDEX($A$2:$A$206,_xlfn.AGGREGATE(15,6,(ROW($C$2:$C$206)-ROW($C$2)+1)/($C$2:$C$206="Employee"),ROWS(B$2:B96)),1),". ",INDEX($D$2:$E$206,_xlfn.AGGREGATE(15,6,(ROW($C$2:$C$206)-ROW($C$2)+1)/($C$2:$C$206="Employee"),ROWS(B$2:B96)),1)," ",INDEX($E$2:$E$206,_xlfn.AGGREGATE(15,6,(ROW($C$2:$C$206)-ROW($C$2)+1)/($C$2:$C$206="Employee"),ROWS(B$2:B96)),1)),"")</f>
        <v/>
      </c>
      <c r="K96" s="28" t="str">
        <f t="shared" si="8"/>
        <v/>
      </c>
      <c r="L96" s="28" t="str">
        <f t="shared" si="9"/>
        <v/>
      </c>
      <c r="M96" s="28" t="str">
        <f t="shared" si="10"/>
        <v/>
      </c>
      <c r="N96" s="28" t="str">
        <f t="shared" si="11"/>
        <v/>
      </c>
      <c r="O96" s="28" t="str">
        <f t="shared" si="12"/>
        <v/>
      </c>
      <c r="Q96" s="5"/>
      <c r="R96" s="5"/>
      <c r="S96" s="5"/>
      <c r="T96" s="5"/>
      <c r="U96" s="5"/>
    </row>
    <row r="97" spans="1:21" x14ac:dyDescent="0.15">
      <c r="A97" s="28" t="str">
        <f t="shared" si="13"/>
        <v/>
      </c>
      <c r="B97" s="28" t="str">
        <f t="shared" si="7"/>
        <v/>
      </c>
      <c r="C97" s="28" t="str">
        <f>IF('APTA Employee Census'!C102="","",'APTA Employee Census'!C102)</f>
        <v/>
      </c>
      <c r="D97" s="28" t="str">
        <f>IF('APTA Employee Census'!B102="","",'APTA Employee Census'!B102)</f>
        <v/>
      </c>
      <c r="E97" s="28" t="str">
        <f>IF('APTA Employee Census'!A102="","",'APTA Employee Census'!A102)</f>
        <v/>
      </c>
      <c r="F97" s="28" t="str">
        <f>IF('APTA Employee Census'!D102="","",'APTA Employee Census'!D102)</f>
        <v/>
      </c>
      <c r="G97" s="28" t="str">
        <f>IF('APTA Employee Census'!K102="","",'APTA Employee Census'!K102)</f>
        <v/>
      </c>
      <c r="H97" s="28" t="str">
        <f>IF(AND($C97="Employee",$G97&lt;&gt;""),IF(VLOOKUP($B97,'Reference Page'!$J$2:$O$206,6,0)="Match","","The medical coverage tier you selected does not match the number of dependents you have entered"),"")</f>
        <v/>
      </c>
      <c r="J97" s="28" t="str" cm="1">
        <f t="array" ref="J97">IFERROR(CONCATENATE(INDEX($A$2:$A$206,_xlfn.AGGREGATE(15,6,(ROW($C$2:$C$206)-ROW($C$2)+1)/($C$2:$C$206="Employee"),ROWS(B$2:B97)),1),". ",INDEX($D$2:$E$206,_xlfn.AGGREGATE(15,6,(ROW($C$2:$C$206)-ROW($C$2)+1)/($C$2:$C$206="Employee"),ROWS(B$2:B97)),1)," ",INDEX($E$2:$E$206,_xlfn.AGGREGATE(15,6,(ROW($C$2:$C$206)-ROW($C$2)+1)/($C$2:$C$206="Employee"),ROWS(B$2:B97)),1)),"")</f>
        <v/>
      </c>
      <c r="K97" s="28" t="str">
        <f t="shared" si="8"/>
        <v/>
      </c>
      <c r="L97" s="28" t="str">
        <f t="shared" si="9"/>
        <v/>
      </c>
      <c r="M97" s="28" t="str">
        <f t="shared" si="10"/>
        <v/>
      </c>
      <c r="N97" s="28" t="str">
        <f t="shared" si="11"/>
        <v/>
      </c>
      <c r="O97" s="28" t="str">
        <f t="shared" si="12"/>
        <v/>
      </c>
      <c r="Q97" s="5"/>
      <c r="R97" s="5"/>
      <c r="S97" s="5"/>
      <c r="T97" s="5"/>
      <c r="U97" s="5"/>
    </row>
    <row r="98" spans="1:21" x14ac:dyDescent="0.15">
      <c r="A98" s="28" t="str">
        <f t="shared" si="13"/>
        <v/>
      </c>
      <c r="B98" s="28" t="str">
        <f t="shared" si="7"/>
        <v/>
      </c>
      <c r="C98" s="28" t="str">
        <f>IF('APTA Employee Census'!C103="","",'APTA Employee Census'!C103)</f>
        <v/>
      </c>
      <c r="D98" s="28" t="str">
        <f>IF('APTA Employee Census'!B103="","",'APTA Employee Census'!B103)</f>
        <v/>
      </c>
      <c r="E98" s="28" t="str">
        <f>IF('APTA Employee Census'!A103="","",'APTA Employee Census'!A103)</f>
        <v/>
      </c>
      <c r="F98" s="28" t="str">
        <f>IF('APTA Employee Census'!D103="","",'APTA Employee Census'!D103)</f>
        <v/>
      </c>
      <c r="G98" s="28" t="str">
        <f>IF('APTA Employee Census'!K103="","",'APTA Employee Census'!K103)</f>
        <v/>
      </c>
      <c r="H98" s="28" t="str">
        <f>IF(AND($C98="Employee",$G98&lt;&gt;""),IF(VLOOKUP($B98,'Reference Page'!$J$2:$O$206,6,0)="Match","","The medical coverage tier you selected does not match the number of dependents you have entered"),"")</f>
        <v/>
      </c>
      <c r="J98" s="28" t="str" cm="1">
        <f t="array" ref="J98">IFERROR(CONCATENATE(INDEX($A$2:$A$206,_xlfn.AGGREGATE(15,6,(ROW($C$2:$C$206)-ROW($C$2)+1)/($C$2:$C$206="Employee"),ROWS(B$2:B98)),1),". ",INDEX($D$2:$E$206,_xlfn.AGGREGATE(15,6,(ROW($C$2:$C$206)-ROW($C$2)+1)/($C$2:$C$206="Employee"),ROWS(B$2:B98)),1)," ",INDEX($E$2:$E$206,_xlfn.AGGREGATE(15,6,(ROW($C$2:$C$206)-ROW($C$2)+1)/($C$2:$C$206="Employee"),ROWS(B$2:B98)),1)),"")</f>
        <v/>
      </c>
      <c r="K98" s="28" t="str">
        <f t="shared" si="8"/>
        <v/>
      </c>
      <c r="L98" s="28" t="str">
        <f t="shared" si="9"/>
        <v/>
      </c>
      <c r="M98" s="28" t="str">
        <f t="shared" si="10"/>
        <v/>
      </c>
      <c r="N98" s="28" t="str">
        <f t="shared" si="11"/>
        <v/>
      </c>
      <c r="O98" s="28" t="str">
        <f t="shared" si="12"/>
        <v/>
      </c>
      <c r="Q98" s="5"/>
      <c r="R98" s="5"/>
      <c r="S98" s="5"/>
      <c r="T98" s="5"/>
      <c r="U98" s="5"/>
    </row>
    <row r="99" spans="1:21" x14ac:dyDescent="0.15">
      <c r="A99" s="28" t="str">
        <f t="shared" si="13"/>
        <v/>
      </c>
      <c r="B99" s="28" t="str">
        <f t="shared" si="7"/>
        <v/>
      </c>
      <c r="C99" s="28" t="str">
        <f>IF('APTA Employee Census'!C104="","",'APTA Employee Census'!C104)</f>
        <v/>
      </c>
      <c r="D99" s="28" t="str">
        <f>IF('APTA Employee Census'!B104="","",'APTA Employee Census'!B104)</f>
        <v/>
      </c>
      <c r="E99" s="28" t="str">
        <f>IF('APTA Employee Census'!A104="","",'APTA Employee Census'!A104)</f>
        <v/>
      </c>
      <c r="F99" s="28" t="str">
        <f>IF('APTA Employee Census'!D104="","",'APTA Employee Census'!D104)</f>
        <v/>
      </c>
      <c r="G99" s="28" t="str">
        <f>IF('APTA Employee Census'!K104="","",'APTA Employee Census'!K104)</f>
        <v/>
      </c>
      <c r="H99" s="28" t="str">
        <f>IF(AND($C99="Employee",$G99&lt;&gt;""),IF(VLOOKUP($B99,'Reference Page'!$J$2:$O$206,6,0)="Match","","The medical coverage tier you selected does not match the number of dependents you have entered"),"")</f>
        <v/>
      </c>
      <c r="J99" s="28" t="str" cm="1">
        <f t="array" ref="J99">IFERROR(CONCATENATE(INDEX($A$2:$A$206,_xlfn.AGGREGATE(15,6,(ROW($C$2:$C$206)-ROW($C$2)+1)/($C$2:$C$206="Employee"),ROWS(B$2:B99)),1),". ",INDEX($D$2:$E$206,_xlfn.AGGREGATE(15,6,(ROW($C$2:$C$206)-ROW($C$2)+1)/($C$2:$C$206="Employee"),ROWS(B$2:B99)),1)," ",INDEX($E$2:$E$206,_xlfn.AGGREGATE(15,6,(ROW($C$2:$C$206)-ROW($C$2)+1)/($C$2:$C$206="Employee"),ROWS(B$2:B99)),1)),"")</f>
        <v/>
      </c>
      <c r="K99" s="28" t="str">
        <f t="shared" si="8"/>
        <v/>
      </c>
      <c r="L99" s="28" t="str">
        <f t="shared" si="9"/>
        <v/>
      </c>
      <c r="M99" s="28" t="str">
        <f t="shared" si="10"/>
        <v/>
      </c>
      <c r="N99" s="28" t="str">
        <f t="shared" si="11"/>
        <v/>
      </c>
      <c r="O99" s="28" t="str">
        <f t="shared" si="12"/>
        <v/>
      </c>
      <c r="Q99" s="5"/>
      <c r="R99" s="5"/>
      <c r="S99" s="5"/>
      <c r="T99" s="5"/>
      <c r="U99" s="5"/>
    </row>
    <row r="100" spans="1:21" x14ac:dyDescent="0.15">
      <c r="A100" s="28" t="str">
        <f t="shared" si="13"/>
        <v/>
      </c>
      <c r="B100" s="28" t="str">
        <f t="shared" si="7"/>
        <v/>
      </c>
      <c r="C100" s="28" t="str">
        <f>IF('APTA Employee Census'!C105="","",'APTA Employee Census'!C105)</f>
        <v/>
      </c>
      <c r="D100" s="28" t="str">
        <f>IF('APTA Employee Census'!B105="","",'APTA Employee Census'!B105)</f>
        <v/>
      </c>
      <c r="E100" s="28" t="str">
        <f>IF('APTA Employee Census'!A105="","",'APTA Employee Census'!A105)</f>
        <v/>
      </c>
      <c r="F100" s="28" t="str">
        <f>IF('APTA Employee Census'!D105="","",'APTA Employee Census'!D105)</f>
        <v/>
      </c>
      <c r="G100" s="28" t="str">
        <f>IF('APTA Employee Census'!K105="","",'APTA Employee Census'!K105)</f>
        <v/>
      </c>
      <c r="H100" s="28" t="str">
        <f>IF(AND($C100="Employee",$G100&lt;&gt;""),IF(VLOOKUP($B100,'Reference Page'!$J$2:$O$206,6,0)="Match","","The medical coverage tier you selected does not match the number of dependents you have entered"),"")</f>
        <v/>
      </c>
      <c r="J100" s="28" t="str" cm="1">
        <f t="array" ref="J100">IFERROR(CONCATENATE(INDEX($A$2:$A$206,_xlfn.AGGREGATE(15,6,(ROW($C$2:$C$206)-ROW($C$2)+1)/($C$2:$C$206="Employee"),ROWS(B$2:B100)),1),". ",INDEX($D$2:$E$206,_xlfn.AGGREGATE(15,6,(ROW($C$2:$C$206)-ROW($C$2)+1)/($C$2:$C$206="Employee"),ROWS(B$2:B100)),1)," ",INDEX($E$2:$E$206,_xlfn.AGGREGATE(15,6,(ROW($C$2:$C$206)-ROW($C$2)+1)/($C$2:$C$206="Employee"),ROWS(B$2:B100)),1)),"")</f>
        <v/>
      </c>
      <c r="K100" s="28" t="str">
        <f t="shared" si="8"/>
        <v/>
      </c>
      <c r="L100" s="28" t="str">
        <f t="shared" si="9"/>
        <v/>
      </c>
      <c r="M100" s="28" t="str">
        <f t="shared" si="10"/>
        <v/>
      </c>
      <c r="N100" s="28" t="str">
        <f t="shared" si="11"/>
        <v/>
      </c>
      <c r="O100" s="28" t="str">
        <f t="shared" si="12"/>
        <v/>
      </c>
      <c r="Q100" s="5"/>
      <c r="R100" s="5"/>
      <c r="S100" s="5"/>
      <c r="T100" s="5"/>
      <c r="U100" s="5"/>
    </row>
    <row r="101" spans="1:21" x14ac:dyDescent="0.15">
      <c r="A101" s="28" t="str">
        <f t="shared" si="13"/>
        <v/>
      </c>
      <c r="B101" s="28" t="str">
        <f t="shared" si="7"/>
        <v/>
      </c>
      <c r="C101" s="28" t="str">
        <f>IF('APTA Employee Census'!C106="","",'APTA Employee Census'!C106)</f>
        <v/>
      </c>
      <c r="D101" s="28" t="str">
        <f>IF('APTA Employee Census'!B106="","",'APTA Employee Census'!B106)</f>
        <v/>
      </c>
      <c r="E101" s="28" t="str">
        <f>IF('APTA Employee Census'!A106="","",'APTA Employee Census'!A106)</f>
        <v/>
      </c>
      <c r="F101" s="28" t="str">
        <f>IF('APTA Employee Census'!D106="","",'APTA Employee Census'!D106)</f>
        <v/>
      </c>
      <c r="G101" s="28" t="str">
        <f>IF('APTA Employee Census'!K106="","",'APTA Employee Census'!K106)</f>
        <v/>
      </c>
      <c r="H101" s="28" t="str">
        <f>IF(AND($C101="Employee",$G101&lt;&gt;""),IF(VLOOKUP($B101,'Reference Page'!$J$2:$O$206,6,0)="Match","","The medical coverage tier you selected does not match the number of dependents you have entered"),"")</f>
        <v/>
      </c>
      <c r="J101" s="28" t="str" cm="1">
        <f t="array" ref="J101">IFERROR(CONCATENATE(INDEX($A$2:$A$206,_xlfn.AGGREGATE(15,6,(ROW($C$2:$C$206)-ROW($C$2)+1)/($C$2:$C$206="Employee"),ROWS(B$2:B101)),1),". ",INDEX($D$2:$E$206,_xlfn.AGGREGATE(15,6,(ROW($C$2:$C$206)-ROW($C$2)+1)/($C$2:$C$206="Employee"),ROWS(B$2:B101)),1)," ",INDEX($E$2:$E$206,_xlfn.AGGREGATE(15,6,(ROW($C$2:$C$206)-ROW($C$2)+1)/($C$2:$C$206="Employee"),ROWS(B$2:B101)),1)),"")</f>
        <v/>
      </c>
      <c r="K101" s="28" t="str">
        <f t="shared" si="8"/>
        <v/>
      </c>
      <c r="L101" s="28" t="str">
        <f t="shared" si="9"/>
        <v/>
      </c>
      <c r="M101" s="28" t="str">
        <f t="shared" si="10"/>
        <v/>
      </c>
      <c r="N101" s="28" t="str">
        <f t="shared" si="11"/>
        <v/>
      </c>
      <c r="O101" s="28" t="str">
        <f t="shared" si="12"/>
        <v/>
      </c>
      <c r="Q101" s="5"/>
      <c r="R101" s="5"/>
      <c r="S101" s="5"/>
      <c r="T101" s="5"/>
      <c r="U101" s="5"/>
    </row>
    <row r="102" spans="1:21" x14ac:dyDescent="0.15">
      <c r="A102" s="28" t="str">
        <f t="shared" si="13"/>
        <v/>
      </c>
      <c r="B102" s="28" t="str">
        <f t="shared" si="7"/>
        <v/>
      </c>
      <c r="C102" s="28" t="str">
        <f>IF('APTA Employee Census'!C107="","",'APTA Employee Census'!C107)</f>
        <v/>
      </c>
      <c r="D102" s="28" t="str">
        <f>IF('APTA Employee Census'!B107="","",'APTA Employee Census'!B107)</f>
        <v/>
      </c>
      <c r="E102" s="28" t="str">
        <f>IF('APTA Employee Census'!A107="","",'APTA Employee Census'!A107)</f>
        <v/>
      </c>
      <c r="F102" s="28" t="str">
        <f>IF('APTA Employee Census'!D107="","",'APTA Employee Census'!D107)</f>
        <v/>
      </c>
      <c r="G102" s="28" t="str">
        <f>IF('APTA Employee Census'!K107="","",'APTA Employee Census'!K107)</f>
        <v/>
      </c>
      <c r="H102" s="28" t="str">
        <f>IF(AND($C102="Employee",$G102&lt;&gt;""),IF(VLOOKUP($B102,'Reference Page'!$J$2:$O$206,6,0)="Match","","The medical coverage tier you selected does not match the number of dependents you have entered"),"")</f>
        <v/>
      </c>
      <c r="J102" s="28" t="str" cm="1">
        <f t="array" ref="J102">IFERROR(CONCATENATE(INDEX($A$2:$A$206,_xlfn.AGGREGATE(15,6,(ROW($C$2:$C$206)-ROW($C$2)+1)/($C$2:$C$206="Employee"),ROWS(B$2:B102)),1),". ",INDEX($D$2:$E$206,_xlfn.AGGREGATE(15,6,(ROW($C$2:$C$206)-ROW($C$2)+1)/($C$2:$C$206="Employee"),ROWS(B$2:B102)),1)," ",INDEX($E$2:$E$206,_xlfn.AGGREGATE(15,6,(ROW($C$2:$C$206)-ROW($C$2)+1)/($C$2:$C$206="Employee"),ROWS(B$2:B102)),1)),"")</f>
        <v/>
      </c>
      <c r="K102" s="28" t="str">
        <f t="shared" si="8"/>
        <v/>
      </c>
      <c r="L102" s="28" t="str">
        <f t="shared" si="9"/>
        <v/>
      </c>
      <c r="M102" s="28" t="str">
        <f t="shared" si="10"/>
        <v/>
      </c>
      <c r="N102" s="28" t="str">
        <f t="shared" si="11"/>
        <v/>
      </c>
      <c r="O102" s="28" t="str">
        <f t="shared" si="12"/>
        <v/>
      </c>
      <c r="Q102" s="5"/>
      <c r="R102" s="5"/>
      <c r="S102" s="5"/>
      <c r="T102" s="5"/>
      <c r="U102" s="5"/>
    </row>
    <row r="103" spans="1:21" x14ac:dyDescent="0.15">
      <c r="A103" s="28" t="str">
        <f t="shared" si="13"/>
        <v/>
      </c>
      <c r="B103" s="28" t="str">
        <f t="shared" si="7"/>
        <v/>
      </c>
      <c r="C103" s="28" t="str">
        <f>IF('APTA Employee Census'!C108="","",'APTA Employee Census'!C108)</f>
        <v/>
      </c>
      <c r="D103" s="28" t="str">
        <f>IF('APTA Employee Census'!B108="","",'APTA Employee Census'!B108)</f>
        <v/>
      </c>
      <c r="E103" s="28" t="str">
        <f>IF('APTA Employee Census'!A108="","",'APTA Employee Census'!A108)</f>
        <v/>
      </c>
      <c r="F103" s="28" t="str">
        <f>IF('APTA Employee Census'!D108="","",'APTA Employee Census'!D108)</f>
        <v/>
      </c>
      <c r="G103" s="28" t="str">
        <f>IF('APTA Employee Census'!K108="","",'APTA Employee Census'!K108)</f>
        <v/>
      </c>
      <c r="H103" s="28" t="str">
        <f>IF(AND($C103="Employee",$G103&lt;&gt;""),IF(VLOOKUP($B103,'Reference Page'!$J$2:$O$206,6,0)="Match","","The medical coverage tier you selected does not match the number of dependents you have entered"),"")</f>
        <v/>
      </c>
      <c r="J103" s="28" t="str" cm="1">
        <f t="array" ref="J103">IFERROR(CONCATENATE(INDEX($A$2:$A$206,_xlfn.AGGREGATE(15,6,(ROW($C$2:$C$206)-ROW($C$2)+1)/($C$2:$C$206="Employee"),ROWS(B$2:B103)),1),". ",INDEX($D$2:$E$206,_xlfn.AGGREGATE(15,6,(ROW($C$2:$C$206)-ROW($C$2)+1)/($C$2:$C$206="Employee"),ROWS(B$2:B103)),1)," ",INDEX($E$2:$E$206,_xlfn.AGGREGATE(15,6,(ROW($C$2:$C$206)-ROW($C$2)+1)/($C$2:$C$206="Employee"),ROWS(B$2:B103)),1)),"")</f>
        <v/>
      </c>
      <c r="K103" s="28" t="str">
        <f t="shared" si="8"/>
        <v/>
      </c>
      <c r="L103" s="28" t="str">
        <f t="shared" si="9"/>
        <v/>
      </c>
      <c r="M103" s="28" t="str">
        <f t="shared" si="10"/>
        <v/>
      </c>
      <c r="N103" s="28" t="str">
        <f t="shared" si="11"/>
        <v/>
      </c>
      <c r="O103" s="28" t="str">
        <f t="shared" si="12"/>
        <v/>
      </c>
      <c r="Q103" s="5"/>
      <c r="R103" s="5"/>
      <c r="S103" s="5"/>
      <c r="T103" s="5"/>
      <c r="U103" s="5"/>
    </row>
    <row r="104" spans="1:21" x14ac:dyDescent="0.15">
      <c r="A104" s="28" t="str">
        <f t="shared" si="13"/>
        <v/>
      </c>
      <c r="B104" s="28" t="str">
        <f t="shared" si="7"/>
        <v/>
      </c>
      <c r="C104" s="28" t="str">
        <f>IF('APTA Employee Census'!C109="","",'APTA Employee Census'!C109)</f>
        <v/>
      </c>
      <c r="D104" s="28" t="str">
        <f>IF('APTA Employee Census'!B109="","",'APTA Employee Census'!B109)</f>
        <v/>
      </c>
      <c r="E104" s="28" t="str">
        <f>IF('APTA Employee Census'!A109="","",'APTA Employee Census'!A109)</f>
        <v/>
      </c>
      <c r="F104" s="28" t="str">
        <f>IF('APTA Employee Census'!D109="","",'APTA Employee Census'!D109)</f>
        <v/>
      </c>
      <c r="G104" s="28" t="str">
        <f>IF('APTA Employee Census'!K109="","",'APTA Employee Census'!K109)</f>
        <v/>
      </c>
      <c r="H104" s="28" t="str">
        <f>IF(AND($C104="Employee",$G104&lt;&gt;""),IF(VLOOKUP($B104,'Reference Page'!$J$2:$O$206,6,0)="Match","","The medical coverage tier you selected does not match the number of dependents you have entered"),"")</f>
        <v/>
      </c>
      <c r="J104" s="28" t="str" cm="1">
        <f t="array" ref="J104">IFERROR(CONCATENATE(INDEX($A$2:$A$206,_xlfn.AGGREGATE(15,6,(ROW($C$2:$C$206)-ROW($C$2)+1)/($C$2:$C$206="Employee"),ROWS(B$2:B104)),1),". ",INDEX($D$2:$E$206,_xlfn.AGGREGATE(15,6,(ROW($C$2:$C$206)-ROW($C$2)+1)/($C$2:$C$206="Employee"),ROWS(B$2:B104)),1)," ",INDEX($E$2:$E$206,_xlfn.AGGREGATE(15,6,(ROW($C$2:$C$206)-ROW($C$2)+1)/($C$2:$C$206="Employee"),ROWS(B$2:B104)),1)),"")</f>
        <v/>
      </c>
      <c r="K104" s="28" t="str">
        <f t="shared" si="8"/>
        <v/>
      </c>
      <c r="L104" s="28" t="str">
        <f t="shared" si="9"/>
        <v/>
      </c>
      <c r="M104" s="28" t="str">
        <f t="shared" si="10"/>
        <v/>
      </c>
      <c r="N104" s="28" t="str">
        <f t="shared" si="11"/>
        <v/>
      </c>
      <c r="O104" s="28" t="str">
        <f t="shared" si="12"/>
        <v/>
      </c>
      <c r="Q104" s="5"/>
      <c r="R104" s="5"/>
      <c r="S104" s="5"/>
      <c r="T104" s="5"/>
      <c r="U104" s="5"/>
    </row>
    <row r="105" spans="1:21" x14ac:dyDescent="0.15">
      <c r="A105" s="28" t="str">
        <f t="shared" si="13"/>
        <v/>
      </c>
      <c r="B105" s="28" t="str">
        <f t="shared" si="7"/>
        <v/>
      </c>
      <c r="C105" s="28" t="str">
        <f>IF('APTA Employee Census'!C110="","",'APTA Employee Census'!C110)</f>
        <v/>
      </c>
      <c r="D105" s="28" t="str">
        <f>IF('APTA Employee Census'!B110="","",'APTA Employee Census'!B110)</f>
        <v/>
      </c>
      <c r="E105" s="28" t="str">
        <f>IF('APTA Employee Census'!A110="","",'APTA Employee Census'!A110)</f>
        <v/>
      </c>
      <c r="F105" s="28" t="str">
        <f>IF('APTA Employee Census'!D110="","",'APTA Employee Census'!D110)</f>
        <v/>
      </c>
      <c r="G105" s="28" t="str">
        <f>IF('APTA Employee Census'!K110="","",'APTA Employee Census'!K110)</f>
        <v/>
      </c>
      <c r="H105" s="28" t="str">
        <f>IF(AND($C105="Employee",$G105&lt;&gt;""),IF(VLOOKUP($B105,'Reference Page'!$J$2:$O$206,6,0)="Match","","The medical coverage tier you selected does not match the number of dependents you have entered"),"")</f>
        <v/>
      </c>
      <c r="J105" s="28" t="str" cm="1">
        <f t="array" ref="J105">IFERROR(CONCATENATE(INDEX($A$2:$A$206,_xlfn.AGGREGATE(15,6,(ROW($C$2:$C$206)-ROW($C$2)+1)/($C$2:$C$206="Employee"),ROWS(B$2:B105)),1),". ",INDEX($D$2:$E$206,_xlfn.AGGREGATE(15,6,(ROW($C$2:$C$206)-ROW($C$2)+1)/($C$2:$C$206="Employee"),ROWS(B$2:B105)),1)," ",INDEX($E$2:$E$206,_xlfn.AGGREGATE(15,6,(ROW($C$2:$C$206)-ROW($C$2)+1)/($C$2:$C$206="Employee"),ROWS(B$2:B105)),1)),"")</f>
        <v/>
      </c>
      <c r="K105" s="28" t="str">
        <f t="shared" si="8"/>
        <v/>
      </c>
      <c r="L105" s="28" t="str">
        <f t="shared" si="9"/>
        <v/>
      </c>
      <c r="M105" s="28" t="str">
        <f t="shared" si="10"/>
        <v/>
      </c>
      <c r="N105" s="28" t="str">
        <f t="shared" si="11"/>
        <v/>
      </c>
      <c r="O105" s="28" t="str">
        <f t="shared" si="12"/>
        <v/>
      </c>
      <c r="Q105" s="5"/>
      <c r="R105" s="5"/>
      <c r="S105" s="5"/>
      <c r="T105" s="5"/>
      <c r="U105" s="5"/>
    </row>
    <row r="106" spans="1:21" x14ac:dyDescent="0.15">
      <c r="A106" s="28" t="str">
        <f t="shared" si="13"/>
        <v/>
      </c>
      <c r="B106" s="28" t="str">
        <f t="shared" si="7"/>
        <v/>
      </c>
      <c r="C106" s="28" t="str">
        <f>IF('APTA Employee Census'!C111="","",'APTA Employee Census'!C111)</f>
        <v/>
      </c>
      <c r="D106" s="28" t="str">
        <f>IF('APTA Employee Census'!B111="","",'APTA Employee Census'!B111)</f>
        <v/>
      </c>
      <c r="E106" s="28" t="str">
        <f>IF('APTA Employee Census'!A111="","",'APTA Employee Census'!A111)</f>
        <v/>
      </c>
      <c r="F106" s="28" t="str">
        <f>IF('APTA Employee Census'!D111="","",'APTA Employee Census'!D111)</f>
        <v/>
      </c>
      <c r="G106" s="28" t="str">
        <f>IF('APTA Employee Census'!K111="","",'APTA Employee Census'!K111)</f>
        <v/>
      </c>
      <c r="H106" s="28" t="str">
        <f>IF(AND($C106="Employee",$G106&lt;&gt;""),IF(VLOOKUP($B106,'Reference Page'!$J$2:$O$206,6,0)="Match","","The medical coverage tier you selected does not match the number of dependents you have entered"),"")</f>
        <v/>
      </c>
      <c r="J106" s="28" t="str" cm="1">
        <f t="array" ref="J106">IFERROR(CONCATENATE(INDEX($A$2:$A$206,_xlfn.AGGREGATE(15,6,(ROW($C$2:$C$206)-ROW($C$2)+1)/($C$2:$C$206="Employee"),ROWS(B$2:B106)),1),". ",INDEX($D$2:$E$206,_xlfn.AGGREGATE(15,6,(ROW($C$2:$C$206)-ROW($C$2)+1)/($C$2:$C$206="Employee"),ROWS(B$2:B106)),1)," ",INDEX($E$2:$E$206,_xlfn.AGGREGATE(15,6,(ROW($C$2:$C$206)-ROW($C$2)+1)/($C$2:$C$206="Employee"),ROWS(B$2:B106)),1)),"")</f>
        <v/>
      </c>
      <c r="K106" s="28" t="str">
        <f t="shared" si="8"/>
        <v/>
      </c>
      <c r="L106" s="28" t="str">
        <f t="shared" si="9"/>
        <v/>
      </c>
      <c r="M106" s="28" t="str">
        <f t="shared" si="10"/>
        <v/>
      </c>
      <c r="N106" s="28" t="str">
        <f t="shared" si="11"/>
        <v/>
      </c>
      <c r="O106" s="28" t="str">
        <f t="shared" si="12"/>
        <v/>
      </c>
      <c r="Q106" s="5"/>
      <c r="R106" s="5"/>
      <c r="S106" s="5"/>
      <c r="T106" s="5"/>
      <c r="U106" s="5"/>
    </row>
    <row r="107" spans="1:21" x14ac:dyDescent="0.15">
      <c r="A107" s="28" t="str">
        <f t="shared" si="13"/>
        <v/>
      </c>
      <c r="B107" s="28" t="str">
        <f t="shared" si="7"/>
        <v/>
      </c>
      <c r="C107" s="28" t="str">
        <f>IF('APTA Employee Census'!C112="","",'APTA Employee Census'!C112)</f>
        <v/>
      </c>
      <c r="D107" s="28" t="str">
        <f>IF('APTA Employee Census'!B112="","",'APTA Employee Census'!B112)</f>
        <v/>
      </c>
      <c r="E107" s="28" t="str">
        <f>IF('APTA Employee Census'!A112="","",'APTA Employee Census'!A112)</f>
        <v/>
      </c>
      <c r="F107" s="28" t="str">
        <f>IF('APTA Employee Census'!D112="","",'APTA Employee Census'!D112)</f>
        <v/>
      </c>
      <c r="G107" s="28" t="str">
        <f>IF('APTA Employee Census'!K112="","",'APTA Employee Census'!K112)</f>
        <v/>
      </c>
      <c r="H107" s="28" t="str">
        <f>IF(AND($C107="Employee",$G107&lt;&gt;""),IF(VLOOKUP($B107,'Reference Page'!$J$2:$O$206,6,0)="Match","","The medical coverage tier you selected does not match the number of dependents you have entered"),"")</f>
        <v/>
      </c>
      <c r="J107" s="28" t="str" cm="1">
        <f t="array" ref="J107">IFERROR(CONCATENATE(INDEX($A$2:$A$206,_xlfn.AGGREGATE(15,6,(ROW($C$2:$C$206)-ROW($C$2)+1)/($C$2:$C$206="Employee"),ROWS(B$2:B107)),1),". ",INDEX($D$2:$E$206,_xlfn.AGGREGATE(15,6,(ROW($C$2:$C$206)-ROW($C$2)+1)/($C$2:$C$206="Employee"),ROWS(B$2:B107)),1)," ",INDEX($E$2:$E$206,_xlfn.AGGREGATE(15,6,(ROW($C$2:$C$206)-ROW($C$2)+1)/($C$2:$C$206="Employee"),ROWS(B$2:B107)),1)),"")</f>
        <v/>
      </c>
      <c r="K107" s="28" t="str">
        <f t="shared" si="8"/>
        <v/>
      </c>
      <c r="L107" s="28" t="str">
        <f t="shared" si="9"/>
        <v/>
      </c>
      <c r="M107" s="28" t="str">
        <f t="shared" si="10"/>
        <v/>
      </c>
      <c r="N107" s="28" t="str">
        <f t="shared" si="11"/>
        <v/>
      </c>
      <c r="O107" s="28" t="str">
        <f t="shared" si="12"/>
        <v/>
      </c>
      <c r="Q107" s="5"/>
      <c r="R107" s="5"/>
      <c r="S107" s="5"/>
      <c r="T107" s="5"/>
      <c r="U107" s="5"/>
    </row>
    <row r="108" spans="1:21" x14ac:dyDescent="0.15">
      <c r="A108" s="28" t="str">
        <f t="shared" si="13"/>
        <v/>
      </c>
      <c r="B108" s="28" t="str">
        <f t="shared" si="7"/>
        <v/>
      </c>
      <c r="C108" s="28" t="str">
        <f>IF('APTA Employee Census'!C113="","",'APTA Employee Census'!C113)</f>
        <v/>
      </c>
      <c r="D108" s="28" t="str">
        <f>IF('APTA Employee Census'!B113="","",'APTA Employee Census'!B113)</f>
        <v/>
      </c>
      <c r="E108" s="28" t="str">
        <f>IF('APTA Employee Census'!A113="","",'APTA Employee Census'!A113)</f>
        <v/>
      </c>
      <c r="F108" s="28" t="str">
        <f>IF('APTA Employee Census'!D113="","",'APTA Employee Census'!D113)</f>
        <v/>
      </c>
      <c r="G108" s="28" t="str">
        <f>IF('APTA Employee Census'!K113="","",'APTA Employee Census'!K113)</f>
        <v/>
      </c>
      <c r="H108" s="28" t="str">
        <f>IF(AND($C108="Employee",$G108&lt;&gt;""),IF(VLOOKUP($B108,'Reference Page'!$J$2:$O$206,6,0)="Match","","The medical coverage tier you selected does not match the number of dependents you have entered"),"")</f>
        <v/>
      </c>
      <c r="J108" s="28" t="str" cm="1">
        <f t="array" ref="J108">IFERROR(CONCATENATE(INDEX($A$2:$A$206,_xlfn.AGGREGATE(15,6,(ROW($C$2:$C$206)-ROW($C$2)+1)/($C$2:$C$206="Employee"),ROWS(B$2:B108)),1),". ",INDEX($D$2:$E$206,_xlfn.AGGREGATE(15,6,(ROW($C$2:$C$206)-ROW($C$2)+1)/($C$2:$C$206="Employee"),ROWS(B$2:B108)),1)," ",INDEX($E$2:$E$206,_xlfn.AGGREGATE(15,6,(ROW($C$2:$C$206)-ROW($C$2)+1)/($C$2:$C$206="Employee"),ROWS(B$2:B108)),1)),"")</f>
        <v/>
      </c>
      <c r="K108" s="28" t="str">
        <f t="shared" si="8"/>
        <v/>
      </c>
      <c r="L108" s="28" t="str">
        <f t="shared" si="9"/>
        <v/>
      </c>
      <c r="M108" s="28" t="str">
        <f t="shared" si="10"/>
        <v/>
      </c>
      <c r="N108" s="28" t="str">
        <f t="shared" si="11"/>
        <v/>
      </c>
      <c r="O108" s="28" t="str">
        <f t="shared" si="12"/>
        <v/>
      </c>
      <c r="Q108" s="5"/>
      <c r="R108" s="5"/>
      <c r="S108" s="5"/>
      <c r="T108" s="5"/>
      <c r="U108" s="5"/>
    </row>
    <row r="109" spans="1:21" x14ac:dyDescent="0.15">
      <c r="A109" s="28" t="str">
        <f t="shared" si="13"/>
        <v/>
      </c>
      <c r="B109" s="28" t="str">
        <f t="shared" si="7"/>
        <v/>
      </c>
      <c r="C109" s="28" t="str">
        <f>IF('APTA Employee Census'!C114="","",'APTA Employee Census'!C114)</f>
        <v/>
      </c>
      <c r="D109" s="28" t="str">
        <f>IF('APTA Employee Census'!B114="","",'APTA Employee Census'!B114)</f>
        <v/>
      </c>
      <c r="E109" s="28" t="str">
        <f>IF('APTA Employee Census'!A114="","",'APTA Employee Census'!A114)</f>
        <v/>
      </c>
      <c r="F109" s="28" t="str">
        <f>IF('APTA Employee Census'!D114="","",'APTA Employee Census'!D114)</f>
        <v/>
      </c>
      <c r="G109" s="28" t="str">
        <f>IF('APTA Employee Census'!K114="","",'APTA Employee Census'!K114)</f>
        <v/>
      </c>
      <c r="H109" s="28" t="str">
        <f>IF(AND($C109="Employee",$G109&lt;&gt;""),IF(VLOOKUP($B109,'Reference Page'!$J$2:$O$206,6,0)="Match","","The medical coverage tier you selected does not match the number of dependents you have entered"),"")</f>
        <v/>
      </c>
      <c r="J109" s="28" t="str" cm="1">
        <f t="array" ref="J109">IFERROR(CONCATENATE(INDEX($A$2:$A$206,_xlfn.AGGREGATE(15,6,(ROW($C$2:$C$206)-ROW($C$2)+1)/($C$2:$C$206="Employee"),ROWS(B$2:B109)),1),". ",INDEX($D$2:$E$206,_xlfn.AGGREGATE(15,6,(ROW($C$2:$C$206)-ROW($C$2)+1)/($C$2:$C$206="Employee"),ROWS(B$2:B109)),1)," ",INDEX($E$2:$E$206,_xlfn.AGGREGATE(15,6,(ROW($C$2:$C$206)-ROW($C$2)+1)/($C$2:$C$206="Employee"),ROWS(B$2:B109)),1)),"")</f>
        <v/>
      </c>
      <c r="K109" s="28" t="str">
        <f t="shared" si="8"/>
        <v/>
      </c>
      <c r="L109" s="28" t="str">
        <f t="shared" si="9"/>
        <v/>
      </c>
      <c r="M109" s="28" t="str">
        <f t="shared" si="10"/>
        <v/>
      </c>
      <c r="N109" s="28" t="str">
        <f t="shared" si="11"/>
        <v/>
      </c>
      <c r="O109" s="28" t="str">
        <f t="shared" si="12"/>
        <v/>
      </c>
      <c r="Q109" s="5"/>
      <c r="R109" s="5"/>
      <c r="S109" s="5"/>
      <c r="T109" s="5"/>
      <c r="U109" s="5"/>
    </row>
    <row r="110" spans="1:21" x14ac:dyDescent="0.15">
      <c r="A110" s="28" t="str">
        <f t="shared" si="13"/>
        <v/>
      </c>
      <c r="B110" s="28" t="str">
        <f t="shared" si="7"/>
        <v/>
      </c>
      <c r="C110" s="28" t="str">
        <f>IF('APTA Employee Census'!C115="","",'APTA Employee Census'!C115)</f>
        <v/>
      </c>
      <c r="D110" s="28" t="str">
        <f>IF('APTA Employee Census'!B115="","",'APTA Employee Census'!B115)</f>
        <v/>
      </c>
      <c r="E110" s="28" t="str">
        <f>IF('APTA Employee Census'!A115="","",'APTA Employee Census'!A115)</f>
        <v/>
      </c>
      <c r="F110" s="28" t="str">
        <f>IF('APTA Employee Census'!D115="","",'APTA Employee Census'!D115)</f>
        <v/>
      </c>
      <c r="G110" s="28" t="str">
        <f>IF('APTA Employee Census'!K115="","",'APTA Employee Census'!K115)</f>
        <v/>
      </c>
      <c r="H110" s="28" t="str">
        <f>IF(AND($C110="Employee",$G110&lt;&gt;""),IF(VLOOKUP($B110,'Reference Page'!$J$2:$O$206,6,0)="Match","","The medical coverage tier you selected does not match the number of dependents you have entered"),"")</f>
        <v/>
      </c>
      <c r="J110" s="28" t="str" cm="1">
        <f t="array" ref="J110">IFERROR(CONCATENATE(INDEX($A$2:$A$206,_xlfn.AGGREGATE(15,6,(ROW($C$2:$C$206)-ROW($C$2)+1)/($C$2:$C$206="Employee"),ROWS(B$2:B110)),1),". ",INDEX($D$2:$E$206,_xlfn.AGGREGATE(15,6,(ROW($C$2:$C$206)-ROW($C$2)+1)/($C$2:$C$206="Employee"),ROWS(B$2:B110)),1)," ",INDEX($E$2:$E$206,_xlfn.AGGREGATE(15,6,(ROW($C$2:$C$206)-ROW($C$2)+1)/($C$2:$C$206="Employee"),ROWS(B$2:B110)),1)),"")</f>
        <v/>
      </c>
      <c r="K110" s="28" t="str">
        <f t="shared" si="8"/>
        <v/>
      </c>
      <c r="L110" s="28" t="str">
        <f t="shared" si="9"/>
        <v/>
      </c>
      <c r="M110" s="28" t="str">
        <f t="shared" si="10"/>
        <v/>
      </c>
      <c r="N110" s="28" t="str">
        <f t="shared" si="11"/>
        <v/>
      </c>
      <c r="O110" s="28" t="str">
        <f t="shared" si="12"/>
        <v/>
      </c>
      <c r="Q110" s="5"/>
      <c r="R110" s="5"/>
      <c r="S110" s="5"/>
      <c r="T110" s="5"/>
      <c r="U110" s="5"/>
    </row>
    <row r="111" spans="1:21" x14ac:dyDescent="0.15">
      <c r="A111" s="28" t="str">
        <f t="shared" si="13"/>
        <v/>
      </c>
      <c r="B111" s="28" t="str">
        <f t="shared" si="7"/>
        <v/>
      </c>
      <c r="C111" s="28" t="str">
        <f>IF('APTA Employee Census'!C116="","",'APTA Employee Census'!C116)</f>
        <v/>
      </c>
      <c r="D111" s="28" t="str">
        <f>IF('APTA Employee Census'!B116="","",'APTA Employee Census'!B116)</f>
        <v/>
      </c>
      <c r="E111" s="28" t="str">
        <f>IF('APTA Employee Census'!A116="","",'APTA Employee Census'!A116)</f>
        <v/>
      </c>
      <c r="F111" s="28" t="str">
        <f>IF('APTA Employee Census'!D116="","",'APTA Employee Census'!D116)</f>
        <v/>
      </c>
      <c r="G111" s="28" t="str">
        <f>IF('APTA Employee Census'!K116="","",'APTA Employee Census'!K116)</f>
        <v/>
      </c>
      <c r="H111" s="28" t="str">
        <f>IF(AND($C111="Employee",$G111&lt;&gt;""),IF(VLOOKUP($B111,'Reference Page'!$J$2:$O$206,6,0)="Match","","The medical coverage tier you selected does not match the number of dependents you have entered"),"")</f>
        <v/>
      </c>
      <c r="J111" s="28" t="str" cm="1">
        <f t="array" ref="J111">IFERROR(CONCATENATE(INDEX($A$2:$A$206,_xlfn.AGGREGATE(15,6,(ROW($C$2:$C$206)-ROW($C$2)+1)/($C$2:$C$206="Employee"),ROWS(B$2:B111)),1),". ",INDEX($D$2:$E$206,_xlfn.AGGREGATE(15,6,(ROW($C$2:$C$206)-ROW($C$2)+1)/($C$2:$C$206="Employee"),ROWS(B$2:B111)),1)," ",INDEX($E$2:$E$206,_xlfn.AGGREGATE(15,6,(ROW($C$2:$C$206)-ROW($C$2)+1)/($C$2:$C$206="Employee"),ROWS(B$2:B111)),1)),"")</f>
        <v/>
      </c>
      <c r="K111" s="28" t="str">
        <f t="shared" si="8"/>
        <v/>
      </c>
      <c r="L111" s="28" t="str">
        <f t="shared" si="9"/>
        <v/>
      </c>
      <c r="M111" s="28" t="str">
        <f t="shared" si="10"/>
        <v/>
      </c>
      <c r="N111" s="28" t="str">
        <f t="shared" si="11"/>
        <v/>
      </c>
      <c r="O111" s="28" t="str">
        <f t="shared" si="12"/>
        <v/>
      </c>
      <c r="Q111" s="5"/>
      <c r="R111" s="5"/>
      <c r="S111" s="5"/>
      <c r="T111" s="5"/>
      <c r="U111" s="5"/>
    </row>
    <row r="112" spans="1:21" x14ac:dyDescent="0.15">
      <c r="A112" s="28" t="str">
        <f t="shared" si="13"/>
        <v/>
      </c>
      <c r="B112" s="28" t="str">
        <f t="shared" si="7"/>
        <v/>
      </c>
      <c r="C112" s="28" t="str">
        <f>IF('APTA Employee Census'!C117="","",'APTA Employee Census'!C117)</f>
        <v/>
      </c>
      <c r="D112" s="28" t="str">
        <f>IF('APTA Employee Census'!B117="","",'APTA Employee Census'!B117)</f>
        <v/>
      </c>
      <c r="E112" s="28" t="str">
        <f>IF('APTA Employee Census'!A117="","",'APTA Employee Census'!A117)</f>
        <v/>
      </c>
      <c r="F112" s="28" t="str">
        <f>IF('APTA Employee Census'!D117="","",'APTA Employee Census'!D117)</f>
        <v/>
      </c>
      <c r="G112" s="28" t="str">
        <f>IF('APTA Employee Census'!K117="","",'APTA Employee Census'!K117)</f>
        <v/>
      </c>
      <c r="H112" s="28" t="str">
        <f>IF(AND($C112="Employee",$G112&lt;&gt;""),IF(VLOOKUP($B112,'Reference Page'!$J$2:$O$206,6,0)="Match","","The medical coverage tier you selected does not match the number of dependents you have entered"),"")</f>
        <v/>
      </c>
      <c r="J112" s="28" t="str" cm="1">
        <f t="array" ref="J112">IFERROR(CONCATENATE(INDEX($A$2:$A$206,_xlfn.AGGREGATE(15,6,(ROW($C$2:$C$206)-ROW($C$2)+1)/($C$2:$C$206="Employee"),ROWS(B$2:B112)),1),". ",INDEX($D$2:$E$206,_xlfn.AGGREGATE(15,6,(ROW($C$2:$C$206)-ROW($C$2)+1)/($C$2:$C$206="Employee"),ROWS(B$2:B112)),1)," ",INDEX($E$2:$E$206,_xlfn.AGGREGATE(15,6,(ROW($C$2:$C$206)-ROW($C$2)+1)/($C$2:$C$206="Employee"),ROWS(B$2:B112)),1)),"")</f>
        <v/>
      </c>
      <c r="K112" s="28" t="str">
        <f t="shared" si="8"/>
        <v/>
      </c>
      <c r="L112" s="28" t="str">
        <f t="shared" si="9"/>
        <v/>
      </c>
      <c r="M112" s="28" t="str">
        <f t="shared" si="10"/>
        <v/>
      </c>
      <c r="N112" s="28" t="str">
        <f t="shared" si="11"/>
        <v/>
      </c>
      <c r="O112" s="28" t="str">
        <f t="shared" si="12"/>
        <v/>
      </c>
      <c r="Q112" s="5"/>
      <c r="R112" s="5"/>
      <c r="S112" s="5"/>
      <c r="T112" s="5"/>
      <c r="U112" s="5"/>
    </row>
    <row r="113" spans="1:21" x14ac:dyDescent="0.15">
      <c r="A113" s="28" t="str">
        <f t="shared" si="13"/>
        <v/>
      </c>
      <c r="B113" s="28" t="str">
        <f t="shared" si="7"/>
        <v/>
      </c>
      <c r="C113" s="28" t="str">
        <f>IF('APTA Employee Census'!C118="","",'APTA Employee Census'!C118)</f>
        <v/>
      </c>
      <c r="D113" s="28" t="str">
        <f>IF('APTA Employee Census'!B118="","",'APTA Employee Census'!B118)</f>
        <v/>
      </c>
      <c r="E113" s="28" t="str">
        <f>IF('APTA Employee Census'!A118="","",'APTA Employee Census'!A118)</f>
        <v/>
      </c>
      <c r="F113" s="28" t="str">
        <f>IF('APTA Employee Census'!D118="","",'APTA Employee Census'!D118)</f>
        <v/>
      </c>
      <c r="G113" s="28" t="str">
        <f>IF('APTA Employee Census'!K118="","",'APTA Employee Census'!K118)</f>
        <v/>
      </c>
      <c r="H113" s="28" t="str">
        <f>IF(AND($C113="Employee",$G113&lt;&gt;""),IF(VLOOKUP($B113,'Reference Page'!$J$2:$O$206,6,0)="Match","","The medical coverage tier you selected does not match the number of dependents you have entered"),"")</f>
        <v/>
      </c>
      <c r="J113" s="28" t="str" cm="1">
        <f t="array" ref="J113">IFERROR(CONCATENATE(INDEX($A$2:$A$206,_xlfn.AGGREGATE(15,6,(ROW($C$2:$C$206)-ROW($C$2)+1)/($C$2:$C$206="Employee"),ROWS(B$2:B113)),1),". ",INDEX($D$2:$E$206,_xlfn.AGGREGATE(15,6,(ROW($C$2:$C$206)-ROW($C$2)+1)/($C$2:$C$206="Employee"),ROWS(B$2:B113)),1)," ",INDEX($E$2:$E$206,_xlfn.AGGREGATE(15,6,(ROW($C$2:$C$206)-ROW($C$2)+1)/($C$2:$C$206="Employee"),ROWS(B$2:B113)),1)),"")</f>
        <v/>
      </c>
      <c r="K113" s="28" t="str">
        <f t="shared" si="8"/>
        <v/>
      </c>
      <c r="L113" s="28" t="str">
        <f t="shared" si="9"/>
        <v/>
      </c>
      <c r="M113" s="28" t="str">
        <f t="shared" si="10"/>
        <v/>
      </c>
      <c r="N113" s="28" t="str">
        <f t="shared" si="11"/>
        <v/>
      </c>
      <c r="O113" s="28" t="str">
        <f t="shared" si="12"/>
        <v/>
      </c>
      <c r="Q113" s="5"/>
      <c r="R113" s="5"/>
      <c r="S113" s="5"/>
      <c r="T113" s="5"/>
      <c r="U113" s="5"/>
    </row>
    <row r="114" spans="1:21" x14ac:dyDescent="0.15">
      <c r="A114" s="28" t="str">
        <f t="shared" si="13"/>
        <v/>
      </c>
      <c r="B114" s="28" t="str">
        <f t="shared" si="7"/>
        <v/>
      </c>
      <c r="C114" s="28" t="str">
        <f>IF('APTA Employee Census'!C119="","",'APTA Employee Census'!C119)</f>
        <v/>
      </c>
      <c r="D114" s="28" t="str">
        <f>IF('APTA Employee Census'!B119="","",'APTA Employee Census'!B119)</f>
        <v/>
      </c>
      <c r="E114" s="28" t="str">
        <f>IF('APTA Employee Census'!A119="","",'APTA Employee Census'!A119)</f>
        <v/>
      </c>
      <c r="F114" s="28" t="str">
        <f>IF('APTA Employee Census'!D119="","",'APTA Employee Census'!D119)</f>
        <v/>
      </c>
      <c r="G114" s="28" t="str">
        <f>IF('APTA Employee Census'!K119="","",'APTA Employee Census'!K119)</f>
        <v/>
      </c>
      <c r="H114" s="28" t="str">
        <f>IF(AND($C114="Employee",$G114&lt;&gt;""),IF(VLOOKUP($B114,'Reference Page'!$J$2:$O$206,6,0)="Match","","The medical coverage tier you selected does not match the number of dependents you have entered"),"")</f>
        <v/>
      </c>
      <c r="J114" s="28" t="str" cm="1">
        <f t="array" ref="J114">IFERROR(CONCATENATE(INDEX($A$2:$A$206,_xlfn.AGGREGATE(15,6,(ROW($C$2:$C$206)-ROW($C$2)+1)/($C$2:$C$206="Employee"),ROWS(B$2:B114)),1),". ",INDEX($D$2:$E$206,_xlfn.AGGREGATE(15,6,(ROW($C$2:$C$206)-ROW($C$2)+1)/($C$2:$C$206="Employee"),ROWS(B$2:B114)),1)," ",INDEX($E$2:$E$206,_xlfn.AGGREGATE(15,6,(ROW($C$2:$C$206)-ROW($C$2)+1)/($C$2:$C$206="Employee"),ROWS(B$2:B114)),1)),"")</f>
        <v/>
      </c>
      <c r="K114" s="28" t="str">
        <f t="shared" si="8"/>
        <v/>
      </c>
      <c r="L114" s="28" t="str">
        <f t="shared" si="9"/>
        <v/>
      </c>
      <c r="M114" s="28" t="str">
        <f t="shared" si="10"/>
        <v/>
      </c>
      <c r="N114" s="28" t="str">
        <f t="shared" si="11"/>
        <v/>
      </c>
      <c r="O114" s="28" t="str">
        <f t="shared" si="12"/>
        <v/>
      </c>
      <c r="Q114" s="5"/>
      <c r="R114" s="5"/>
      <c r="S114" s="5"/>
      <c r="T114" s="5"/>
      <c r="U114" s="5"/>
    </row>
    <row r="115" spans="1:21" x14ac:dyDescent="0.15">
      <c r="A115" s="28" t="str">
        <f t="shared" si="13"/>
        <v/>
      </c>
      <c r="B115" s="28" t="str">
        <f t="shared" si="7"/>
        <v/>
      </c>
      <c r="C115" s="28" t="str">
        <f>IF('APTA Employee Census'!C120="","",'APTA Employee Census'!C120)</f>
        <v/>
      </c>
      <c r="D115" s="28" t="str">
        <f>IF('APTA Employee Census'!B120="","",'APTA Employee Census'!B120)</f>
        <v/>
      </c>
      <c r="E115" s="28" t="str">
        <f>IF('APTA Employee Census'!A120="","",'APTA Employee Census'!A120)</f>
        <v/>
      </c>
      <c r="F115" s="28" t="str">
        <f>IF('APTA Employee Census'!D120="","",'APTA Employee Census'!D120)</f>
        <v/>
      </c>
      <c r="G115" s="28" t="str">
        <f>IF('APTA Employee Census'!K120="","",'APTA Employee Census'!K120)</f>
        <v/>
      </c>
      <c r="H115" s="28" t="str">
        <f>IF(AND($C115="Employee",$G115&lt;&gt;""),IF(VLOOKUP($B115,'Reference Page'!$J$2:$O$206,6,0)="Match","","The medical coverage tier you selected does not match the number of dependents you have entered"),"")</f>
        <v/>
      </c>
      <c r="J115" s="28" t="str" cm="1">
        <f t="array" ref="J115">IFERROR(CONCATENATE(INDEX($A$2:$A$206,_xlfn.AGGREGATE(15,6,(ROW($C$2:$C$206)-ROW($C$2)+1)/($C$2:$C$206="Employee"),ROWS(B$2:B115)),1),". ",INDEX($D$2:$E$206,_xlfn.AGGREGATE(15,6,(ROW($C$2:$C$206)-ROW($C$2)+1)/($C$2:$C$206="Employee"),ROWS(B$2:B115)),1)," ",INDEX($E$2:$E$206,_xlfn.AGGREGATE(15,6,(ROW($C$2:$C$206)-ROW($C$2)+1)/($C$2:$C$206="Employee"),ROWS(B$2:B115)),1)),"")</f>
        <v/>
      </c>
      <c r="K115" s="28" t="str">
        <f t="shared" si="8"/>
        <v/>
      </c>
      <c r="L115" s="28" t="str">
        <f t="shared" si="9"/>
        <v/>
      </c>
      <c r="M115" s="28" t="str">
        <f t="shared" si="10"/>
        <v/>
      </c>
      <c r="N115" s="28" t="str">
        <f t="shared" si="11"/>
        <v/>
      </c>
      <c r="O115" s="28" t="str">
        <f t="shared" si="12"/>
        <v/>
      </c>
      <c r="Q115" s="5"/>
      <c r="R115" s="5"/>
      <c r="S115" s="5"/>
      <c r="T115" s="5"/>
      <c r="U115" s="5"/>
    </row>
    <row r="116" spans="1:21" x14ac:dyDescent="0.15">
      <c r="A116" s="28" t="str">
        <f t="shared" si="13"/>
        <v/>
      </c>
      <c r="B116" s="28" t="str">
        <f t="shared" si="7"/>
        <v/>
      </c>
      <c r="C116" s="28" t="str">
        <f>IF('APTA Employee Census'!C121="","",'APTA Employee Census'!C121)</f>
        <v/>
      </c>
      <c r="D116" s="28" t="str">
        <f>IF('APTA Employee Census'!B121="","",'APTA Employee Census'!B121)</f>
        <v/>
      </c>
      <c r="E116" s="28" t="str">
        <f>IF('APTA Employee Census'!A121="","",'APTA Employee Census'!A121)</f>
        <v/>
      </c>
      <c r="F116" s="28" t="str">
        <f>IF('APTA Employee Census'!D121="","",'APTA Employee Census'!D121)</f>
        <v/>
      </c>
      <c r="G116" s="28" t="str">
        <f>IF('APTA Employee Census'!K121="","",'APTA Employee Census'!K121)</f>
        <v/>
      </c>
      <c r="H116" s="28" t="str">
        <f>IF(AND($C116="Employee",$G116&lt;&gt;""),IF(VLOOKUP($B116,'Reference Page'!$J$2:$O$206,6,0)="Match","","The medical coverage tier you selected does not match the number of dependents you have entered"),"")</f>
        <v/>
      </c>
      <c r="J116" s="28" t="str" cm="1">
        <f t="array" ref="J116">IFERROR(CONCATENATE(INDEX($A$2:$A$206,_xlfn.AGGREGATE(15,6,(ROW($C$2:$C$206)-ROW($C$2)+1)/($C$2:$C$206="Employee"),ROWS(B$2:B116)),1),". ",INDEX($D$2:$E$206,_xlfn.AGGREGATE(15,6,(ROW($C$2:$C$206)-ROW($C$2)+1)/($C$2:$C$206="Employee"),ROWS(B$2:B116)),1)," ",INDEX($E$2:$E$206,_xlfn.AGGREGATE(15,6,(ROW($C$2:$C$206)-ROW($C$2)+1)/($C$2:$C$206="Employee"),ROWS(B$2:B116)),1)),"")</f>
        <v/>
      </c>
      <c r="K116" s="28" t="str">
        <f t="shared" si="8"/>
        <v/>
      </c>
      <c r="L116" s="28" t="str">
        <f t="shared" si="9"/>
        <v/>
      </c>
      <c r="M116" s="28" t="str">
        <f t="shared" si="10"/>
        <v/>
      </c>
      <c r="N116" s="28" t="str">
        <f t="shared" si="11"/>
        <v/>
      </c>
      <c r="O116" s="28" t="str">
        <f t="shared" si="12"/>
        <v/>
      </c>
      <c r="Q116" s="5"/>
      <c r="R116" s="5"/>
      <c r="S116" s="5"/>
      <c r="T116" s="5"/>
      <c r="U116" s="5"/>
    </row>
    <row r="117" spans="1:21" x14ac:dyDescent="0.15">
      <c r="A117" s="28" t="str">
        <f t="shared" si="13"/>
        <v/>
      </c>
      <c r="B117" s="28" t="str">
        <f t="shared" si="7"/>
        <v/>
      </c>
      <c r="C117" s="28" t="str">
        <f>IF('APTA Employee Census'!C122="","",'APTA Employee Census'!C122)</f>
        <v/>
      </c>
      <c r="D117" s="28" t="str">
        <f>IF('APTA Employee Census'!B122="","",'APTA Employee Census'!B122)</f>
        <v/>
      </c>
      <c r="E117" s="28" t="str">
        <f>IF('APTA Employee Census'!A122="","",'APTA Employee Census'!A122)</f>
        <v/>
      </c>
      <c r="F117" s="28" t="str">
        <f>IF('APTA Employee Census'!D122="","",'APTA Employee Census'!D122)</f>
        <v/>
      </c>
      <c r="G117" s="28" t="str">
        <f>IF('APTA Employee Census'!K122="","",'APTA Employee Census'!K122)</f>
        <v/>
      </c>
      <c r="H117" s="28" t="str">
        <f>IF(AND($C117="Employee",$G117&lt;&gt;""),IF(VLOOKUP($B117,'Reference Page'!$J$2:$O$206,6,0)="Match","","The medical coverage tier you selected does not match the number of dependents you have entered"),"")</f>
        <v/>
      </c>
      <c r="J117" s="28" t="str" cm="1">
        <f t="array" ref="J117">IFERROR(CONCATENATE(INDEX($A$2:$A$206,_xlfn.AGGREGATE(15,6,(ROW($C$2:$C$206)-ROW($C$2)+1)/($C$2:$C$206="Employee"),ROWS(B$2:B117)),1),". ",INDEX($D$2:$E$206,_xlfn.AGGREGATE(15,6,(ROW($C$2:$C$206)-ROW($C$2)+1)/($C$2:$C$206="Employee"),ROWS(B$2:B117)),1)," ",INDEX($E$2:$E$206,_xlfn.AGGREGATE(15,6,(ROW($C$2:$C$206)-ROW($C$2)+1)/($C$2:$C$206="Employee"),ROWS(B$2:B117)),1)),"")</f>
        <v/>
      </c>
      <c r="K117" s="28" t="str">
        <f t="shared" si="8"/>
        <v/>
      </c>
      <c r="L117" s="28" t="str">
        <f t="shared" si="9"/>
        <v/>
      </c>
      <c r="M117" s="28" t="str">
        <f t="shared" si="10"/>
        <v/>
      </c>
      <c r="N117" s="28" t="str">
        <f t="shared" si="11"/>
        <v/>
      </c>
      <c r="O117" s="28" t="str">
        <f t="shared" si="12"/>
        <v/>
      </c>
      <c r="Q117" s="5"/>
      <c r="R117" s="5"/>
      <c r="S117" s="5"/>
      <c r="T117" s="5"/>
      <c r="U117" s="5"/>
    </row>
    <row r="118" spans="1:21" x14ac:dyDescent="0.15">
      <c r="A118" s="28" t="str">
        <f t="shared" si="13"/>
        <v/>
      </c>
      <c r="B118" s="28" t="str">
        <f t="shared" si="7"/>
        <v/>
      </c>
      <c r="C118" s="28" t="str">
        <f>IF('APTA Employee Census'!C123="","",'APTA Employee Census'!C123)</f>
        <v/>
      </c>
      <c r="D118" s="28" t="str">
        <f>IF('APTA Employee Census'!B123="","",'APTA Employee Census'!B123)</f>
        <v/>
      </c>
      <c r="E118" s="28" t="str">
        <f>IF('APTA Employee Census'!A123="","",'APTA Employee Census'!A123)</f>
        <v/>
      </c>
      <c r="F118" s="28" t="str">
        <f>IF('APTA Employee Census'!D123="","",'APTA Employee Census'!D123)</f>
        <v/>
      </c>
      <c r="G118" s="28" t="str">
        <f>IF('APTA Employee Census'!K123="","",'APTA Employee Census'!K123)</f>
        <v/>
      </c>
      <c r="H118" s="28" t="str">
        <f>IF(AND($C118="Employee",$G118&lt;&gt;""),IF(VLOOKUP($B118,'Reference Page'!$J$2:$O$206,6,0)="Match","","The medical coverage tier you selected does not match the number of dependents you have entered"),"")</f>
        <v/>
      </c>
      <c r="J118" s="28" t="str" cm="1">
        <f t="array" ref="J118">IFERROR(CONCATENATE(INDEX($A$2:$A$206,_xlfn.AGGREGATE(15,6,(ROW($C$2:$C$206)-ROW($C$2)+1)/($C$2:$C$206="Employee"),ROWS(B$2:B118)),1),". ",INDEX($D$2:$E$206,_xlfn.AGGREGATE(15,6,(ROW($C$2:$C$206)-ROW($C$2)+1)/($C$2:$C$206="Employee"),ROWS(B$2:B118)),1)," ",INDEX($E$2:$E$206,_xlfn.AGGREGATE(15,6,(ROW($C$2:$C$206)-ROW($C$2)+1)/($C$2:$C$206="Employee"),ROWS(B$2:B118)),1)),"")</f>
        <v/>
      </c>
      <c r="K118" s="28" t="str">
        <f t="shared" si="8"/>
        <v/>
      </c>
      <c r="L118" s="28" t="str">
        <f t="shared" si="9"/>
        <v/>
      </c>
      <c r="M118" s="28" t="str">
        <f t="shared" si="10"/>
        <v/>
      </c>
      <c r="N118" s="28" t="str">
        <f t="shared" si="11"/>
        <v/>
      </c>
      <c r="O118" s="28" t="str">
        <f t="shared" si="12"/>
        <v/>
      </c>
      <c r="Q118" s="5"/>
      <c r="R118" s="5"/>
      <c r="S118" s="5"/>
      <c r="T118" s="5"/>
      <c r="U118" s="5"/>
    </row>
    <row r="119" spans="1:21" x14ac:dyDescent="0.15">
      <c r="A119" s="28" t="str">
        <f t="shared" si="13"/>
        <v/>
      </c>
      <c r="B119" s="28" t="str">
        <f t="shared" si="7"/>
        <v/>
      </c>
      <c r="C119" s="28" t="str">
        <f>IF('APTA Employee Census'!C124="","",'APTA Employee Census'!C124)</f>
        <v/>
      </c>
      <c r="D119" s="28" t="str">
        <f>IF('APTA Employee Census'!B124="","",'APTA Employee Census'!B124)</f>
        <v/>
      </c>
      <c r="E119" s="28" t="str">
        <f>IF('APTA Employee Census'!A124="","",'APTA Employee Census'!A124)</f>
        <v/>
      </c>
      <c r="F119" s="28" t="str">
        <f>IF('APTA Employee Census'!D124="","",'APTA Employee Census'!D124)</f>
        <v/>
      </c>
      <c r="G119" s="28" t="str">
        <f>IF('APTA Employee Census'!K124="","",'APTA Employee Census'!K124)</f>
        <v/>
      </c>
      <c r="H119" s="28" t="str">
        <f>IF(AND($C119="Employee",$G119&lt;&gt;""),IF(VLOOKUP($B119,'Reference Page'!$J$2:$O$206,6,0)="Match","","The medical coverage tier you selected does not match the number of dependents you have entered"),"")</f>
        <v/>
      </c>
      <c r="J119" s="28" t="str" cm="1">
        <f t="array" ref="J119">IFERROR(CONCATENATE(INDEX($A$2:$A$206,_xlfn.AGGREGATE(15,6,(ROW($C$2:$C$206)-ROW($C$2)+1)/($C$2:$C$206="Employee"),ROWS(B$2:B119)),1),". ",INDEX($D$2:$E$206,_xlfn.AGGREGATE(15,6,(ROW($C$2:$C$206)-ROW($C$2)+1)/($C$2:$C$206="Employee"),ROWS(B$2:B119)),1)," ",INDEX($E$2:$E$206,_xlfn.AGGREGATE(15,6,(ROW($C$2:$C$206)-ROW($C$2)+1)/($C$2:$C$206="Employee"),ROWS(B$2:B119)),1)),"")</f>
        <v/>
      </c>
      <c r="K119" s="28" t="str">
        <f t="shared" si="8"/>
        <v/>
      </c>
      <c r="L119" s="28" t="str">
        <f t="shared" si="9"/>
        <v/>
      </c>
      <c r="M119" s="28" t="str">
        <f t="shared" si="10"/>
        <v/>
      </c>
      <c r="N119" s="28" t="str">
        <f t="shared" si="11"/>
        <v/>
      </c>
      <c r="O119" s="28" t="str">
        <f t="shared" si="12"/>
        <v/>
      </c>
      <c r="Q119" s="5"/>
      <c r="R119" s="5"/>
      <c r="S119" s="5"/>
      <c r="T119" s="5"/>
      <c r="U119" s="5"/>
    </row>
    <row r="120" spans="1:21" x14ac:dyDescent="0.15">
      <c r="A120" s="28" t="str">
        <f t="shared" si="13"/>
        <v/>
      </c>
      <c r="B120" s="28" t="str">
        <f t="shared" si="7"/>
        <v/>
      </c>
      <c r="C120" s="28" t="str">
        <f>IF('APTA Employee Census'!C125="","",'APTA Employee Census'!C125)</f>
        <v/>
      </c>
      <c r="D120" s="28" t="str">
        <f>IF('APTA Employee Census'!B125="","",'APTA Employee Census'!B125)</f>
        <v/>
      </c>
      <c r="E120" s="28" t="str">
        <f>IF('APTA Employee Census'!A125="","",'APTA Employee Census'!A125)</f>
        <v/>
      </c>
      <c r="F120" s="28" t="str">
        <f>IF('APTA Employee Census'!D125="","",'APTA Employee Census'!D125)</f>
        <v/>
      </c>
      <c r="G120" s="28" t="str">
        <f>IF('APTA Employee Census'!K125="","",'APTA Employee Census'!K125)</f>
        <v/>
      </c>
      <c r="H120" s="28" t="str">
        <f>IF(AND($C120="Employee",$G120&lt;&gt;""),IF(VLOOKUP($B120,'Reference Page'!$J$2:$O$206,6,0)="Match","","The medical coverage tier you selected does not match the number of dependents you have entered"),"")</f>
        <v/>
      </c>
      <c r="J120" s="28" t="str" cm="1">
        <f t="array" ref="J120">IFERROR(CONCATENATE(INDEX($A$2:$A$206,_xlfn.AGGREGATE(15,6,(ROW($C$2:$C$206)-ROW($C$2)+1)/($C$2:$C$206="Employee"),ROWS(B$2:B120)),1),". ",INDEX($D$2:$E$206,_xlfn.AGGREGATE(15,6,(ROW($C$2:$C$206)-ROW($C$2)+1)/($C$2:$C$206="Employee"),ROWS(B$2:B120)),1)," ",INDEX($E$2:$E$206,_xlfn.AGGREGATE(15,6,(ROW($C$2:$C$206)-ROW($C$2)+1)/($C$2:$C$206="Employee"),ROWS(B$2:B120)),1)),"")</f>
        <v/>
      </c>
      <c r="K120" s="28" t="str">
        <f t="shared" si="8"/>
        <v/>
      </c>
      <c r="L120" s="28" t="str">
        <f t="shared" si="9"/>
        <v/>
      </c>
      <c r="M120" s="28" t="str">
        <f t="shared" si="10"/>
        <v/>
      </c>
      <c r="N120" s="28" t="str">
        <f t="shared" si="11"/>
        <v/>
      </c>
      <c r="O120" s="28" t="str">
        <f t="shared" si="12"/>
        <v/>
      </c>
      <c r="Q120" s="5"/>
      <c r="R120" s="5"/>
      <c r="S120" s="5"/>
      <c r="T120" s="5"/>
      <c r="U120" s="5"/>
    </row>
    <row r="121" spans="1:21" x14ac:dyDescent="0.15">
      <c r="A121" s="28" t="str">
        <f t="shared" si="13"/>
        <v/>
      </c>
      <c r="B121" s="28" t="str">
        <f t="shared" si="7"/>
        <v/>
      </c>
      <c r="C121" s="28" t="str">
        <f>IF('APTA Employee Census'!C126="","",'APTA Employee Census'!C126)</f>
        <v/>
      </c>
      <c r="D121" s="28" t="str">
        <f>IF('APTA Employee Census'!B126="","",'APTA Employee Census'!B126)</f>
        <v/>
      </c>
      <c r="E121" s="28" t="str">
        <f>IF('APTA Employee Census'!A126="","",'APTA Employee Census'!A126)</f>
        <v/>
      </c>
      <c r="F121" s="28" t="str">
        <f>IF('APTA Employee Census'!D126="","",'APTA Employee Census'!D126)</f>
        <v/>
      </c>
      <c r="G121" s="28" t="str">
        <f>IF('APTA Employee Census'!K126="","",'APTA Employee Census'!K126)</f>
        <v/>
      </c>
      <c r="H121" s="28" t="str">
        <f>IF(AND($C121="Employee",$G121&lt;&gt;""),IF(VLOOKUP($B121,'Reference Page'!$J$2:$O$206,6,0)="Match","","The medical coverage tier you selected does not match the number of dependents you have entered"),"")</f>
        <v/>
      </c>
      <c r="J121" s="28" t="str" cm="1">
        <f t="array" ref="J121">IFERROR(CONCATENATE(INDEX($A$2:$A$206,_xlfn.AGGREGATE(15,6,(ROW($C$2:$C$206)-ROW($C$2)+1)/($C$2:$C$206="Employee"),ROWS(B$2:B121)),1),". ",INDEX($D$2:$E$206,_xlfn.AGGREGATE(15,6,(ROW($C$2:$C$206)-ROW($C$2)+1)/($C$2:$C$206="Employee"),ROWS(B$2:B121)),1)," ",INDEX($E$2:$E$206,_xlfn.AGGREGATE(15,6,(ROW($C$2:$C$206)-ROW($C$2)+1)/($C$2:$C$206="Employee"),ROWS(B$2:B121)),1)),"")</f>
        <v/>
      </c>
      <c r="K121" s="28" t="str">
        <f t="shared" si="8"/>
        <v/>
      </c>
      <c r="L121" s="28" t="str">
        <f t="shared" si="9"/>
        <v/>
      </c>
      <c r="M121" s="28" t="str">
        <f t="shared" si="10"/>
        <v/>
      </c>
      <c r="N121" s="28" t="str">
        <f t="shared" si="11"/>
        <v/>
      </c>
      <c r="O121" s="28" t="str">
        <f t="shared" si="12"/>
        <v/>
      </c>
      <c r="Q121" s="5"/>
      <c r="R121" s="5"/>
      <c r="S121" s="5"/>
      <c r="T121" s="5"/>
      <c r="U121" s="5"/>
    </row>
    <row r="122" spans="1:21" x14ac:dyDescent="0.15">
      <c r="A122" s="28" t="str">
        <f t="shared" si="13"/>
        <v/>
      </c>
      <c r="B122" s="28" t="str">
        <f t="shared" si="7"/>
        <v/>
      </c>
      <c r="C122" s="28" t="str">
        <f>IF('APTA Employee Census'!C127="","",'APTA Employee Census'!C127)</f>
        <v/>
      </c>
      <c r="D122" s="28" t="str">
        <f>IF('APTA Employee Census'!B127="","",'APTA Employee Census'!B127)</f>
        <v/>
      </c>
      <c r="E122" s="28" t="str">
        <f>IF('APTA Employee Census'!A127="","",'APTA Employee Census'!A127)</f>
        <v/>
      </c>
      <c r="F122" s="28" t="str">
        <f>IF('APTA Employee Census'!D127="","",'APTA Employee Census'!D127)</f>
        <v/>
      </c>
      <c r="G122" s="28" t="str">
        <f>IF('APTA Employee Census'!K127="","",'APTA Employee Census'!K127)</f>
        <v/>
      </c>
      <c r="H122" s="28" t="str">
        <f>IF(AND($C122="Employee",$G122&lt;&gt;""),IF(VLOOKUP($B122,'Reference Page'!$J$2:$O$206,6,0)="Match","","The medical coverage tier you selected does not match the number of dependents you have entered"),"")</f>
        <v/>
      </c>
      <c r="J122" s="28" t="str" cm="1">
        <f t="array" ref="J122">IFERROR(CONCATENATE(INDEX($A$2:$A$206,_xlfn.AGGREGATE(15,6,(ROW($C$2:$C$206)-ROW($C$2)+1)/($C$2:$C$206="Employee"),ROWS(B$2:B122)),1),". ",INDEX($D$2:$E$206,_xlfn.AGGREGATE(15,6,(ROW($C$2:$C$206)-ROW($C$2)+1)/($C$2:$C$206="Employee"),ROWS(B$2:B122)),1)," ",INDEX($E$2:$E$206,_xlfn.AGGREGATE(15,6,(ROW($C$2:$C$206)-ROW($C$2)+1)/($C$2:$C$206="Employee"),ROWS(B$2:B122)),1)),"")</f>
        <v/>
      </c>
      <c r="K122" s="28" t="str">
        <f t="shared" si="8"/>
        <v/>
      </c>
      <c r="L122" s="28" t="str">
        <f t="shared" si="9"/>
        <v/>
      </c>
      <c r="M122" s="28" t="str">
        <f t="shared" si="10"/>
        <v/>
      </c>
      <c r="N122" s="28" t="str">
        <f t="shared" si="11"/>
        <v/>
      </c>
      <c r="O122" s="28" t="str">
        <f t="shared" si="12"/>
        <v/>
      </c>
      <c r="Q122" s="5"/>
      <c r="R122" s="5"/>
      <c r="S122" s="5"/>
      <c r="T122" s="5"/>
      <c r="U122" s="5"/>
    </row>
    <row r="123" spans="1:21" x14ac:dyDescent="0.15">
      <c r="A123" s="28" t="str">
        <f t="shared" si="13"/>
        <v/>
      </c>
      <c r="B123" s="28" t="str">
        <f t="shared" si="7"/>
        <v/>
      </c>
      <c r="C123" s="28" t="str">
        <f>IF('APTA Employee Census'!C128="","",'APTA Employee Census'!C128)</f>
        <v/>
      </c>
      <c r="D123" s="28" t="str">
        <f>IF('APTA Employee Census'!B128="","",'APTA Employee Census'!B128)</f>
        <v/>
      </c>
      <c r="E123" s="28" t="str">
        <f>IF('APTA Employee Census'!A128="","",'APTA Employee Census'!A128)</f>
        <v/>
      </c>
      <c r="F123" s="28" t="str">
        <f>IF('APTA Employee Census'!D128="","",'APTA Employee Census'!D128)</f>
        <v/>
      </c>
      <c r="G123" s="28" t="str">
        <f>IF('APTA Employee Census'!K128="","",'APTA Employee Census'!K128)</f>
        <v/>
      </c>
      <c r="H123" s="28" t="str">
        <f>IF(AND($C123="Employee",$G123&lt;&gt;""),IF(VLOOKUP($B123,'Reference Page'!$J$2:$O$206,6,0)="Match","","The medical coverage tier you selected does not match the number of dependents you have entered"),"")</f>
        <v/>
      </c>
      <c r="J123" s="28" t="str" cm="1">
        <f t="array" ref="J123">IFERROR(CONCATENATE(INDEX($A$2:$A$206,_xlfn.AGGREGATE(15,6,(ROW($C$2:$C$206)-ROW($C$2)+1)/($C$2:$C$206="Employee"),ROWS(B$2:B123)),1),". ",INDEX($D$2:$E$206,_xlfn.AGGREGATE(15,6,(ROW($C$2:$C$206)-ROW($C$2)+1)/($C$2:$C$206="Employee"),ROWS(B$2:B123)),1)," ",INDEX($E$2:$E$206,_xlfn.AGGREGATE(15,6,(ROW($C$2:$C$206)-ROW($C$2)+1)/($C$2:$C$206="Employee"),ROWS(B$2:B123)),1)),"")</f>
        <v/>
      </c>
      <c r="K123" s="28" t="str">
        <f t="shared" si="8"/>
        <v/>
      </c>
      <c r="L123" s="28" t="str">
        <f t="shared" si="9"/>
        <v/>
      </c>
      <c r="M123" s="28" t="str">
        <f t="shared" si="10"/>
        <v/>
      </c>
      <c r="N123" s="28" t="str">
        <f t="shared" si="11"/>
        <v/>
      </c>
      <c r="O123" s="28" t="str">
        <f t="shared" si="12"/>
        <v/>
      </c>
      <c r="Q123" s="5"/>
      <c r="R123" s="5"/>
      <c r="S123" s="5"/>
      <c r="T123" s="5"/>
      <c r="U123" s="5"/>
    </row>
    <row r="124" spans="1:21" x14ac:dyDescent="0.15">
      <c r="A124" s="28" t="str">
        <f t="shared" si="13"/>
        <v/>
      </c>
      <c r="B124" s="28" t="str">
        <f t="shared" si="7"/>
        <v/>
      </c>
      <c r="C124" s="28" t="str">
        <f>IF('APTA Employee Census'!C129="","",'APTA Employee Census'!C129)</f>
        <v/>
      </c>
      <c r="D124" s="28" t="str">
        <f>IF('APTA Employee Census'!B129="","",'APTA Employee Census'!B129)</f>
        <v/>
      </c>
      <c r="E124" s="28" t="str">
        <f>IF('APTA Employee Census'!A129="","",'APTA Employee Census'!A129)</f>
        <v/>
      </c>
      <c r="F124" s="28" t="str">
        <f>IF('APTA Employee Census'!D129="","",'APTA Employee Census'!D129)</f>
        <v/>
      </c>
      <c r="G124" s="28" t="str">
        <f>IF('APTA Employee Census'!K129="","",'APTA Employee Census'!K129)</f>
        <v/>
      </c>
      <c r="H124" s="28" t="str">
        <f>IF(AND($C124="Employee",$G124&lt;&gt;""),IF(VLOOKUP($B124,'Reference Page'!$J$2:$O$206,6,0)="Match","","The medical coverage tier you selected does not match the number of dependents you have entered"),"")</f>
        <v/>
      </c>
      <c r="J124" s="28" t="str" cm="1">
        <f t="array" ref="J124">IFERROR(CONCATENATE(INDEX($A$2:$A$206,_xlfn.AGGREGATE(15,6,(ROW($C$2:$C$206)-ROW($C$2)+1)/($C$2:$C$206="Employee"),ROWS(B$2:B124)),1),". ",INDEX($D$2:$E$206,_xlfn.AGGREGATE(15,6,(ROW($C$2:$C$206)-ROW($C$2)+1)/($C$2:$C$206="Employee"),ROWS(B$2:B124)),1)," ",INDEX($E$2:$E$206,_xlfn.AGGREGATE(15,6,(ROW($C$2:$C$206)-ROW($C$2)+1)/($C$2:$C$206="Employee"),ROWS(B$2:B124)),1)),"")</f>
        <v/>
      </c>
      <c r="K124" s="28" t="str">
        <f t="shared" si="8"/>
        <v/>
      </c>
      <c r="L124" s="28" t="str">
        <f t="shared" si="9"/>
        <v/>
      </c>
      <c r="M124" s="28" t="str">
        <f t="shared" si="10"/>
        <v/>
      </c>
      <c r="N124" s="28" t="str">
        <f t="shared" si="11"/>
        <v/>
      </c>
      <c r="O124" s="28" t="str">
        <f t="shared" si="12"/>
        <v/>
      </c>
      <c r="Q124" s="5"/>
      <c r="R124" s="5"/>
      <c r="S124" s="5"/>
      <c r="T124" s="5"/>
      <c r="U124" s="5"/>
    </row>
    <row r="125" spans="1:21" x14ac:dyDescent="0.15">
      <c r="A125" s="28" t="str">
        <f t="shared" si="13"/>
        <v/>
      </c>
      <c r="B125" s="28" t="str">
        <f t="shared" si="7"/>
        <v/>
      </c>
      <c r="C125" s="28" t="str">
        <f>IF('APTA Employee Census'!C130="","",'APTA Employee Census'!C130)</f>
        <v/>
      </c>
      <c r="D125" s="28" t="str">
        <f>IF('APTA Employee Census'!B130="","",'APTA Employee Census'!B130)</f>
        <v/>
      </c>
      <c r="E125" s="28" t="str">
        <f>IF('APTA Employee Census'!A130="","",'APTA Employee Census'!A130)</f>
        <v/>
      </c>
      <c r="F125" s="28" t="str">
        <f>IF('APTA Employee Census'!D130="","",'APTA Employee Census'!D130)</f>
        <v/>
      </c>
      <c r="G125" s="28" t="str">
        <f>IF('APTA Employee Census'!K130="","",'APTA Employee Census'!K130)</f>
        <v/>
      </c>
      <c r="H125" s="28" t="str">
        <f>IF(AND($C125="Employee",$G125&lt;&gt;""),IF(VLOOKUP($B125,'Reference Page'!$J$2:$O$206,6,0)="Match","","The medical coverage tier you selected does not match the number of dependents you have entered"),"")</f>
        <v/>
      </c>
      <c r="J125" s="28" t="str" cm="1">
        <f t="array" ref="J125">IFERROR(CONCATENATE(INDEX($A$2:$A$206,_xlfn.AGGREGATE(15,6,(ROW($C$2:$C$206)-ROW($C$2)+1)/($C$2:$C$206="Employee"),ROWS(B$2:B125)),1),". ",INDEX($D$2:$E$206,_xlfn.AGGREGATE(15,6,(ROW($C$2:$C$206)-ROW($C$2)+1)/($C$2:$C$206="Employee"),ROWS(B$2:B125)),1)," ",INDEX($E$2:$E$206,_xlfn.AGGREGATE(15,6,(ROW($C$2:$C$206)-ROW($C$2)+1)/($C$2:$C$206="Employee"),ROWS(B$2:B125)),1)),"")</f>
        <v/>
      </c>
      <c r="K125" s="28" t="str">
        <f t="shared" si="8"/>
        <v/>
      </c>
      <c r="L125" s="28" t="str">
        <f t="shared" si="9"/>
        <v/>
      </c>
      <c r="M125" s="28" t="str">
        <f t="shared" si="10"/>
        <v/>
      </c>
      <c r="N125" s="28" t="str">
        <f t="shared" si="11"/>
        <v/>
      </c>
      <c r="O125" s="28" t="str">
        <f t="shared" si="12"/>
        <v/>
      </c>
      <c r="Q125" s="5"/>
      <c r="R125" s="5"/>
      <c r="S125" s="5"/>
      <c r="T125" s="5"/>
      <c r="U125" s="5"/>
    </row>
    <row r="126" spans="1:21" x14ac:dyDescent="0.15">
      <c r="A126" s="28" t="str">
        <f t="shared" si="13"/>
        <v/>
      </c>
      <c r="B126" s="28" t="str">
        <f t="shared" si="7"/>
        <v/>
      </c>
      <c r="C126" s="28" t="str">
        <f>IF('APTA Employee Census'!C131="","",'APTA Employee Census'!C131)</f>
        <v/>
      </c>
      <c r="D126" s="28" t="str">
        <f>IF('APTA Employee Census'!B131="","",'APTA Employee Census'!B131)</f>
        <v/>
      </c>
      <c r="E126" s="28" t="str">
        <f>IF('APTA Employee Census'!A131="","",'APTA Employee Census'!A131)</f>
        <v/>
      </c>
      <c r="F126" s="28" t="str">
        <f>IF('APTA Employee Census'!D131="","",'APTA Employee Census'!D131)</f>
        <v/>
      </c>
      <c r="G126" s="28" t="str">
        <f>IF('APTA Employee Census'!K131="","",'APTA Employee Census'!K131)</f>
        <v/>
      </c>
      <c r="H126" s="28" t="str">
        <f>IF(AND($C126="Employee",$G126&lt;&gt;""),IF(VLOOKUP($B126,'Reference Page'!$J$2:$O$206,6,0)="Match","","The medical coverage tier you selected does not match the number of dependents you have entered"),"")</f>
        <v/>
      </c>
      <c r="J126" s="28" t="str" cm="1">
        <f t="array" ref="J126">IFERROR(CONCATENATE(INDEX($A$2:$A$206,_xlfn.AGGREGATE(15,6,(ROW($C$2:$C$206)-ROW($C$2)+1)/($C$2:$C$206="Employee"),ROWS(B$2:B126)),1),". ",INDEX($D$2:$E$206,_xlfn.AGGREGATE(15,6,(ROW($C$2:$C$206)-ROW($C$2)+1)/($C$2:$C$206="Employee"),ROWS(B$2:B126)),1)," ",INDEX($E$2:$E$206,_xlfn.AGGREGATE(15,6,(ROW($C$2:$C$206)-ROW($C$2)+1)/($C$2:$C$206="Employee"),ROWS(B$2:B126)),1)),"")</f>
        <v/>
      </c>
      <c r="K126" s="28" t="str">
        <f t="shared" si="8"/>
        <v/>
      </c>
      <c r="L126" s="28" t="str">
        <f t="shared" si="9"/>
        <v/>
      </c>
      <c r="M126" s="28" t="str">
        <f t="shared" si="10"/>
        <v/>
      </c>
      <c r="N126" s="28" t="str">
        <f t="shared" si="11"/>
        <v/>
      </c>
      <c r="O126" s="28" t="str">
        <f t="shared" si="12"/>
        <v/>
      </c>
      <c r="Q126" s="5"/>
      <c r="R126" s="5"/>
      <c r="S126" s="5"/>
      <c r="T126" s="5"/>
      <c r="U126" s="5"/>
    </row>
    <row r="127" spans="1:21" x14ac:dyDescent="0.15">
      <c r="A127" s="28" t="str">
        <f t="shared" si="13"/>
        <v/>
      </c>
      <c r="B127" s="28" t="str">
        <f t="shared" si="7"/>
        <v/>
      </c>
      <c r="C127" s="28" t="str">
        <f>IF('APTA Employee Census'!C132="","",'APTA Employee Census'!C132)</f>
        <v/>
      </c>
      <c r="D127" s="28" t="str">
        <f>IF('APTA Employee Census'!B132="","",'APTA Employee Census'!B132)</f>
        <v/>
      </c>
      <c r="E127" s="28" t="str">
        <f>IF('APTA Employee Census'!A132="","",'APTA Employee Census'!A132)</f>
        <v/>
      </c>
      <c r="F127" s="28" t="str">
        <f>IF('APTA Employee Census'!D132="","",'APTA Employee Census'!D132)</f>
        <v/>
      </c>
      <c r="G127" s="28" t="str">
        <f>IF('APTA Employee Census'!K132="","",'APTA Employee Census'!K132)</f>
        <v/>
      </c>
      <c r="H127" s="28" t="str">
        <f>IF(AND($C127="Employee",$G127&lt;&gt;""),IF(VLOOKUP($B127,'Reference Page'!$J$2:$O$206,6,0)="Match","","The medical coverage tier you selected does not match the number of dependents you have entered"),"")</f>
        <v/>
      </c>
      <c r="J127" s="28" t="str" cm="1">
        <f t="array" ref="J127">IFERROR(CONCATENATE(INDEX($A$2:$A$206,_xlfn.AGGREGATE(15,6,(ROW($C$2:$C$206)-ROW($C$2)+1)/($C$2:$C$206="Employee"),ROWS(B$2:B127)),1),". ",INDEX($D$2:$E$206,_xlfn.AGGREGATE(15,6,(ROW($C$2:$C$206)-ROW($C$2)+1)/($C$2:$C$206="Employee"),ROWS(B$2:B127)),1)," ",INDEX($E$2:$E$206,_xlfn.AGGREGATE(15,6,(ROW($C$2:$C$206)-ROW($C$2)+1)/($C$2:$C$206="Employee"),ROWS(B$2:B127)),1)),"")</f>
        <v/>
      </c>
      <c r="K127" s="28" t="str">
        <f t="shared" si="8"/>
        <v/>
      </c>
      <c r="L127" s="28" t="str">
        <f t="shared" si="9"/>
        <v/>
      </c>
      <c r="M127" s="28" t="str">
        <f t="shared" si="10"/>
        <v/>
      </c>
      <c r="N127" s="28" t="str">
        <f t="shared" si="11"/>
        <v/>
      </c>
      <c r="O127" s="28" t="str">
        <f t="shared" si="12"/>
        <v/>
      </c>
      <c r="Q127" s="5"/>
      <c r="R127" s="5"/>
      <c r="S127" s="5"/>
      <c r="T127" s="5"/>
      <c r="U127" s="5"/>
    </row>
    <row r="128" spans="1:21" x14ac:dyDescent="0.15">
      <c r="A128" s="28" t="str">
        <f t="shared" si="13"/>
        <v/>
      </c>
      <c r="B128" s="28" t="str">
        <f t="shared" si="7"/>
        <v/>
      </c>
      <c r="C128" s="28" t="str">
        <f>IF('APTA Employee Census'!C133="","",'APTA Employee Census'!C133)</f>
        <v/>
      </c>
      <c r="D128" s="28" t="str">
        <f>IF('APTA Employee Census'!B133="","",'APTA Employee Census'!B133)</f>
        <v/>
      </c>
      <c r="E128" s="28" t="str">
        <f>IF('APTA Employee Census'!A133="","",'APTA Employee Census'!A133)</f>
        <v/>
      </c>
      <c r="F128" s="28" t="str">
        <f>IF('APTA Employee Census'!D133="","",'APTA Employee Census'!D133)</f>
        <v/>
      </c>
      <c r="G128" s="28" t="str">
        <f>IF('APTA Employee Census'!K133="","",'APTA Employee Census'!K133)</f>
        <v/>
      </c>
      <c r="H128" s="28" t="str">
        <f>IF(AND($C128="Employee",$G128&lt;&gt;""),IF(VLOOKUP($B128,'Reference Page'!$J$2:$O$206,6,0)="Match","","The medical coverage tier you selected does not match the number of dependents you have entered"),"")</f>
        <v/>
      </c>
      <c r="J128" s="28" t="str" cm="1">
        <f t="array" ref="J128">IFERROR(CONCATENATE(INDEX($A$2:$A$206,_xlfn.AGGREGATE(15,6,(ROW($C$2:$C$206)-ROW($C$2)+1)/($C$2:$C$206="Employee"),ROWS(B$2:B128)),1),". ",INDEX($D$2:$E$206,_xlfn.AGGREGATE(15,6,(ROW($C$2:$C$206)-ROW($C$2)+1)/($C$2:$C$206="Employee"),ROWS(B$2:B128)),1)," ",INDEX($E$2:$E$206,_xlfn.AGGREGATE(15,6,(ROW($C$2:$C$206)-ROW($C$2)+1)/($C$2:$C$206="Employee"),ROWS(B$2:B128)),1)),"")</f>
        <v/>
      </c>
      <c r="K128" s="28" t="str">
        <f t="shared" si="8"/>
        <v/>
      </c>
      <c r="L128" s="28" t="str">
        <f t="shared" si="9"/>
        <v/>
      </c>
      <c r="M128" s="28" t="str">
        <f t="shared" si="10"/>
        <v/>
      </c>
      <c r="N128" s="28" t="str">
        <f t="shared" si="11"/>
        <v/>
      </c>
      <c r="O128" s="28" t="str">
        <f t="shared" si="12"/>
        <v/>
      </c>
      <c r="Q128" s="5"/>
      <c r="R128" s="5"/>
      <c r="S128" s="5"/>
      <c r="T128" s="5"/>
      <c r="U128" s="5"/>
    </row>
    <row r="129" spans="1:21" x14ac:dyDescent="0.15">
      <c r="A129" s="28" t="str">
        <f t="shared" si="13"/>
        <v/>
      </c>
      <c r="B129" s="28" t="str">
        <f t="shared" si="7"/>
        <v/>
      </c>
      <c r="C129" s="28" t="str">
        <f>IF('APTA Employee Census'!C134="","",'APTA Employee Census'!C134)</f>
        <v/>
      </c>
      <c r="D129" s="28" t="str">
        <f>IF('APTA Employee Census'!B134="","",'APTA Employee Census'!B134)</f>
        <v/>
      </c>
      <c r="E129" s="28" t="str">
        <f>IF('APTA Employee Census'!A134="","",'APTA Employee Census'!A134)</f>
        <v/>
      </c>
      <c r="F129" s="28" t="str">
        <f>IF('APTA Employee Census'!D134="","",'APTA Employee Census'!D134)</f>
        <v/>
      </c>
      <c r="G129" s="28" t="str">
        <f>IF('APTA Employee Census'!K134="","",'APTA Employee Census'!K134)</f>
        <v/>
      </c>
      <c r="H129" s="28" t="str">
        <f>IF(AND($C129="Employee",$G129&lt;&gt;""),IF(VLOOKUP($B129,'Reference Page'!$J$2:$O$206,6,0)="Match","","The medical coverage tier you selected does not match the number of dependents you have entered"),"")</f>
        <v/>
      </c>
      <c r="J129" s="28" t="str" cm="1">
        <f t="array" ref="J129">IFERROR(CONCATENATE(INDEX($A$2:$A$206,_xlfn.AGGREGATE(15,6,(ROW($C$2:$C$206)-ROW($C$2)+1)/($C$2:$C$206="Employee"),ROWS(B$2:B129)),1),". ",INDEX($D$2:$E$206,_xlfn.AGGREGATE(15,6,(ROW($C$2:$C$206)-ROW($C$2)+1)/($C$2:$C$206="Employee"),ROWS(B$2:B129)),1)," ",INDEX($E$2:$E$206,_xlfn.AGGREGATE(15,6,(ROW($C$2:$C$206)-ROW($C$2)+1)/($C$2:$C$206="Employee"),ROWS(B$2:B129)),1)),"")</f>
        <v/>
      </c>
      <c r="K129" s="28" t="str">
        <f t="shared" si="8"/>
        <v/>
      </c>
      <c r="L129" s="28" t="str">
        <f t="shared" si="9"/>
        <v/>
      </c>
      <c r="M129" s="28" t="str">
        <f t="shared" si="10"/>
        <v/>
      </c>
      <c r="N129" s="28" t="str">
        <f t="shared" si="11"/>
        <v/>
      </c>
      <c r="O129" s="28" t="str">
        <f t="shared" si="12"/>
        <v/>
      </c>
      <c r="Q129" s="5"/>
      <c r="R129" s="5"/>
      <c r="S129" s="5"/>
      <c r="T129" s="5"/>
      <c r="U129" s="5"/>
    </row>
    <row r="130" spans="1:21" x14ac:dyDescent="0.15">
      <c r="A130" s="28" t="str">
        <f t="shared" si="13"/>
        <v/>
      </c>
      <c r="B130" s="28" t="str">
        <f t="shared" ref="B130:B193" si="14">IF($C130="Employee",CONCATENATE($A130,". ",$D130," ",$E130),CONCATENATE($F130,$C130))</f>
        <v/>
      </c>
      <c r="C130" s="28" t="str">
        <f>IF('APTA Employee Census'!C135="","",'APTA Employee Census'!C135)</f>
        <v/>
      </c>
      <c r="D130" s="28" t="str">
        <f>IF('APTA Employee Census'!B135="","",'APTA Employee Census'!B135)</f>
        <v/>
      </c>
      <c r="E130" s="28" t="str">
        <f>IF('APTA Employee Census'!A135="","",'APTA Employee Census'!A135)</f>
        <v/>
      </c>
      <c r="F130" s="28" t="str">
        <f>IF('APTA Employee Census'!D135="","",'APTA Employee Census'!D135)</f>
        <v/>
      </c>
      <c r="G130" s="28" t="str">
        <f>IF('APTA Employee Census'!K135="","",'APTA Employee Census'!K135)</f>
        <v/>
      </c>
      <c r="H130" s="28" t="str">
        <f>IF(AND($C130="Employee",$G130&lt;&gt;""),IF(VLOOKUP($B130,'Reference Page'!$J$2:$O$206,6,0)="Match","","The medical coverage tier you selected does not match the number of dependents you have entered"),"")</f>
        <v/>
      </c>
      <c r="J130" s="28" t="str" cm="1">
        <f t="array" ref="J130">IFERROR(CONCATENATE(INDEX($A$2:$A$206,_xlfn.AGGREGATE(15,6,(ROW($C$2:$C$206)-ROW($C$2)+1)/($C$2:$C$206="Employee"),ROWS(B$2:B130)),1),". ",INDEX($D$2:$E$206,_xlfn.AGGREGATE(15,6,(ROW($C$2:$C$206)-ROW($C$2)+1)/($C$2:$C$206="Employee"),ROWS(B$2:B130)),1)," ",INDEX($E$2:$E$206,_xlfn.AGGREGATE(15,6,(ROW($C$2:$C$206)-ROW($C$2)+1)/($C$2:$C$206="Employee"),ROWS(B$2:B130)),1)),"")</f>
        <v/>
      </c>
      <c r="K130" s="28" t="str">
        <f t="shared" ref="K130:K193" si="15">IF($J130="","",COUNTIFS($B$2:$B$206,CONCATENATE(J130,K$1)))</f>
        <v/>
      </c>
      <c r="L130" s="28" t="str">
        <f t="shared" ref="L130:L193" si="16">IF($J130="","",COUNTIFS($B$2:$B$206,CONCATENATE(J130,L$1)))</f>
        <v/>
      </c>
      <c r="M130" s="28" t="str">
        <f t="shared" ref="M130:M193" si="17">VLOOKUP($J130,$B$2:$G$206,6,0)</f>
        <v/>
      </c>
      <c r="N130" s="28" t="str">
        <f t="shared" si="11"/>
        <v/>
      </c>
      <c r="O130" s="28" t="str">
        <f t="shared" si="12"/>
        <v/>
      </c>
      <c r="Q130" s="5"/>
      <c r="R130" s="5"/>
      <c r="S130" s="5"/>
      <c r="T130" s="5"/>
      <c r="U130" s="5"/>
    </row>
    <row r="131" spans="1:21" x14ac:dyDescent="0.15">
      <c r="A131" s="28" t="str">
        <f t="shared" si="13"/>
        <v/>
      </c>
      <c r="B131" s="28" t="str">
        <f t="shared" si="14"/>
        <v/>
      </c>
      <c r="C131" s="28" t="str">
        <f>IF('APTA Employee Census'!C136="","",'APTA Employee Census'!C136)</f>
        <v/>
      </c>
      <c r="D131" s="28" t="str">
        <f>IF('APTA Employee Census'!B136="","",'APTA Employee Census'!B136)</f>
        <v/>
      </c>
      <c r="E131" s="28" t="str">
        <f>IF('APTA Employee Census'!A136="","",'APTA Employee Census'!A136)</f>
        <v/>
      </c>
      <c r="F131" s="28" t="str">
        <f>IF('APTA Employee Census'!D136="","",'APTA Employee Census'!D136)</f>
        <v/>
      </c>
      <c r="G131" s="28" t="str">
        <f>IF('APTA Employee Census'!K136="","",'APTA Employee Census'!K136)</f>
        <v/>
      </c>
      <c r="H131" s="28" t="str">
        <f>IF(AND($C131="Employee",$G131&lt;&gt;""),IF(VLOOKUP($B131,'Reference Page'!$J$2:$O$206,6,0)="Match","","The medical coverage tier you selected does not match the number of dependents you have entered"),"")</f>
        <v/>
      </c>
      <c r="J131" s="28" t="str" cm="1">
        <f t="array" ref="J131">IFERROR(CONCATENATE(INDEX($A$2:$A$206,_xlfn.AGGREGATE(15,6,(ROW($C$2:$C$206)-ROW($C$2)+1)/($C$2:$C$206="Employee"),ROWS(B$2:B131)),1),". ",INDEX($D$2:$E$206,_xlfn.AGGREGATE(15,6,(ROW($C$2:$C$206)-ROW($C$2)+1)/($C$2:$C$206="Employee"),ROWS(B$2:B131)),1)," ",INDEX($E$2:$E$206,_xlfn.AGGREGATE(15,6,(ROW($C$2:$C$206)-ROW($C$2)+1)/($C$2:$C$206="Employee"),ROWS(B$2:B131)),1)),"")</f>
        <v/>
      </c>
      <c r="K131" s="28" t="str">
        <f t="shared" si="15"/>
        <v/>
      </c>
      <c r="L131" s="28" t="str">
        <f t="shared" si="16"/>
        <v/>
      </c>
      <c r="M131" s="28" t="str">
        <f t="shared" si="17"/>
        <v/>
      </c>
      <c r="N131" s="28" t="str">
        <f t="shared" ref="N131:N194" si="18">IF($J131="","",IF(AND(M131&lt;&gt;"Waive",K131&gt;0,L131&gt;0),"Employee + Family",IF(AND(M131&lt;&gt;"Waive",K131=0,L131&gt;0),"Employee + Child(ren)",IF(AND(M131&lt;&gt;"Waive",K131&gt;0,L131=0),"Employee + Spouse",IF(AND(M131&lt;&gt;"Waive",K131=0,L131=0),"Employee Only",IF(AND(M131="Waive",(K131+L131)&gt;0),"Issue","Waive"))))))</f>
        <v/>
      </c>
      <c r="O131" s="28" t="str">
        <f t="shared" ref="O131:O194" si="19">IF($J131="","",IF(N131=M131,"Match","Not a Match"))</f>
        <v/>
      </c>
      <c r="Q131" s="5"/>
      <c r="R131" s="5"/>
      <c r="S131" s="5"/>
      <c r="T131" s="5"/>
      <c r="U131" s="5"/>
    </row>
    <row r="132" spans="1:21" x14ac:dyDescent="0.15">
      <c r="A132" s="28" t="str">
        <f t="shared" ref="A132:A195" si="20">IF($C132="","",IF($C132="Employee",$A131+1,$A131))</f>
        <v/>
      </c>
      <c r="B132" s="28" t="str">
        <f t="shared" si="14"/>
        <v/>
      </c>
      <c r="C132" s="28" t="str">
        <f>IF('APTA Employee Census'!C137="","",'APTA Employee Census'!C137)</f>
        <v/>
      </c>
      <c r="D132" s="28" t="str">
        <f>IF('APTA Employee Census'!B137="","",'APTA Employee Census'!B137)</f>
        <v/>
      </c>
      <c r="E132" s="28" t="str">
        <f>IF('APTA Employee Census'!A137="","",'APTA Employee Census'!A137)</f>
        <v/>
      </c>
      <c r="F132" s="28" t="str">
        <f>IF('APTA Employee Census'!D137="","",'APTA Employee Census'!D137)</f>
        <v/>
      </c>
      <c r="G132" s="28" t="str">
        <f>IF('APTA Employee Census'!K137="","",'APTA Employee Census'!K137)</f>
        <v/>
      </c>
      <c r="H132" s="28" t="str">
        <f>IF(AND($C132="Employee",$G132&lt;&gt;""),IF(VLOOKUP($B132,'Reference Page'!$J$2:$O$206,6,0)="Match","","The medical coverage tier you selected does not match the number of dependents you have entered"),"")</f>
        <v/>
      </c>
      <c r="J132" s="28" t="str" cm="1">
        <f t="array" ref="J132">IFERROR(CONCATENATE(INDEX($A$2:$A$206,_xlfn.AGGREGATE(15,6,(ROW($C$2:$C$206)-ROW($C$2)+1)/($C$2:$C$206="Employee"),ROWS(B$2:B132)),1),". ",INDEX($D$2:$E$206,_xlfn.AGGREGATE(15,6,(ROW($C$2:$C$206)-ROW($C$2)+1)/($C$2:$C$206="Employee"),ROWS(B$2:B132)),1)," ",INDEX($E$2:$E$206,_xlfn.AGGREGATE(15,6,(ROW($C$2:$C$206)-ROW($C$2)+1)/($C$2:$C$206="Employee"),ROWS(B$2:B132)),1)),"")</f>
        <v/>
      </c>
      <c r="K132" s="28" t="str">
        <f t="shared" si="15"/>
        <v/>
      </c>
      <c r="L132" s="28" t="str">
        <f t="shared" si="16"/>
        <v/>
      </c>
      <c r="M132" s="28" t="str">
        <f t="shared" si="17"/>
        <v/>
      </c>
      <c r="N132" s="28" t="str">
        <f t="shared" si="18"/>
        <v/>
      </c>
      <c r="O132" s="28" t="str">
        <f t="shared" si="19"/>
        <v/>
      </c>
      <c r="Q132" s="5"/>
      <c r="R132" s="5"/>
      <c r="S132" s="5"/>
      <c r="T132" s="5"/>
      <c r="U132" s="5"/>
    </row>
    <row r="133" spans="1:21" x14ac:dyDescent="0.15">
      <c r="A133" s="28" t="str">
        <f t="shared" si="20"/>
        <v/>
      </c>
      <c r="B133" s="28" t="str">
        <f t="shared" si="14"/>
        <v/>
      </c>
      <c r="C133" s="28" t="str">
        <f>IF('APTA Employee Census'!C138="","",'APTA Employee Census'!C138)</f>
        <v/>
      </c>
      <c r="D133" s="28" t="str">
        <f>IF('APTA Employee Census'!B138="","",'APTA Employee Census'!B138)</f>
        <v/>
      </c>
      <c r="E133" s="28" t="str">
        <f>IF('APTA Employee Census'!A138="","",'APTA Employee Census'!A138)</f>
        <v/>
      </c>
      <c r="F133" s="28" t="str">
        <f>IF('APTA Employee Census'!D138="","",'APTA Employee Census'!D138)</f>
        <v/>
      </c>
      <c r="G133" s="28" t="str">
        <f>IF('APTA Employee Census'!K138="","",'APTA Employee Census'!K138)</f>
        <v/>
      </c>
      <c r="H133" s="28" t="str">
        <f>IF(AND($C133="Employee",$G133&lt;&gt;""),IF(VLOOKUP($B133,'Reference Page'!$J$2:$O$206,6,0)="Match","","The medical coverage tier you selected does not match the number of dependents you have entered"),"")</f>
        <v/>
      </c>
      <c r="J133" s="28" t="str" cm="1">
        <f t="array" ref="J133">IFERROR(CONCATENATE(INDEX($A$2:$A$206,_xlfn.AGGREGATE(15,6,(ROW($C$2:$C$206)-ROW($C$2)+1)/($C$2:$C$206="Employee"),ROWS(B$2:B133)),1),". ",INDEX($D$2:$E$206,_xlfn.AGGREGATE(15,6,(ROW($C$2:$C$206)-ROW($C$2)+1)/($C$2:$C$206="Employee"),ROWS(B$2:B133)),1)," ",INDEX($E$2:$E$206,_xlfn.AGGREGATE(15,6,(ROW($C$2:$C$206)-ROW($C$2)+1)/($C$2:$C$206="Employee"),ROWS(B$2:B133)),1)),"")</f>
        <v/>
      </c>
      <c r="K133" s="28" t="str">
        <f t="shared" si="15"/>
        <v/>
      </c>
      <c r="L133" s="28" t="str">
        <f t="shared" si="16"/>
        <v/>
      </c>
      <c r="M133" s="28" t="str">
        <f t="shared" si="17"/>
        <v/>
      </c>
      <c r="N133" s="28" t="str">
        <f t="shared" si="18"/>
        <v/>
      </c>
      <c r="O133" s="28" t="str">
        <f t="shared" si="19"/>
        <v/>
      </c>
      <c r="Q133" s="5"/>
      <c r="R133" s="5"/>
      <c r="S133" s="5"/>
      <c r="T133" s="5"/>
      <c r="U133" s="5"/>
    </row>
    <row r="134" spans="1:21" x14ac:dyDescent="0.15">
      <c r="A134" s="28" t="str">
        <f t="shared" si="20"/>
        <v/>
      </c>
      <c r="B134" s="28" t="str">
        <f t="shared" si="14"/>
        <v/>
      </c>
      <c r="C134" s="28" t="str">
        <f>IF('APTA Employee Census'!C139="","",'APTA Employee Census'!C139)</f>
        <v/>
      </c>
      <c r="D134" s="28" t="str">
        <f>IF('APTA Employee Census'!B139="","",'APTA Employee Census'!B139)</f>
        <v/>
      </c>
      <c r="E134" s="28" t="str">
        <f>IF('APTA Employee Census'!A139="","",'APTA Employee Census'!A139)</f>
        <v/>
      </c>
      <c r="F134" s="28" t="str">
        <f>IF('APTA Employee Census'!D139="","",'APTA Employee Census'!D139)</f>
        <v/>
      </c>
      <c r="G134" s="28" t="str">
        <f>IF('APTA Employee Census'!K139="","",'APTA Employee Census'!K139)</f>
        <v/>
      </c>
      <c r="H134" s="28" t="str">
        <f>IF(AND($C134="Employee",$G134&lt;&gt;""),IF(VLOOKUP($B134,'Reference Page'!$J$2:$O$206,6,0)="Match","","The medical coverage tier you selected does not match the number of dependents you have entered"),"")</f>
        <v/>
      </c>
      <c r="J134" s="28" t="str" cm="1">
        <f t="array" ref="J134">IFERROR(CONCATENATE(INDEX($A$2:$A$206,_xlfn.AGGREGATE(15,6,(ROW($C$2:$C$206)-ROW($C$2)+1)/($C$2:$C$206="Employee"),ROWS(B$2:B134)),1),". ",INDEX($D$2:$E$206,_xlfn.AGGREGATE(15,6,(ROW($C$2:$C$206)-ROW($C$2)+1)/($C$2:$C$206="Employee"),ROWS(B$2:B134)),1)," ",INDEX($E$2:$E$206,_xlfn.AGGREGATE(15,6,(ROW($C$2:$C$206)-ROW($C$2)+1)/($C$2:$C$206="Employee"),ROWS(B$2:B134)),1)),"")</f>
        <v/>
      </c>
      <c r="K134" s="28" t="str">
        <f t="shared" si="15"/>
        <v/>
      </c>
      <c r="L134" s="28" t="str">
        <f t="shared" si="16"/>
        <v/>
      </c>
      <c r="M134" s="28" t="str">
        <f t="shared" si="17"/>
        <v/>
      </c>
      <c r="N134" s="28" t="str">
        <f t="shared" si="18"/>
        <v/>
      </c>
      <c r="O134" s="28" t="str">
        <f t="shared" si="19"/>
        <v/>
      </c>
      <c r="Q134" s="5"/>
      <c r="R134" s="5"/>
      <c r="S134" s="5"/>
      <c r="T134" s="5"/>
      <c r="U134" s="5"/>
    </row>
    <row r="135" spans="1:21" x14ac:dyDescent="0.15">
      <c r="A135" s="28" t="str">
        <f t="shared" si="20"/>
        <v/>
      </c>
      <c r="B135" s="28" t="str">
        <f t="shared" si="14"/>
        <v/>
      </c>
      <c r="C135" s="28" t="str">
        <f>IF('APTA Employee Census'!C140="","",'APTA Employee Census'!C140)</f>
        <v/>
      </c>
      <c r="D135" s="28" t="str">
        <f>IF('APTA Employee Census'!B140="","",'APTA Employee Census'!B140)</f>
        <v/>
      </c>
      <c r="E135" s="28" t="str">
        <f>IF('APTA Employee Census'!A140="","",'APTA Employee Census'!A140)</f>
        <v/>
      </c>
      <c r="F135" s="28" t="str">
        <f>IF('APTA Employee Census'!D140="","",'APTA Employee Census'!D140)</f>
        <v/>
      </c>
      <c r="G135" s="28" t="str">
        <f>IF('APTA Employee Census'!K140="","",'APTA Employee Census'!K140)</f>
        <v/>
      </c>
      <c r="H135" s="28" t="str">
        <f>IF(AND($C135="Employee",$G135&lt;&gt;""),IF(VLOOKUP($B135,'Reference Page'!$J$2:$O$206,6,0)="Match","","The medical coverage tier you selected does not match the number of dependents you have entered"),"")</f>
        <v/>
      </c>
      <c r="J135" s="28" t="str" cm="1">
        <f t="array" ref="J135">IFERROR(CONCATENATE(INDEX($A$2:$A$206,_xlfn.AGGREGATE(15,6,(ROW($C$2:$C$206)-ROW($C$2)+1)/($C$2:$C$206="Employee"),ROWS(B$2:B135)),1),". ",INDEX($D$2:$E$206,_xlfn.AGGREGATE(15,6,(ROW($C$2:$C$206)-ROW($C$2)+1)/($C$2:$C$206="Employee"),ROWS(B$2:B135)),1)," ",INDEX($E$2:$E$206,_xlfn.AGGREGATE(15,6,(ROW($C$2:$C$206)-ROW($C$2)+1)/($C$2:$C$206="Employee"),ROWS(B$2:B135)),1)),"")</f>
        <v/>
      </c>
      <c r="K135" s="28" t="str">
        <f t="shared" si="15"/>
        <v/>
      </c>
      <c r="L135" s="28" t="str">
        <f t="shared" si="16"/>
        <v/>
      </c>
      <c r="M135" s="28" t="str">
        <f t="shared" si="17"/>
        <v/>
      </c>
      <c r="N135" s="28" t="str">
        <f t="shared" si="18"/>
        <v/>
      </c>
      <c r="O135" s="28" t="str">
        <f t="shared" si="19"/>
        <v/>
      </c>
      <c r="Q135" s="5"/>
      <c r="R135" s="5"/>
      <c r="S135" s="5"/>
      <c r="T135" s="5"/>
      <c r="U135" s="5"/>
    </row>
    <row r="136" spans="1:21" x14ac:dyDescent="0.15">
      <c r="A136" s="28" t="str">
        <f t="shared" si="20"/>
        <v/>
      </c>
      <c r="B136" s="28" t="str">
        <f t="shared" si="14"/>
        <v/>
      </c>
      <c r="C136" s="28" t="str">
        <f>IF('APTA Employee Census'!C141="","",'APTA Employee Census'!C141)</f>
        <v/>
      </c>
      <c r="D136" s="28" t="str">
        <f>IF('APTA Employee Census'!B141="","",'APTA Employee Census'!B141)</f>
        <v/>
      </c>
      <c r="E136" s="28" t="str">
        <f>IF('APTA Employee Census'!A141="","",'APTA Employee Census'!A141)</f>
        <v/>
      </c>
      <c r="F136" s="28" t="str">
        <f>IF('APTA Employee Census'!D141="","",'APTA Employee Census'!D141)</f>
        <v/>
      </c>
      <c r="G136" s="28" t="str">
        <f>IF('APTA Employee Census'!K141="","",'APTA Employee Census'!K141)</f>
        <v/>
      </c>
      <c r="H136" s="28" t="str">
        <f>IF(AND($C136="Employee",$G136&lt;&gt;""),IF(VLOOKUP($B136,'Reference Page'!$J$2:$O$206,6,0)="Match","","The medical coverage tier you selected does not match the number of dependents you have entered"),"")</f>
        <v/>
      </c>
      <c r="J136" s="28" t="str" cm="1">
        <f t="array" ref="J136">IFERROR(CONCATENATE(INDEX($A$2:$A$206,_xlfn.AGGREGATE(15,6,(ROW($C$2:$C$206)-ROW($C$2)+1)/($C$2:$C$206="Employee"),ROWS(B$2:B136)),1),". ",INDEX($D$2:$E$206,_xlfn.AGGREGATE(15,6,(ROW($C$2:$C$206)-ROW($C$2)+1)/($C$2:$C$206="Employee"),ROWS(B$2:B136)),1)," ",INDEX($E$2:$E$206,_xlfn.AGGREGATE(15,6,(ROW($C$2:$C$206)-ROW($C$2)+1)/($C$2:$C$206="Employee"),ROWS(B$2:B136)),1)),"")</f>
        <v/>
      </c>
      <c r="K136" s="28" t="str">
        <f t="shared" si="15"/>
        <v/>
      </c>
      <c r="L136" s="28" t="str">
        <f t="shared" si="16"/>
        <v/>
      </c>
      <c r="M136" s="28" t="str">
        <f t="shared" si="17"/>
        <v/>
      </c>
      <c r="N136" s="28" t="str">
        <f t="shared" si="18"/>
        <v/>
      </c>
      <c r="O136" s="28" t="str">
        <f t="shared" si="19"/>
        <v/>
      </c>
      <c r="Q136" s="5"/>
      <c r="R136" s="5"/>
      <c r="S136" s="5"/>
      <c r="T136" s="5"/>
      <c r="U136" s="5"/>
    </row>
    <row r="137" spans="1:21" x14ac:dyDescent="0.15">
      <c r="A137" s="28" t="str">
        <f t="shared" si="20"/>
        <v/>
      </c>
      <c r="B137" s="28" t="str">
        <f t="shared" si="14"/>
        <v/>
      </c>
      <c r="C137" s="28" t="str">
        <f>IF('APTA Employee Census'!C142="","",'APTA Employee Census'!C142)</f>
        <v/>
      </c>
      <c r="D137" s="28" t="str">
        <f>IF('APTA Employee Census'!B142="","",'APTA Employee Census'!B142)</f>
        <v/>
      </c>
      <c r="E137" s="28" t="str">
        <f>IF('APTA Employee Census'!A142="","",'APTA Employee Census'!A142)</f>
        <v/>
      </c>
      <c r="F137" s="28" t="str">
        <f>IF('APTA Employee Census'!D142="","",'APTA Employee Census'!D142)</f>
        <v/>
      </c>
      <c r="G137" s="28" t="str">
        <f>IF('APTA Employee Census'!K142="","",'APTA Employee Census'!K142)</f>
        <v/>
      </c>
      <c r="H137" s="28" t="str">
        <f>IF(AND($C137="Employee",$G137&lt;&gt;""),IF(VLOOKUP($B137,'Reference Page'!$J$2:$O$206,6,0)="Match","","The medical coverage tier you selected does not match the number of dependents you have entered"),"")</f>
        <v/>
      </c>
      <c r="J137" s="28" t="str" cm="1">
        <f t="array" ref="J137">IFERROR(CONCATENATE(INDEX($A$2:$A$206,_xlfn.AGGREGATE(15,6,(ROW($C$2:$C$206)-ROW($C$2)+1)/($C$2:$C$206="Employee"),ROWS(B$2:B137)),1),". ",INDEX($D$2:$E$206,_xlfn.AGGREGATE(15,6,(ROW($C$2:$C$206)-ROW($C$2)+1)/($C$2:$C$206="Employee"),ROWS(B$2:B137)),1)," ",INDEX($E$2:$E$206,_xlfn.AGGREGATE(15,6,(ROW($C$2:$C$206)-ROW($C$2)+1)/($C$2:$C$206="Employee"),ROWS(B$2:B137)),1)),"")</f>
        <v/>
      </c>
      <c r="K137" s="28" t="str">
        <f t="shared" si="15"/>
        <v/>
      </c>
      <c r="L137" s="28" t="str">
        <f t="shared" si="16"/>
        <v/>
      </c>
      <c r="M137" s="28" t="str">
        <f t="shared" si="17"/>
        <v/>
      </c>
      <c r="N137" s="28" t="str">
        <f t="shared" si="18"/>
        <v/>
      </c>
      <c r="O137" s="28" t="str">
        <f t="shared" si="19"/>
        <v/>
      </c>
      <c r="Q137" s="5"/>
      <c r="R137" s="5"/>
      <c r="S137" s="5"/>
      <c r="T137" s="5"/>
      <c r="U137" s="5"/>
    </row>
    <row r="138" spans="1:21" x14ac:dyDescent="0.15">
      <c r="A138" s="28" t="str">
        <f t="shared" si="20"/>
        <v/>
      </c>
      <c r="B138" s="28" t="str">
        <f t="shared" si="14"/>
        <v/>
      </c>
      <c r="C138" s="28" t="str">
        <f>IF('APTA Employee Census'!C143="","",'APTA Employee Census'!C143)</f>
        <v/>
      </c>
      <c r="D138" s="28" t="str">
        <f>IF('APTA Employee Census'!B143="","",'APTA Employee Census'!B143)</f>
        <v/>
      </c>
      <c r="E138" s="28" t="str">
        <f>IF('APTA Employee Census'!A143="","",'APTA Employee Census'!A143)</f>
        <v/>
      </c>
      <c r="F138" s="28" t="str">
        <f>IF('APTA Employee Census'!D143="","",'APTA Employee Census'!D143)</f>
        <v/>
      </c>
      <c r="G138" s="28" t="str">
        <f>IF('APTA Employee Census'!K143="","",'APTA Employee Census'!K143)</f>
        <v/>
      </c>
      <c r="H138" s="28" t="str">
        <f>IF(AND($C138="Employee",$G138&lt;&gt;""),IF(VLOOKUP($B138,'Reference Page'!$J$2:$O$206,6,0)="Match","","The medical coverage tier you selected does not match the number of dependents you have entered"),"")</f>
        <v/>
      </c>
      <c r="J138" s="28" t="str" cm="1">
        <f t="array" ref="J138">IFERROR(CONCATENATE(INDEX($A$2:$A$206,_xlfn.AGGREGATE(15,6,(ROW($C$2:$C$206)-ROW($C$2)+1)/($C$2:$C$206="Employee"),ROWS(B$2:B138)),1),". ",INDEX($D$2:$E$206,_xlfn.AGGREGATE(15,6,(ROW($C$2:$C$206)-ROW($C$2)+1)/($C$2:$C$206="Employee"),ROWS(B$2:B138)),1)," ",INDEX($E$2:$E$206,_xlfn.AGGREGATE(15,6,(ROW($C$2:$C$206)-ROW($C$2)+1)/($C$2:$C$206="Employee"),ROWS(B$2:B138)),1)),"")</f>
        <v/>
      </c>
      <c r="K138" s="28" t="str">
        <f t="shared" si="15"/>
        <v/>
      </c>
      <c r="L138" s="28" t="str">
        <f t="shared" si="16"/>
        <v/>
      </c>
      <c r="M138" s="28" t="str">
        <f t="shared" si="17"/>
        <v/>
      </c>
      <c r="N138" s="28" t="str">
        <f t="shared" si="18"/>
        <v/>
      </c>
      <c r="O138" s="28" t="str">
        <f t="shared" si="19"/>
        <v/>
      </c>
      <c r="Q138" s="5"/>
      <c r="R138" s="5"/>
      <c r="S138" s="5"/>
      <c r="T138" s="5"/>
      <c r="U138" s="5"/>
    </row>
    <row r="139" spans="1:21" x14ac:dyDescent="0.15">
      <c r="A139" s="28" t="str">
        <f t="shared" si="20"/>
        <v/>
      </c>
      <c r="B139" s="28" t="str">
        <f t="shared" si="14"/>
        <v/>
      </c>
      <c r="C139" s="28" t="str">
        <f>IF('APTA Employee Census'!C144="","",'APTA Employee Census'!C144)</f>
        <v/>
      </c>
      <c r="D139" s="28" t="str">
        <f>IF('APTA Employee Census'!B144="","",'APTA Employee Census'!B144)</f>
        <v/>
      </c>
      <c r="E139" s="28" t="str">
        <f>IF('APTA Employee Census'!A144="","",'APTA Employee Census'!A144)</f>
        <v/>
      </c>
      <c r="F139" s="28" t="str">
        <f>IF('APTA Employee Census'!D144="","",'APTA Employee Census'!D144)</f>
        <v/>
      </c>
      <c r="G139" s="28" t="str">
        <f>IF('APTA Employee Census'!K144="","",'APTA Employee Census'!K144)</f>
        <v/>
      </c>
      <c r="H139" s="28" t="str">
        <f>IF(AND($C139="Employee",$G139&lt;&gt;""),IF(VLOOKUP($B139,'Reference Page'!$J$2:$O$206,6,0)="Match","","The medical coverage tier you selected does not match the number of dependents you have entered"),"")</f>
        <v/>
      </c>
      <c r="J139" s="28" t="str" cm="1">
        <f t="array" ref="J139">IFERROR(CONCATENATE(INDEX($A$2:$A$206,_xlfn.AGGREGATE(15,6,(ROW($C$2:$C$206)-ROW($C$2)+1)/($C$2:$C$206="Employee"),ROWS(B$2:B139)),1),". ",INDEX($D$2:$E$206,_xlfn.AGGREGATE(15,6,(ROW($C$2:$C$206)-ROW($C$2)+1)/($C$2:$C$206="Employee"),ROWS(B$2:B139)),1)," ",INDEX($E$2:$E$206,_xlfn.AGGREGATE(15,6,(ROW($C$2:$C$206)-ROW($C$2)+1)/($C$2:$C$206="Employee"),ROWS(B$2:B139)),1)),"")</f>
        <v/>
      </c>
      <c r="K139" s="28" t="str">
        <f t="shared" si="15"/>
        <v/>
      </c>
      <c r="L139" s="28" t="str">
        <f t="shared" si="16"/>
        <v/>
      </c>
      <c r="M139" s="28" t="str">
        <f t="shared" si="17"/>
        <v/>
      </c>
      <c r="N139" s="28" t="str">
        <f t="shared" si="18"/>
        <v/>
      </c>
      <c r="O139" s="28" t="str">
        <f t="shared" si="19"/>
        <v/>
      </c>
      <c r="Q139" s="5"/>
      <c r="R139" s="5"/>
      <c r="S139" s="5"/>
      <c r="T139" s="5"/>
      <c r="U139" s="5"/>
    </row>
    <row r="140" spans="1:21" x14ac:dyDescent="0.15">
      <c r="A140" s="28" t="str">
        <f t="shared" si="20"/>
        <v/>
      </c>
      <c r="B140" s="28" t="str">
        <f t="shared" si="14"/>
        <v/>
      </c>
      <c r="C140" s="28" t="str">
        <f>IF('APTA Employee Census'!C145="","",'APTA Employee Census'!C145)</f>
        <v/>
      </c>
      <c r="D140" s="28" t="str">
        <f>IF('APTA Employee Census'!B145="","",'APTA Employee Census'!B145)</f>
        <v/>
      </c>
      <c r="E140" s="28" t="str">
        <f>IF('APTA Employee Census'!A145="","",'APTA Employee Census'!A145)</f>
        <v/>
      </c>
      <c r="F140" s="28" t="str">
        <f>IF('APTA Employee Census'!D145="","",'APTA Employee Census'!D145)</f>
        <v/>
      </c>
      <c r="G140" s="28" t="str">
        <f>IF('APTA Employee Census'!K145="","",'APTA Employee Census'!K145)</f>
        <v/>
      </c>
      <c r="H140" s="28" t="str">
        <f>IF(AND($C140="Employee",$G140&lt;&gt;""),IF(VLOOKUP($B140,'Reference Page'!$J$2:$O$206,6,0)="Match","","The medical coverage tier you selected does not match the number of dependents you have entered"),"")</f>
        <v/>
      </c>
      <c r="J140" s="28" t="str" cm="1">
        <f t="array" ref="J140">IFERROR(CONCATENATE(INDEX($A$2:$A$206,_xlfn.AGGREGATE(15,6,(ROW($C$2:$C$206)-ROW($C$2)+1)/($C$2:$C$206="Employee"),ROWS(B$2:B140)),1),". ",INDEX($D$2:$E$206,_xlfn.AGGREGATE(15,6,(ROW($C$2:$C$206)-ROW($C$2)+1)/($C$2:$C$206="Employee"),ROWS(B$2:B140)),1)," ",INDEX($E$2:$E$206,_xlfn.AGGREGATE(15,6,(ROW($C$2:$C$206)-ROW($C$2)+1)/($C$2:$C$206="Employee"),ROWS(B$2:B140)),1)),"")</f>
        <v/>
      </c>
      <c r="K140" s="28" t="str">
        <f t="shared" si="15"/>
        <v/>
      </c>
      <c r="L140" s="28" t="str">
        <f t="shared" si="16"/>
        <v/>
      </c>
      <c r="M140" s="28" t="str">
        <f t="shared" si="17"/>
        <v/>
      </c>
      <c r="N140" s="28" t="str">
        <f t="shared" si="18"/>
        <v/>
      </c>
      <c r="O140" s="28" t="str">
        <f t="shared" si="19"/>
        <v/>
      </c>
      <c r="Q140" s="5"/>
      <c r="R140" s="5"/>
      <c r="S140" s="5"/>
      <c r="T140" s="5"/>
      <c r="U140" s="5"/>
    </row>
    <row r="141" spans="1:21" x14ac:dyDescent="0.15">
      <c r="A141" s="28" t="str">
        <f t="shared" si="20"/>
        <v/>
      </c>
      <c r="B141" s="28" t="str">
        <f t="shared" si="14"/>
        <v/>
      </c>
      <c r="C141" s="28" t="str">
        <f>IF('APTA Employee Census'!C146="","",'APTA Employee Census'!C146)</f>
        <v/>
      </c>
      <c r="D141" s="28" t="str">
        <f>IF('APTA Employee Census'!B146="","",'APTA Employee Census'!B146)</f>
        <v/>
      </c>
      <c r="E141" s="28" t="str">
        <f>IF('APTA Employee Census'!A146="","",'APTA Employee Census'!A146)</f>
        <v/>
      </c>
      <c r="F141" s="28" t="str">
        <f>IF('APTA Employee Census'!D146="","",'APTA Employee Census'!D146)</f>
        <v/>
      </c>
      <c r="G141" s="28" t="str">
        <f>IF('APTA Employee Census'!K146="","",'APTA Employee Census'!K146)</f>
        <v/>
      </c>
      <c r="H141" s="28" t="str">
        <f>IF(AND($C141="Employee",$G141&lt;&gt;""),IF(VLOOKUP($B141,'Reference Page'!$J$2:$O$206,6,0)="Match","","The medical coverage tier you selected does not match the number of dependents you have entered"),"")</f>
        <v/>
      </c>
      <c r="J141" s="28" t="str" cm="1">
        <f t="array" ref="J141">IFERROR(CONCATENATE(INDEX($A$2:$A$206,_xlfn.AGGREGATE(15,6,(ROW($C$2:$C$206)-ROW($C$2)+1)/($C$2:$C$206="Employee"),ROWS(B$2:B141)),1),". ",INDEX($D$2:$E$206,_xlfn.AGGREGATE(15,6,(ROW($C$2:$C$206)-ROW($C$2)+1)/($C$2:$C$206="Employee"),ROWS(B$2:B141)),1)," ",INDEX($E$2:$E$206,_xlfn.AGGREGATE(15,6,(ROW($C$2:$C$206)-ROW($C$2)+1)/($C$2:$C$206="Employee"),ROWS(B$2:B141)),1)),"")</f>
        <v/>
      </c>
      <c r="K141" s="28" t="str">
        <f t="shared" si="15"/>
        <v/>
      </c>
      <c r="L141" s="28" t="str">
        <f t="shared" si="16"/>
        <v/>
      </c>
      <c r="M141" s="28" t="str">
        <f t="shared" si="17"/>
        <v/>
      </c>
      <c r="N141" s="28" t="str">
        <f t="shared" si="18"/>
        <v/>
      </c>
      <c r="O141" s="28" t="str">
        <f t="shared" si="19"/>
        <v/>
      </c>
      <c r="Q141" s="5"/>
      <c r="R141" s="5"/>
      <c r="S141" s="5"/>
      <c r="T141" s="5"/>
      <c r="U141" s="5"/>
    </row>
    <row r="142" spans="1:21" x14ac:dyDescent="0.15">
      <c r="A142" s="28" t="str">
        <f t="shared" si="20"/>
        <v/>
      </c>
      <c r="B142" s="28" t="str">
        <f t="shared" si="14"/>
        <v/>
      </c>
      <c r="C142" s="28" t="str">
        <f>IF('APTA Employee Census'!C147="","",'APTA Employee Census'!C147)</f>
        <v/>
      </c>
      <c r="D142" s="28" t="str">
        <f>IF('APTA Employee Census'!B147="","",'APTA Employee Census'!B147)</f>
        <v/>
      </c>
      <c r="E142" s="28" t="str">
        <f>IF('APTA Employee Census'!A147="","",'APTA Employee Census'!A147)</f>
        <v/>
      </c>
      <c r="F142" s="28" t="str">
        <f>IF('APTA Employee Census'!D147="","",'APTA Employee Census'!D147)</f>
        <v/>
      </c>
      <c r="G142" s="28" t="str">
        <f>IF('APTA Employee Census'!K147="","",'APTA Employee Census'!K147)</f>
        <v/>
      </c>
      <c r="H142" s="28" t="str">
        <f>IF(AND($C142="Employee",$G142&lt;&gt;""),IF(VLOOKUP($B142,'Reference Page'!$J$2:$O$206,6,0)="Match","","The medical coverage tier you selected does not match the number of dependents you have entered"),"")</f>
        <v/>
      </c>
      <c r="J142" s="28" t="str" cm="1">
        <f t="array" ref="J142">IFERROR(CONCATENATE(INDEX($A$2:$A$206,_xlfn.AGGREGATE(15,6,(ROW($C$2:$C$206)-ROW($C$2)+1)/($C$2:$C$206="Employee"),ROWS(B$2:B142)),1),". ",INDEX($D$2:$E$206,_xlfn.AGGREGATE(15,6,(ROW($C$2:$C$206)-ROW($C$2)+1)/($C$2:$C$206="Employee"),ROWS(B$2:B142)),1)," ",INDEX($E$2:$E$206,_xlfn.AGGREGATE(15,6,(ROW($C$2:$C$206)-ROW($C$2)+1)/($C$2:$C$206="Employee"),ROWS(B$2:B142)),1)),"")</f>
        <v/>
      </c>
      <c r="K142" s="28" t="str">
        <f t="shared" si="15"/>
        <v/>
      </c>
      <c r="L142" s="28" t="str">
        <f t="shared" si="16"/>
        <v/>
      </c>
      <c r="M142" s="28" t="str">
        <f t="shared" si="17"/>
        <v/>
      </c>
      <c r="N142" s="28" t="str">
        <f t="shared" si="18"/>
        <v/>
      </c>
      <c r="O142" s="28" t="str">
        <f t="shared" si="19"/>
        <v/>
      </c>
      <c r="Q142" s="5"/>
      <c r="R142" s="5"/>
      <c r="S142" s="5"/>
      <c r="T142" s="5"/>
      <c r="U142" s="5"/>
    </row>
    <row r="143" spans="1:21" x14ac:dyDescent="0.15">
      <c r="A143" s="28" t="str">
        <f t="shared" si="20"/>
        <v/>
      </c>
      <c r="B143" s="28" t="str">
        <f t="shared" si="14"/>
        <v/>
      </c>
      <c r="C143" s="28" t="str">
        <f>IF('APTA Employee Census'!C148="","",'APTA Employee Census'!C148)</f>
        <v/>
      </c>
      <c r="D143" s="28" t="str">
        <f>IF('APTA Employee Census'!B148="","",'APTA Employee Census'!B148)</f>
        <v/>
      </c>
      <c r="E143" s="28" t="str">
        <f>IF('APTA Employee Census'!A148="","",'APTA Employee Census'!A148)</f>
        <v/>
      </c>
      <c r="F143" s="28" t="str">
        <f>IF('APTA Employee Census'!D148="","",'APTA Employee Census'!D148)</f>
        <v/>
      </c>
      <c r="G143" s="28" t="str">
        <f>IF('APTA Employee Census'!K148="","",'APTA Employee Census'!K148)</f>
        <v/>
      </c>
      <c r="H143" s="28" t="str">
        <f>IF(AND($C143="Employee",$G143&lt;&gt;""),IF(VLOOKUP($B143,'Reference Page'!$J$2:$O$206,6,0)="Match","","The medical coverage tier you selected does not match the number of dependents you have entered"),"")</f>
        <v/>
      </c>
      <c r="J143" s="28" t="str" cm="1">
        <f t="array" ref="J143">IFERROR(CONCATENATE(INDEX($A$2:$A$206,_xlfn.AGGREGATE(15,6,(ROW($C$2:$C$206)-ROW($C$2)+1)/($C$2:$C$206="Employee"),ROWS(B$2:B143)),1),". ",INDEX($D$2:$E$206,_xlfn.AGGREGATE(15,6,(ROW($C$2:$C$206)-ROW($C$2)+1)/($C$2:$C$206="Employee"),ROWS(B$2:B143)),1)," ",INDEX($E$2:$E$206,_xlfn.AGGREGATE(15,6,(ROW($C$2:$C$206)-ROW($C$2)+1)/($C$2:$C$206="Employee"),ROWS(B$2:B143)),1)),"")</f>
        <v/>
      </c>
      <c r="K143" s="28" t="str">
        <f t="shared" si="15"/>
        <v/>
      </c>
      <c r="L143" s="28" t="str">
        <f t="shared" si="16"/>
        <v/>
      </c>
      <c r="M143" s="28" t="str">
        <f t="shared" si="17"/>
        <v/>
      </c>
      <c r="N143" s="28" t="str">
        <f t="shared" si="18"/>
        <v/>
      </c>
      <c r="O143" s="28" t="str">
        <f t="shared" si="19"/>
        <v/>
      </c>
      <c r="Q143" s="5"/>
      <c r="R143" s="5"/>
      <c r="S143" s="5"/>
      <c r="T143" s="5"/>
      <c r="U143" s="5"/>
    </row>
    <row r="144" spans="1:21" x14ac:dyDescent="0.15">
      <c r="A144" s="28" t="str">
        <f t="shared" si="20"/>
        <v/>
      </c>
      <c r="B144" s="28" t="str">
        <f t="shared" si="14"/>
        <v/>
      </c>
      <c r="C144" s="28" t="str">
        <f>IF('APTA Employee Census'!C149="","",'APTA Employee Census'!C149)</f>
        <v/>
      </c>
      <c r="D144" s="28" t="str">
        <f>IF('APTA Employee Census'!B149="","",'APTA Employee Census'!B149)</f>
        <v/>
      </c>
      <c r="E144" s="28" t="str">
        <f>IF('APTA Employee Census'!A149="","",'APTA Employee Census'!A149)</f>
        <v/>
      </c>
      <c r="F144" s="28" t="str">
        <f>IF('APTA Employee Census'!D149="","",'APTA Employee Census'!D149)</f>
        <v/>
      </c>
      <c r="G144" s="28" t="str">
        <f>IF('APTA Employee Census'!K149="","",'APTA Employee Census'!K149)</f>
        <v/>
      </c>
      <c r="H144" s="28" t="str">
        <f>IF(AND($C144="Employee",$G144&lt;&gt;""),IF(VLOOKUP($B144,'Reference Page'!$J$2:$O$206,6,0)="Match","","The medical coverage tier you selected does not match the number of dependents you have entered"),"")</f>
        <v/>
      </c>
      <c r="J144" s="28" t="str" cm="1">
        <f t="array" ref="J144">IFERROR(CONCATENATE(INDEX($A$2:$A$206,_xlfn.AGGREGATE(15,6,(ROW($C$2:$C$206)-ROW($C$2)+1)/($C$2:$C$206="Employee"),ROWS(B$2:B144)),1),". ",INDEX($D$2:$E$206,_xlfn.AGGREGATE(15,6,(ROW($C$2:$C$206)-ROW($C$2)+1)/($C$2:$C$206="Employee"),ROWS(B$2:B144)),1)," ",INDEX($E$2:$E$206,_xlfn.AGGREGATE(15,6,(ROW($C$2:$C$206)-ROW($C$2)+1)/($C$2:$C$206="Employee"),ROWS(B$2:B144)),1)),"")</f>
        <v/>
      </c>
      <c r="K144" s="28" t="str">
        <f t="shared" si="15"/>
        <v/>
      </c>
      <c r="L144" s="28" t="str">
        <f t="shared" si="16"/>
        <v/>
      </c>
      <c r="M144" s="28" t="str">
        <f t="shared" si="17"/>
        <v/>
      </c>
      <c r="N144" s="28" t="str">
        <f t="shared" si="18"/>
        <v/>
      </c>
      <c r="O144" s="28" t="str">
        <f t="shared" si="19"/>
        <v/>
      </c>
      <c r="Q144" s="5"/>
      <c r="R144" s="5"/>
      <c r="S144" s="5"/>
      <c r="T144" s="5"/>
      <c r="U144" s="5"/>
    </row>
    <row r="145" spans="1:21" x14ac:dyDescent="0.15">
      <c r="A145" s="28" t="str">
        <f t="shared" si="20"/>
        <v/>
      </c>
      <c r="B145" s="28" t="str">
        <f t="shared" si="14"/>
        <v/>
      </c>
      <c r="C145" s="28" t="str">
        <f>IF('APTA Employee Census'!C150="","",'APTA Employee Census'!C150)</f>
        <v/>
      </c>
      <c r="D145" s="28" t="str">
        <f>IF('APTA Employee Census'!B150="","",'APTA Employee Census'!B150)</f>
        <v/>
      </c>
      <c r="E145" s="28" t="str">
        <f>IF('APTA Employee Census'!A150="","",'APTA Employee Census'!A150)</f>
        <v/>
      </c>
      <c r="F145" s="28" t="str">
        <f>IF('APTA Employee Census'!D150="","",'APTA Employee Census'!D150)</f>
        <v/>
      </c>
      <c r="G145" s="28" t="str">
        <f>IF('APTA Employee Census'!K150="","",'APTA Employee Census'!K150)</f>
        <v/>
      </c>
      <c r="H145" s="28" t="str">
        <f>IF(AND($C145="Employee",$G145&lt;&gt;""),IF(VLOOKUP($B145,'Reference Page'!$J$2:$O$206,6,0)="Match","","The medical coverage tier you selected does not match the number of dependents you have entered"),"")</f>
        <v/>
      </c>
      <c r="J145" s="28" t="str" cm="1">
        <f t="array" ref="J145">IFERROR(CONCATENATE(INDEX($A$2:$A$206,_xlfn.AGGREGATE(15,6,(ROW($C$2:$C$206)-ROW($C$2)+1)/($C$2:$C$206="Employee"),ROWS(B$2:B145)),1),". ",INDEX($D$2:$E$206,_xlfn.AGGREGATE(15,6,(ROW($C$2:$C$206)-ROW($C$2)+1)/($C$2:$C$206="Employee"),ROWS(B$2:B145)),1)," ",INDEX($E$2:$E$206,_xlfn.AGGREGATE(15,6,(ROW($C$2:$C$206)-ROW($C$2)+1)/($C$2:$C$206="Employee"),ROWS(B$2:B145)),1)),"")</f>
        <v/>
      </c>
      <c r="K145" s="28" t="str">
        <f t="shared" si="15"/>
        <v/>
      </c>
      <c r="L145" s="28" t="str">
        <f t="shared" si="16"/>
        <v/>
      </c>
      <c r="M145" s="28" t="str">
        <f t="shared" si="17"/>
        <v/>
      </c>
      <c r="N145" s="28" t="str">
        <f t="shared" si="18"/>
        <v/>
      </c>
      <c r="O145" s="28" t="str">
        <f t="shared" si="19"/>
        <v/>
      </c>
      <c r="Q145" s="5"/>
      <c r="R145" s="5"/>
      <c r="S145" s="5"/>
      <c r="T145" s="5"/>
      <c r="U145" s="5"/>
    </row>
    <row r="146" spans="1:21" x14ac:dyDescent="0.15">
      <c r="A146" s="28" t="str">
        <f t="shared" si="20"/>
        <v/>
      </c>
      <c r="B146" s="28" t="str">
        <f t="shared" si="14"/>
        <v/>
      </c>
      <c r="C146" s="28" t="str">
        <f>IF('APTA Employee Census'!C151="","",'APTA Employee Census'!C151)</f>
        <v/>
      </c>
      <c r="D146" s="28" t="str">
        <f>IF('APTA Employee Census'!B151="","",'APTA Employee Census'!B151)</f>
        <v/>
      </c>
      <c r="E146" s="28" t="str">
        <f>IF('APTA Employee Census'!A151="","",'APTA Employee Census'!A151)</f>
        <v/>
      </c>
      <c r="F146" s="28" t="str">
        <f>IF('APTA Employee Census'!D151="","",'APTA Employee Census'!D151)</f>
        <v/>
      </c>
      <c r="G146" s="28" t="str">
        <f>IF('APTA Employee Census'!K151="","",'APTA Employee Census'!K151)</f>
        <v/>
      </c>
      <c r="H146" s="28" t="str">
        <f>IF(AND($C146="Employee",$G146&lt;&gt;""),IF(VLOOKUP($B146,'Reference Page'!$J$2:$O$206,6,0)="Match","","The medical coverage tier you selected does not match the number of dependents you have entered"),"")</f>
        <v/>
      </c>
      <c r="J146" s="28" t="str" cm="1">
        <f t="array" ref="J146">IFERROR(CONCATENATE(INDEX($A$2:$A$206,_xlfn.AGGREGATE(15,6,(ROW($C$2:$C$206)-ROW($C$2)+1)/($C$2:$C$206="Employee"),ROWS(B$2:B146)),1),". ",INDEX($D$2:$E$206,_xlfn.AGGREGATE(15,6,(ROW($C$2:$C$206)-ROW($C$2)+1)/($C$2:$C$206="Employee"),ROWS(B$2:B146)),1)," ",INDEX($E$2:$E$206,_xlfn.AGGREGATE(15,6,(ROW($C$2:$C$206)-ROW($C$2)+1)/($C$2:$C$206="Employee"),ROWS(B$2:B146)),1)),"")</f>
        <v/>
      </c>
      <c r="K146" s="28" t="str">
        <f t="shared" si="15"/>
        <v/>
      </c>
      <c r="L146" s="28" t="str">
        <f t="shared" si="16"/>
        <v/>
      </c>
      <c r="M146" s="28" t="str">
        <f t="shared" si="17"/>
        <v/>
      </c>
      <c r="N146" s="28" t="str">
        <f t="shared" si="18"/>
        <v/>
      </c>
      <c r="O146" s="28" t="str">
        <f t="shared" si="19"/>
        <v/>
      </c>
      <c r="Q146" s="5"/>
      <c r="R146" s="5"/>
      <c r="S146" s="5"/>
      <c r="T146" s="5"/>
      <c r="U146" s="5"/>
    </row>
    <row r="147" spans="1:21" x14ac:dyDescent="0.15">
      <c r="A147" s="28" t="str">
        <f t="shared" si="20"/>
        <v/>
      </c>
      <c r="B147" s="28" t="str">
        <f t="shared" si="14"/>
        <v/>
      </c>
      <c r="C147" s="28" t="str">
        <f>IF('APTA Employee Census'!C152="","",'APTA Employee Census'!C152)</f>
        <v/>
      </c>
      <c r="D147" s="28" t="str">
        <f>IF('APTA Employee Census'!B152="","",'APTA Employee Census'!B152)</f>
        <v/>
      </c>
      <c r="E147" s="28" t="str">
        <f>IF('APTA Employee Census'!A152="","",'APTA Employee Census'!A152)</f>
        <v/>
      </c>
      <c r="F147" s="28" t="str">
        <f>IF('APTA Employee Census'!D152="","",'APTA Employee Census'!D152)</f>
        <v/>
      </c>
      <c r="G147" s="28" t="str">
        <f>IF('APTA Employee Census'!K152="","",'APTA Employee Census'!K152)</f>
        <v/>
      </c>
      <c r="H147" s="28" t="str">
        <f>IF(AND($C147="Employee",$G147&lt;&gt;""),IF(VLOOKUP($B147,'Reference Page'!$J$2:$O$206,6,0)="Match","","The medical coverage tier you selected does not match the number of dependents you have entered"),"")</f>
        <v/>
      </c>
      <c r="J147" s="28" t="str" cm="1">
        <f t="array" ref="J147">IFERROR(CONCATENATE(INDEX($A$2:$A$206,_xlfn.AGGREGATE(15,6,(ROW($C$2:$C$206)-ROW($C$2)+1)/($C$2:$C$206="Employee"),ROWS(B$2:B147)),1),". ",INDEX($D$2:$E$206,_xlfn.AGGREGATE(15,6,(ROW($C$2:$C$206)-ROW($C$2)+1)/($C$2:$C$206="Employee"),ROWS(B$2:B147)),1)," ",INDEX($E$2:$E$206,_xlfn.AGGREGATE(15,6,(ROW($C$2:$C$206)-ROW($C$2)+1)/($C$2:$C$206="Employee"),ROWS(B$2:B147)),1)),"")</f>
        <v/>
      </c>
      <c r="K147" s="28" t="str">
        <f t="shared" si="15"/>
        <v/>
      </c>
      <c r="L147" s="28" t="str">
        <f t="shared" si="16"/>
        <v/>
      </c>
      <c r="M147" s="28" t="str">
        <f t="shared" si="17"/>
        <v/>
      </c>
      <c r="N147" s="28" t="str">
        <f t="shared" si="18"/>
        <v/>
      </c>
      <c r="O147" s="28" t="str">
        <f t="shared" si="19"/>
        <v/>
      </c>
      <c r="Q147" s="5"/>
      <c r="R147" s="5"/>
      <c r="S147" s="5"/>
      <c r="T147" s="5"/>
      <c r="U147" s="5"/>
    </row>
    <row r="148" spans="1:21" x14ac:dyDescent="0.15">
      <c r="A148" s="28" t="str">
        <f t="shared" si="20"/>
        <v/>
      </c>
      <c r="B148" s="28" t="str">
        <f t="shared" si="14"/>
        <v/>
      </c>
      <c r="C148" s="28" t="str">
        <f>IF('APTA Employee Census'!C153="","",'APTA Employee Census'!C153)</f>
        <v/>
      </c>
      <c r="D148" s="28" t="str">
        <f>IF('APTA Employee Census'!B153="","",'APTA Employee Census'!B153)</f>
        <v/>
      </c>
      <c r="E148" s="28" t="str">
        <f>IF('APTA Employee Census'!A153="","",'APTA Employee Census'!A153)</f>
        <v/>
      </c>
      <c r="F148" s="28" t="str">
        <f>IF('APTA Employee Census'!D153="","",'APTA Employee Census'!D153)</f>
        <v/>
      </c>
      <c r="G148" s="28" t="str">
        <f>IF('APTA Employee Census'!K153="","",'APTA Employee Census'!K153)</f>
        <v/>
      </c>
      <c r="H148" s="28" t="str">
        <f>IF(AND($C148="Employee",$G148&lt;&gt;""),IF(VLOOKUP($B148,'Reference Page'!$J$2:$O$206,6,0)="Match","","The medical coverage tier you selected does not match the number of dependents you have entered"),"")</f>
        <v/>
      </c>
      <c r="J148" s="28" t="str" cm="1">
        <f t="array" ref="J148">IFERROR(CONCATENATE(INDEX($A$2:$A$206,_xlfn.AGGREGATE(15,6,(ROW($C$2:$C$206)-ROW($C$2)+1)/($C$2:$C$206="Employee"),ROWS(B$2:B148)),1),". ",INDEX($D$2:$E$206,_xlfn.AGGREGATE(15,6,(ROW($C$2:$C$206)-ROW($C$2)+1)/($C$2:$C$206="Employee"),ROWS(B$2:B148)),1)," ",INDEX($E$2:$E$206,_xlfn.AGGREGATE(15,6,(ROW($C$2:$C$206)-ROW($C$2)+1)/($C$2:$C$206="Employee"),ROWS(B$2:B148)),1)),"")</f>
        <v/>
      </c>
      <c r="K148" s="28" t="str">
        <f t="shared" si="15"/>
        <v/>
      </c>
      <c r="L148" s="28" t="str">
        <f t="shared" si="16"/>
        <v/>
      </c>
      <c r="M148" s="28" t="str">
        <f t="shared" si="17"/>
        <v/>
      </c>
      <c r="N148" s="28" t="str">
        <f t="shared" si="18"/>
        <v/>
      </c>
      <c r="O148" s="28" t="str">
        <f t="shared" si="19"/>
        <v/>
      </c>
      <c r="Q148" s="5"/>
      <c r="R148" s="5"/>
      <c r="S148" s="5"/>
      <c r="T148" s="5"/>
      <c r="U148" s="5"/>
    </row>
    <row r="149" spans="1:21" x14ac:dyDescent="0.15">
      <c r="A149" s="28" t="str">
        <f t="shared" si="20"/>
        <v/>
      </c>
      <c r="B149" s="28" t="str">
        <f t="shared" si="14"/>
        <v/>
      </c>
      <c r="C149" s="28" t="str">
        <f>IF('APTA Employee Census'!C154="","",'APTA Employee Census'!C154)</f>
        <v/>
      </c>
      <c r="D149" s="28" t="str">
        <f>IF('APTA Employee Census'!B154="","",'APTA Employee Census'!B154)</f>
        <v/>
      </c>
      <c r="E149" s="28" t="str">
        <f>IF('APTA Employee Census'!A154="","",'APTA Employee Census'!A154)</f>
        <v/>
      </c>
      <c r="F149" s="28" t="str">
        <f>IF('APTA Employee Census'!D154="","",'APTA Employee Census'!D154)</f>
        <v/>
      </c>
      <c r="G149" s="28" t="str">
        <f>IF('APTA Employee Census'!K154="","",'APTA Employee Census'!K154)</f>
        <v/>
      </c>
      <c r="H149" s="28" t="str">
        <f>IF(AND($C149="Employee",$G149&lt;&gt;""),IF(VLOOKUP($B149,'Reference Page'!$J$2:$O$206,6,0)="Match","","The medical coverage tier you selected does not match the number of dependents you have entered"),"")</f>
        <v/>
      </c>
      <c r="J149" s="28" t="str" cm="1">
        <f t="array" ref="J149">IFERROR(CONCATENATE(INDEX($A$2:$A$206,_xlfn.AGGREGATE(15,6,(ROW($C$2:$C$206)-ROW($C$2)+1)/($C$2:$C$206="Employee"),ROWS(B$2:B149)),1),". ",INDEX($D$2:$E$206,_xlfn.AGGREGATE(15,6,(ROW($C$2:$C$206)-ROW($C$2)+1)/($C$2:$C$206="Employee"),ROWS(B$2:B149)),1)," ",INDEX($E$2:$E$206,_xlfn.AGGREGATE(15,6,(ROW($C$2:$C$206)-ROW($C$2)+1)/($C$2:$C$206="Employee"),ROWS(B$2:B149)),1)),"")</f>
        <v/>
      </c>
      <c r="K149" s="28" t="str">
        <f t="shared" si="15"/>
        <v/>
      </c>
      <c r="L149" s="28" t="str">
        <f t="shared" si="16"/>
        <v/>
      </c>
      <c r="M149" s="28" t="str">
        <f t="shared" si="17"/>
        <v/>
      </c>
      <c r="N149" s="28" t="str">
        <f t="shared" si="18"/>
        <v/>
      </c>
      <c r="O149" s="28" t="str">
        <f t="shared" si="19"/>
        <v/>
      </c>
      <c r="Q149" s="5"/>
      <c r="R149" s="5"/>
      <c r="S149" s="5"/>
      <c r="T149" s="5"/>
      <c r="U149" s="5"/>
    </row>
    <row r="150" spans="1:21" x14ac:dyDescent="0.15">
      <c r="A150" s="28" t="str">
        <f t="shared" si="20"/>
        <v/>
      </c>
      <c r="B150" s="28" t="str">
        <f t="shared" si="14"/>
        <v/>
      </c>
      <c r="C150" s="28" t="str">
        <f>IF('APTA Employee Census'!C155="","",'APTA Employee Census'!C155)</f>
        <v/>
      </c>
      <c r="D150" s="28" t="str">
        <f>IF('APTA Employee Census'!B155="","",'APTA Employee Census'!B155)</f>
        <v/>
      </c>
      <c r="E150" s="28" t="str">
        <f>IF('APTA Employee Census'!A155="","",'APTA Employee Census'!A155)</f>
        <v/>
      </c>
      <c r="F150" s="28" t="str">
        <f>IF('APTA Employee Census'!D155="","",'APTA Employee Census'!D155)</f>
        <v/>
      </c>
      <c r="G150" s="28" t="str">
        <f>IF('APTA Employee Census'!K155="","",'APTA Employee Census'!K155)</f>
        <v/>
      </c>
      <c r="H150" s="28" t="str">
        <f>IF(AND($C150="Employee",$G150&lt;&gt;""),IF(VLOOKUP($B150,'Reference Page'!$J$2:$O$206,6,0)="Match","","The medical coverage tier you selected does not match the number of dependents you have entered"),"")</f>
        <v/>
      </c>
      <c r="J150" s="28" t="str" cm="1">
        <f t="array" ref="J150">IFERROR(CONCATENATE(INDEX($A$2:$A$206,_xlfn.AGGREGATE(15,6,(ROW($C$2:$C$206)-ROW($C$2)+1)/($C$2:$C$206="Employee"),ROWS(B$2:B150)),1),". ",INDEX($D$2:$E$206,_xlfn.AGGREGATE(15,6,(ROW($C$2:$C$206)-ROW($C$2)+1)/($C$2:$C$206="Employee"),ROWS(B$2:B150)),1)," ",INDEX($E$2:$E$206,_xlfn.AGGREGATE(15,6,(ROW($C$2:$C$206)-ROW($C$2)+1)/($C$2:$C$206="Employee"),ROWS(B$2:B150)),1)),"")</f>
        <v/>
      </c>
      <c r="K150" s="28" t="str">
        <f t="shared" si="15"/>
        <v/>
      </c>
      <c r="L150" s="28" t="str">
        <f t="shared" si="16"/>
        <v/>
      </c>
      <c r="M150" s="28" t="str">
        <f t="shared" si="17"/>
        <v/>
      </c>
      <c r="N150" s="28" t="str">
        <f t="shared" si="18"/>
        <v/>
      </c>
      <c r="O150" s="28" t="str">
        <f t="shared" si="19"/>
        <v/>
      </c>
      <c r="Q150" s="5"/>
      <c r="R150" s="5"/>
      <c r="S150" s="5"/>
      <c r="T150" s="5"/>
      <c r="U150" s="5"/>
    </row>
    <row r="151" spans="1:21" x14ac:dyDescent="0.15">
      <c r="A151" s="28" t="str">
        <f t="shared" si="20"/>
        <v/>
      </c>
      <c r="B151" s="28" t="str">
        <f t="shared" si="14"/>
        <v/>
      </c>
      <c r="C151" s="28" t="str">
        <f>IF('APTA Employee Census'!C156="","",'APTA Employee Census'!C156)</f>
        <v/>
      </c>
      <c r="D151" s="28" t="str">
        <f>IF('APTA Employee Census'!B156="","",'APTA Employee Census'!B156)</f>
        <v/>
      </c>
      <c r="E151" s="28" t="str">
        <f>IF('APTA Employee Census'!A156="","",'APTA Employee Census'!A156)</f>
        <v/>
      </c>
      <c r="F151" s="28" t="str">
        <f>IF('APTA Employee Census'!D156="","",'APTA Employee Census'!D156)</f>
        <v/>
      </c>
      <c r="G151" s="28" t="str">
        <f>IF('APTA Employee Census'!K156="","",'APTA Employee Census'!K156)</f>
        <v/>
      </c>
      <c r="H151" s="28" t="str">
        <f>IF(AND($C151="Employee",$G151&lt;&gt;""),IF(VLOOKUP($B151,'Reference Page'!$J$2:$O$206,6,0)="Match","","The medical coverage tier you selected does not match the number of dependents you have entered"),"")</f>
        <v/>
      </c>
      <c r="J151" s="28" t="str" cm="1">
        <f t="array" ref="J151">IFERROR(CONCATENATE(INDEX($A$2:$A$206,_xlfn.AGGREGATE(15,6,(ROW($C$2:$C$206)-ROW($C$2)+1)/($C$2:$C$206="Employee"),ROWS(B$2:B151)),1),". ",INDEX($D$2:$E$206,_xlfn.AGGREGATE(15,6,(ROW($C$2:$C$206)-ROW($C$2)+1)/($C$2:$C$206="Employee"),ROWS(B$2:B151)),1)," ",INDEX($E$2:$E$206,_xlfn.AGGREGATE(15,6,(ROW($C$2:$C$206)-ROW($C$2)+1)/($C$2:$C$206="Employee"),ROWS(B$2:B151)),1)),"")</f>
        <v/>
      </c>
      <c r="K151" s="28" t="str">
        <f t="shared" si="15"/>
        <v/>
      </c>
      <c r="L151" s="28" t="str">
        <f t="shared" si="16"/>
        <v/>
      </c>
      <c r="M151" s="28" t="str">
        <f t="shared" si="17"/>
        <v/>
      </c>
      <c r="N151" s="28" t="str">
        <f t="shared" si="18"/>
        <v/>
      </c>
      <c r="O151" s="28" t="str">
        <f t="shared" si="19"/>
        <v/>
      </c>
      <c r="Q151" s="5"/>
      <c r="R151" s="5"/>
      <c r="S151" s="5"/>
      <c r="T151" s="5"/>
      <c r="U151" s="5"/>
    </row>
    <row r="152" spans="1:21" x14ac:dyDescent="0.15">
      <c r="A152" s="28" t="str">
        <f t="shared" si="20"/>
        <v/>
      </c>
      <c r="B152" s="28" t="str">
        <f t="shared" si="14"/>
        <v/>
      </c>
      <c r="C152" s="28" t="str">
        <f>IF('APTA Employee Census'!C157="","",'APTA Employee Census'!C157)</f>
        <v/>
      </c>
      <c r="D152" s="28" t="str">
        <f>IF('APTA Employee Census'!B157="","",'APTA Employee Census'!B157)</f>
        <v/>
      </c>
      <c r="E152" s="28" t="str">
        <f>IF('APTA Employee Census'!A157="","",'APTA Employee Census'!A157)</f>
        <v/>
      </c>
      <c r="F152" s="28" t="str">
        <f>IF('APTA Employee Census'!D157="","",'APTA Employee Census'!D157)</f>
        <v/>
      </c>
      <c r="G152" s="28" t="str">
        <f>IF('APTA Employee Census'!K157="","",'APTA Employee Census'!K157)</f>
        <v/>
      </c>
      <c r="H152" s="28" t="str">
        <f>IF(AND($C152="Employee",$G152&lt;&gt;""),IF(VLOOKUP($B152,'Reference Page'!$J$2:$O$206,6,0)="Match","","The medical coverage tier you selected does not match the number of dependents you have entered"),"")</f>
        <v/>
      </c>
      <c r="J152" s="28" t="str" cm="1">
        <f t="array" ref="J152">IFERROR(CONCATENATE(INDEX($A$2:$A$206,_xlfn.AGGREGATE(15,6,(ROW($C$2:$C$206)-ROW($C$2)+1)/($C$2:$C$206="Employee"),ROWS(B$2:B152)),1),". ",INDEX($D$2:$E$206,_xlfn.AGGREGATE(15,6,(ROW($C$2:$C$206)-ROW($C$2)+1)/($C$2:$C$206="Employee"),ROWS(B$2:B152)),1)," ",INDEX($E$2:$E$206,_xlfn.AGGREGATE(15,6,(ROW($C$2:$C$206)-ROW($C$2)+1)/($C$2:$C$206="Employee"),ROWS(B$2:B152)),1)),"")</f>
        <v/>
      </c>
      <c r="K152" s="28" t="str">
        <f t="shared" si="15"/>
        <v/>
      </c>
      <c r="L152" s="28" t="str">
        <f t="shared" si="16"/>
        <v/>
      </c>
      <c r="M152" s="28" t="str">
        <f t="shared" si="17"/>
        <v/>
      </c>
      <c r="N152" s="28" t="str">
        <f t="shared" si="18"/>
        <v/>
      </c>
      <c r="O152" s="28" t="str">
        <f t="shared" si="19"/>
        <v/>
      </c>
      <c r="Q152" s="5"/>
      <c r="R152" s="5"/>
      <c r="S152" s="5"/>
      <c r="T152" s="5"/>
      <c r="U152" s="5"/>
    </row>
    <row r="153" spans="1:21" x14ac:dyDescent="0.15">
      <c r="A153" s="28" t="str">
        <f t="shared" si="20"/>
        <v/>
      </c>
      <c r="B153" s="28" t="str">
        <f t="shared" si="14"/>
        <v/>
      </c>
      <c r="C153" s="28" t="str">
        <f>IF('APTA Employee Census'!C158="","",'APTA Employee Census'!C158)</f>
        <v/>
      </c>
      <c r="D153" s="28" t="str">
        <f>IF('APTA Employee Census'!B158="","",'APTA Employee Census'!B158)</f>
        <v/>
      </c>
      <c r="E153" s="28" t="str">
        <f>IF('APTA Employee Census'!A158="","",'APTA Employee Census'!A158)</f>
        <v/>
      </c>
      <c r="F153" s="28" t="str">
        <f>IF('APTA Employee Census'!D158="","",'APTA Employee Census'!D158)</f>
        <v/>
      </c>
      <c r="G153" s="28" t="str">
        <f>IF('APTA Employee Census'!K158="","",'APTA Employee Census'!K158)</f>
        <v/>
      </c>
      <c r="H153" s="28" t="str">
        <f>IF(AND($C153="Employee",$G153&lt;&gt;""),IF(VLOOKUP($B153,'Reference Page'!$J$2:$O$206,6,0)="Match","","The medical coverage tier you selected does not match the number of dependents you have entered"),"")</f>
        <v/>
      </c>
      <c r="J153" s="28" t="str" cm="1">
        <f t="array" ref="J153">IFERROR(CONCATENATE(INDEX($A$2:$A$206,_xlfn.AGGREGATE(15,6,(ROW($C$2:$C$206)-ROW($C$2)+1)/($C$2:$C$206="Employee"),ROWS(B$2:B153)),1),". ",INDEX($D$2:$E$206,_xlfn.AGGREGATE(15,6,(ROW($C$2:$C$206)-ROW($C$2)+1)/($C$2:$C$206="Employee"),ROWS(B$2:B153)),1)," ",INDEX($E$2:$E$206,_xlfn.AGGREGATE(15,6,(ROW($C$2:$C$206)-ROW($C$2)+1)/($C$2:$C$206="Employee"),ROWS(B$2:B153)),1)),"")</f>
        <v/>
      </c>
      <c r="K153" s="28" t="str">
        <f t="shared" si="15"/>
        <v/>
      </c>
      <c r="L153" s="28" t="str">
        <f t="shared" si="16"/>
        <v/>
      </c>
      <c r="M153" s="28" t="str">
        <f t="shared" si="17"/>
        <v/>
      </c>
      <c r="N153" s="28" t="str">
        <f t="shared" si="18"/>
        <v/>
      </c>
      <c r="O153" s="28" t="str">
        <f t="shared" si="19"/>
        <v/>
      </c>
      <c r="Q153" s="5"/>
      <c r="R153" s="5"/>
      <c r="S153" s="5"/>
      <c r="T153" s="5"/>
      <c r="U153" s="5"/>
    </row>
    <row r="154" spans="1:21" x14ac:dyDescent="0.15">
      <c r="A154" s="28" t="str">
        <f t="shared" si="20"/>
        <v/>
      </c>
      <c r="B154" s="28" t="str">
        <f t="shared" si="14"/>
        <v/>
      </c>
      <c r="C154" s="28" t="str">
        <f>IF('APTA Employee Census'!C159="","",'APTA Employee Census'!C159)</f>
        <v/>
      </c>
      <c r="D154" s="28" t="str">
        <f>IF('APTA Employee Census'!B159="","",'APTA Employee Census'!B159)</f>
        <v/>
      </c>
      <c r="E154" s="28" t="str">
        <f>IF('APTA Employee Census'!A159="","",'APTA Employee Census'!A159)</f>
        <v/>
      </c>
      <c r="F154" s="28" t="str">
        <f>IF('APTA Employee Census'!D159="","",'APTA Employee Census'!D159)</f>
        <v/>
      </c>
      <c r="G154" s="28" t="str">
        <f>IF('APTA Employee Census'!K159="","",'APTA Employee Census'!K159)</f>
        <v/>
      </c>
      <c r="H154" s="28" t="str">
        <f>IF(AND($C154="Employee",$G154&lt;&gt;""),IF(VLOOKUP($B154,'Reference Page'!$J$2:$O$206,6,0)="Match","","The medical coverage tier you selected does not match the number of dependents you have entered"),"")</f>
        <v/>
      </c>
      <c r="J154" s="28" t="str" cm="1">
        <f t="array" ref="J154">IFERROR(CONCATENATE(INDEX($A$2:$A$206,_xlfn.AGGREGATE(15,6,(ROW($C$2:$C$206)-ROW($C$2)+1)/($C$2:$C$206="Employee"),ROWS(B$2:B154)),1),". ",INDEX($D$2:$E$206,_xlfn.AGGREGATE(15,6,(ROW($C$2:$C$206)-ROW($C$2)+1)/($C$2:$C$206="Employee"),ROWS(B$2:B154)),1)," ",INDEX($E$2:$E$206,_xlfn.AGGREGATE(15,6,(ROW($C$2:$C$206)-ROW($C$2)+1)/($C$2:$C$206="Employee"),ROWS(B$2:B154)),1)),"")</f>
        <v/>
      </c>
      <c r="K154" s="28" t="str">
        <f t="shared" si="15"/>
        <v/>
      </c>
      <c r="L154" s="28" t="str">
        <f t="shared" si="16"/>
        <v/>
      </c>
      <c r="M154" s="28" t="str">
        <f t="shared" si="17"/>
        <v/>
      </c>
      <c r="N154" s="28" t="str">
        <f t="shared" si="18"/>
        <v/>
      </c>
      <c r="O154" s="28" t="str">
        <f t="shared" si="19"/>
        <v/>
      </c>
      <c r="Q154" s="5"/>
      <c r="R154" s="5"/>
      <c r="S154" s="5"/>
      <c r="T154" s="5"/>
      <c r="U154" s="5"/>
    </row>
    <row r="155" spans="1:21" x14ac:dyDescent="0.15">
      <c r="A155" s="28" t="str">
        <f t="shared" si="20"/>
        <v/>
      </c>
      <c r="B155" s="28" t="str">
        <f t="shared" si="14"/>
        <v/>
      </c>
      <c r="C155" s="28" t="str">
        <f>IF('APTA Employee Census'!C160="","",'APTA Employee Census'!C160)</f>
        <v/>
      </c>
      <c r="D155" s="28" t="str">
        <f>IF('APTA Employee Census'!B160="","",'APTA Employee Census'!B160)</f>
        <v/>
      </c>
      <c r="E155" s="28" t="str">
        <f>IF('APTA Employee Census'!A160="","",'APTA Employee Census'!A160)</f>
        <v/>
      </c>
      <c r="F155" s="28" t="str">
        <f>IF('APTA Employee Census'!D160="","",'APTA Employee Census'!D160)</f>
        <v/>
      </c>
      <c r="G155" s="28" t="str">
        <f>IF('APTA Employee Census'!K160="","",'APTA Employee Census'!K160)</f>
        <v/>
      </c>
      <c r="H155" s="28" t="str">
        <f>IF(AND($C155="Employee",$G155&lt;&gt;""),IF(VLOOKUP($B155,'Reference Page'!$J$2:$O$206,6,0)="Match","","The medical coverage tier you selected does not match the number of dependents you have entered"),"")</f>
        <v/>
      </c>
      <c r="J155" s="28" t="str" cm="1">
        <f t="array" ref="J155">IFERROR(CONCATENATE(INDEX($A$2:$A$206,_xlfn.AGGREGATE(15,6,(ROW($C$2:$C$206)-ROW($C$2)+1)/($C$2:$C$206="Employee"),ROWS(B$2:B155)),1),". ",INDEX($D$2:$E$206,_xlfn.AGGREGATE(15,6,(ROW($C$2:$C$206)-ROW($C$2)+1)/($C$2:$C$206="Employee"),ROWS(B$2:B155)),1)," ",INDEX($E$2:$E$206,_xlfn.AGGREGATE(15,6,(ROW($C$2:$C$206)-ROW($C$2)+1)/($C$2:$C$206="Employee"),ROWS(B$2:B155)),1)),"")</f>
        <v/>
      </c>
      <c r="K155" s="28" t="str">
        <f t="shared" si="15"/>
        <v/>
      </c>
      <c r="L155" s="28" t="str">
        <f t="shared" si="16"/>
        <v/>
      </c>
      <c r="M155" s="28" t="str">
        <f t="shared" si="17"/>
        <v/>
      </c>
      <c r="N155" s="28" t="str">
        <f t="shared" si="18"/>
        <v/>
      </c>
      <c r="O155" s="28" t="str">
        <f t="shared" si="19"/>
        <v/>
      </c>
      <c r="Q155" s="5"/>
      <c r="R155" s="5"/>
      <c r="S155" s="5"/>
      <c r="T155" s="5"/>
      <c r="U155" s="5"/>
    </row>
    <row r="156" spans="1:21" x14ac:dyDescent="0.15">
      <c r="A156" s="28" t="str">
        <f t="shared" si="20"/>
        <v/>
      </c>
      <c r="B156" s="28" t="str">
        <f t="shared" si="14"/>
        <v/>
      </c>
      <c r="C156" s="28" t="str">
        <f>IF('APTA Employee Census'!C161="","",'APTA Employee Census'!C161)</f>
        <v/>
      </c>
      <c r="D156" s="28" t="str">
        <f>IF('APTA Employee Census'!B161="","",'APTA Employee Census'!B161)</f>
        <v/>
      </c>
      <c r="E156" s="28" t="str">
        <f>IF('APTA Employee Census'!A161="","",'APTA Employee Census'!A161)</f>
        <v/>
      </c>
      <c r="F156" s="28" t="str">
        <f>IF('APTA Employee Census'!D161="","",'APTA Employee Census'!D161)</f>
        <v/>
      </c>
      <c r="G156" s="28" t="str">
        <f>IF('APTA Employee Census'!K161="","",'APTA Employee Census'!K161)</f>
        <v/>
      </c>
      <c r="H156" s="28" t="str">
        <f>IF(AND($C156="Employee",$G156&lt;&gt;""),IF(VLOOKUP($B156,'Reference Page'!$J$2:$O$206,6,0)="Match","","The medical coverage tier you selected does not match the number of dependents you have entered"),"")</f>
        <v/>
      </c>
      <c r="J156" s="28" t="str" cm="1">
        <f t="array" ref="J156">IFERROR(CONCATENATE(INDEX($A$2:$A$206,_xlfn.AGGREGATE(15,6,(ROW($C$2:$C$206)-ROW($C$2)+1)/($C$2:$C$206="Employee"),ROWS(B$2:B156)),1),". ",INDEX($D$2:$E$206,_xlfn.AGGREGATE(15,6,(ROW($C$2:$C$206)-ROW($C$2)+1)/($C$2:$C$206="Employee"),ROWS(B$2:B156)),1)," ",INDEX($E$2:$E$206,_xlfn.AGGREGATE(15,6,(ROW($C$2:$C$206)-ROW($C$2)+1)/($C$2:$C$206="Employee"),ROWS(B$2:B156)),1)),"")</f>
        <v/>
      </c>
      <c r="K156" s="28" t="str">
        <f t="shared" si="15"/>
        <v/>
      </c>
      <c r="L156" s="28" t="str">
        <f t="shared" si="16"/>
        <v/>
      </c>
      <c r="M156" s="28" t="str">
        <f t="shared" si="17"/>
        <v/>
      </c>
      <c r="N156" s="28" t="str">
        <f t="shared" si="18"/>
        <v/>
      </c>
      <c r="O156" s="28" t="str">
        <f t="shared" si="19"/>
        <v/>
      </c>
      <c r="Q156" s="5"/>
      <c r="R156" s="5"/>
      <c r="S156" s="5"/>
      <c r="T156" s="5"/>
      <c r="U156" s="5"/>
    </row>
    <row r="157" spans="1:21" x14ac:dyDescent="0.15">
      <c r="A157" s="28" t="str">
        <f t="shared" si="20"/>
        <v/>
      </c>
      <c r="B157" s="28" t="str">
        <f t="shared" si="14"/>
        <v/>
      </c>
      <c r="C157" s="28" t="str">
        <f>IF('APTA Employee Census'!C162="","",'APTA Employee Census'!C162)</f>
        <v/>
      </c>
      <c r="D157" s="28" t="str">
        <f>IF('APTA Employee Census'!B162="","",'APTA Employee Census'!B162)</f>
        <v/>
      </c>
      <c r="E157" s="28" t="str">
        <f>IF('APTA Employee Census'!A162="","",'APTA Employee Census'!A162)</f>
        <v/>
      </c>
      <c r="F157" s="28" t="str">
        <f>IF('APTA Employee Census'!D162="","",'APTA Employee Census'!D162)</f>
        <v/>
      </c>
      <c r="G157" s="28" t="str">
        <f>IF('APTA Employee Census'!K162="","",'APTA Employee Census'!K162)</f>
        <v/>
      </c>
      <c r="H157" s="28" t="str">
        <f>IF(AND($C157="Employee",$G157&lt;&gt;""),IF(VLOOKUP($B157,'Reference Page'!$J$2:$O$206,6,0)="Match","","The medical coverage tier you selected does not match the number of dependents you have entered"),"")</f>
        <v/>
      </c>
      <c r="J157" s="28" t="str" cm="1">
        <f t="array" ref="J157">IFERROR(CONCATENATE(INDEX($A$2:$A$206,_xlfn.AGGREGATE(15,6,(ROW($C$2:$C$206)-ROW($C$2)+1)/($C$2:$C$206="Employee"),ROWS(B$2:B157)),1),". ",INDEX($D$2:$E$206,_xlfn.AGGREGATE(15,6,(ROW($C$2:$C$206)-ROW($C$2)+1)/($C$2:$C$206="Employee"),ROWS(B$2:B157)),1)," ",INDEX($E$2:$E$206,_xlfn.AGGREGATE(15,6,(ROW($C$2:$C$206)-ROW($C$2)+1)/($C$2:$C$206="Employee"),ROWS(B$2:B157)),1)),"")</f>
        <v/>
      </c>
      <c r="K157" s="28" t="str">
        <f t="shared" si="15"/>
        <v/>
      </c>
      <c r="L157" s="28" t="str">
        <f t="shared" si="16"/>
        <v/>
      </c>
      <c r="M157" s="28" t="str">
        <f t="shared" si="17"/>
        <v/>
      </c>
      <c r="N157" s="28" t="str">
        <f t="shared" si="18"/>
        <v/>
      </c>
      <c r="O157" s="28" t="str">
        <f t="shared" si="19"/>
        <v/>
      </c>
      <c r="Q157" s="5"/>
      <c r="R157" s="5"/>
      <c r="S157" s="5"/>
      <c r="T157" s="5"/>
      <c r="U157" s="5"/>
    </row>
    <row r="158" spans="1:21" x14ac:dyDescent="0.15">
      <c r="A158" s="28" t="str">
        <f t="shared" si="20"/>
        <v/>
      </c>
      <c r="B158" s="28" t="str">
        <f t="shared" si="14"/>
        <v/>
      </c>
      <c r="C158" s="28" t="str">
        <f>IF('APTA Employee Census'!C163="","",'APTA Employee Census'!C163)</f>
        <v/>
      </c>
      <c r="D158" s="28" t="str">
        <f>IF('APTA Employee Census'!B163="","",'APTA Employee Census'!B163)</f>
        <v/>
      </c>
      <c r="E158" s="28" t="str">
        <f>IF('APTA Employee Census'!A163="","",'APTA Employee Census'!A163)</f>
        <v/>
      </c>
      <c r="F158" s="28" t="str">
        <f>IF('APTA Employee Census'!D163="","",'APTA Employee Census'!D163)</f>
        <v/>
      </c>
      <c r="G158" s="28" t="str">
        <f>IF('APTA Employee Census'!K163="","",'APTA Employee Census'!K163)</f>
        <v/>
      </c>
      <c r="H158" s="28" t="str">
        <f>IF(AND($C158="Employee",$G158&lt;&gt;""),IF(VLOOKUP($B158,'Reference Page'!$J$2:$O$206,6,0)="Match","","The medical coverage tier you selected does not match the number of dependents you have entered"),"")</f>
        <v/>
      </c>
      <c r="J158" s="28" t="str" cm="1">
        <f t="array" ref="J158">IFERROR(CONCATENATE(INDEX($A$2:$A$206,_xlfn.AGGREGATE(15,6,(ROW($C$2:$C$206)-ROW($C$2)+1)/($C$2:$C$206="Employee"),ROWS(B$2:B158)),1),". ",INDEX($D$2:$E$206,_xlfn.AGGREGATE(15,6,(ROW($C$2:$C$206)-ROW($C$2)+1)/($C$2:$C$206="Employee"),ROWS(B$2:B158)),1)," ",INDEX($E$2:$E$206,_xlfn.AGGREGATE(15,6,(ROW($C$2:$C$206)-ROW($C$2)+1)/($C$2:$C$206="Employee"),ROWS(B$2:B158)),1)),"")</f>
        <v/>
      </c>
      <c r="K158" s="28" t="str">
        <f t="shared" si="15"/>
        <v/>
      </c>
      <c r="L158" s="28" t="str">
        <f t="shared" si="16"/>
        <v/>
      </c>
      <c r="M158" s="28" t="str">
        <f t="shared" si="17"/>
        <v/>
      </c>
      <c r="N158" s="28" t="str">
        <f t="shared" si="18"/>
        <v/>
      </c>
      <c r="O158" s="28" t="str">
        <f t="shared" si="19"/>
        <v/>
      </c>
      <c r="Q158" s="5"/>
      <c r="R158" s="5"/>
      <c r="S158" s="5"/>
      <c r="T158" s="5"/>
      <c r="U158" s="5"/>
    </row>
    <row r="159" spans="1:21" x14ac:dyDescent="0.15">
      <c r="A159" s="28" t="str">
        <f t="shared" si="20"/>
        <v/>
      </c>
      <c r="B159" s="28" t="str">
        <f t="shared" si="14"/>
        <v/>
      </c>
      <c r="C159" s="28" t="str">
        <f>IF('APTA Employee Census'!C164="","",'APTA Employee Census'!C164)</f>
        <v/>
      </c>
      <c r="D159" s="28" t="str">
        <f>IF('APTA Employee Census'!B164="","",'APTA Employee Census'!B164)</f>
        <v/>
      </c>
      <c r="E159" s="28" t="str">
        <f>IF('APTA Employee Census'!A164="","",'APTA Employee Census'!A164)</f>
        <v/>
      </c>
      <c r="F159" s="28" t="str">
        <f>IF('APTA Employee Census'!D164="","",'APTA Employee Census'!D164)</f>
        <v/>
      </c>
      <c r="G159" s="28" t="str">
        <f>IF('APTA Employee Census'!K164="","",'APTA Employee Census'!K164)</f>
        <v/>
      </c>
      <c r="H159" s="28" t="str">
        <f>IF(AND($C159="Employee",$G159&lt;&gt;""),IF(VLOOKUP($B159,'Reference Page'!$J$2:$O$206,6,0)="Match","","The medical coverage tier you selected does not match the number of dependents you have entered"),"")</f>
        <v/>
      </c>
      <c r="J159" s="28" t="str" cm="1">
        <f t="array" ref="J159">IFERROR(CONCATENATE(INDEX($A$2:$A$206,_xlfn.AGGREGATE(15,6,(ROW($C$2:$C$206)-ROW($C$2)+1)/($C$2:$C$206="Employee"),ROWS(B$2:B159)),1),". ",INDEX($D$2:$E$206,_xlfn.AGGREGATE(15,6,(ROW($C$2:$C$206)-ROW($C$2)+1)/($C$2:$C$206="Employee"),ROWS(B$2:B159)),1)," ",INDEX($E$2:$E$206,_xlfn.AGGREGATE(15,6,(ROW($C$2:$C$206)-ROW($C$2)+1)/($C$2:$C$206="Employee"),ROWS(B$2:B159)),1)),"")</f>
        <v/>
      </c>
      <c r="K159" s="28" t="str">
        <f t="shared" si="15"/>
        <v/>
      </c>
      <c r="L159" s="28" t="str">
        <f t="shared" si="16"/>
        <v/>
      </c>
      <c r="M159" s="28" t="str">
        <f t="shared" si="17"/>
        <v/>
      </c>
      <c r="N159" s="28" t="str">
        <f t="shared" si="18"/>
        <v/>
      </c>
      <c r="O159" s="28" t="str">
        <f t="shared" si="19"/>
        <v/>
      </c>
      <c r="Q159" s="5"/>
      <c r="R159" s="5"/>
      <c r="S159" s="5"/>
      <c r="T159" s="5"/>
      <c r="U159" s="5"/>
    </row>
    <row r="160" spans="1:21" x14ac:dyDescent="0.15">
      <c r="A160" s="28" t="str">
        <f t="shared" si="20"/>
        <v/>
      </c>
      <c r="B160" s="28" t="str">
        <f t="shared" si="14"/>
        <v/>
      </c>
      <c r="C160" s="28" t="str">
        <f>IF('APTA Employee Census'!C165="","",'APTA Employee Census'!C165)</f>
        <v/>
      </c>
      <c r="D160" s="28" t="str">
        <f>IF('APTA Employee Census'!B165="","",'APTA Employee Census'!B165)</f>
        <v/>
      </c>
      <c r="E160" s="28" t="str">
        <f>IF('APTA Employee Census'!A165="","",'APTA Employee Census'!A165)</f>
        <v/>
      </c>
      <c r="F160" s="28" t="str">
        <f>IF('APTA Employee Census'!D165="","",'APTA Employee Census'!D165)</f>
        <v/>
      </c>
      <c r="G160" s="28" t="str">
        <f>IF('APTA Employee Census'!K165="","",'APTA Employee Census'!K165)</f>
        <v/>
      </c>
      <c r="H160" s="28" t="str">
        <f>IF(AND($C160="Employee",$G160&lt;&gt;""),IF(VLOOKUP($B160,'Reference Page'!$J$2:$O$206,6,0)="Match","","The medical coverage tier you selected does not match the number of dependents you have entered"),"")</f>
        <v/>
      </c>
      <c r="J160" s="28" t="str" cm="1">
        <f t="array" ref="J160">IFERROR(CONCATENATE(INDEX($A$2:$A$206,_xlfn.AGGREGATE(15,6,(ROW($C$2:$C$206)-ROW($C$2)+1)/($C$2:$C$206="Employee"),ROWS(B$2:B160)),1),". ",INDEX($D$2:$E$206,_xlfn.AGGREGATE(15,6,(ROW($C$2:$C$206)-ROW($C$2)+1)/($C$2:$C$206="Employee"),ROWS(B$2:B160)),1)," ",INDEX($E$2:$E$206,_xlfn.AGGREGATE(15,6,(ROW($C$2:$C$206)-ROW($C$2)+1)/($C$2:$C$206="Employee"),ROWS(B$2:B160)),1)),"")</f>
        <v/>
      </c>
      <c r="K160" s="28" t="str">
        <f t="shared" si="15"/>
        <v/>
      </c>
      <c r="L160" s="28" t="str">
        <f t="shared" si="16"/>
        <v/>
      </c>
      <c r="M160" s="28" t="str">
        <f t="shared" si="17"/>
        <v/>
      </c>
      <c r="N160" s="28" t="str">
        <f t="shared" si="18"/>
        <v/>
      </c>
      <c r="O160" s="28" t="str">
        <f t="shared" si="19"/>
        <v/>
      </c>
      <c r="Q160" s="5"/>
      <c r="R160" s="5"/>
      <c r="S160" s="5"/>
      <c r="T160" s="5"/>
      <c r="U160" s="5"/>
    </row>
    <row r="161" spans="1:21" x14ac:dyDescent="0.15">
      <c r="A161" s="28" t="str">
        <f t="shared" si="20"/>
        <v/>
      </c>
      <c r="B161" s="28" t="str">
        <f t="shared" si="14"/>
        <v/>
      </c>
      <c r="C161" s="28" t="str">
        <f>IF('APTA Employee Census'!C166="","",'APTA Employee Census'!C166)</f>
        <v/>
      </c>
      <c r="D161" s="28" t="str">
        <f>IF('APTA Employee Census'!B166="","",'APTA Employee Census'!B166)</f>
        <v/>
      </c>
      <c r="E161" s="28" t="str">
        <f>IF('APTA Employee Census'!A166="","",'APTA Employee Census'!A166)</f>
        <v/>
      </c>
      <c r="F161" s="28" t="str">
        <f>IF('APTA Employee Census'!D166="","",'APTA Employee Census'!D166)</f>
        <v/>
      </c>
      <c r="G161" s="28" t="str">
        <f>IF('APTA Employee Census'!K166="","",'APTA Employee Census'!K166)</f>
        <v/>
      </c>
      <c r="H161" s="28" t="str">
        <f>IF(AND($C161="Employee",$G161&lt;&gt;""),IF(VLOOKUP($B161,'Reference Page'!$J$2:$O$206,6,0)="Match","","The medical coverage tier you selected does not match the number of dependents you have entered"),"")</f>
        <v/>
      </c>
      <c r="J161" s="28" t="str" cm="1">
        <f t="array" ref="J161">IFERROR(CONCATENATE(INDEX($A$2:$A$206,_xlfn.AGGREGATE(15,6,(ROW($C$2:$C$206)-ROW($C$2)+1)/($C$2:$C$206="Employee"),ROWS(B$2:B161)),1),". ",INDEX($D$2:$E$206,_xlfn.AGGREGATE(15,6,(ROW($C$2:$C$206)-ROW($C$2)+1)/($C$2:$C$206="Employee"),ROWS(B$2:B161)),1)," ",INDEX($E$2:$E$206,_xlfn.AGGREGATE(15,6,(ROW($C$2:$C$206)-ROW($C$2)+1)/($C$2:$C$206="Employee"),ROWS(B$2:B161)),1)),"")</f>
        <v/>
      </c>
      <c r="K161" s="28" t="str">
        <f t="shared" si="15"/>
        <v/>
      </c>
      <c r="L161" s="28" t="str">
        <f t="shared" si="16"/>
        <v/>
      </c>
      <c r="M161" s="28" t="str">
        <f t="shared" si="17"/>
        <v/>
      </c>
      <c r="N161" s="28" t="str">
        <f t="shared" si="18"/>
        <v/>
      </c>
      <c r="O161" s="28" t="str">
        <f t="shared" si="19"/>
        <v/>
      </c>
      <c r="Q161" s="5"/>
      <c r="R161" s="5"/>
      <c r="S161" s="5"/>
      <c r="T161" s="5"/>
      <c r="U161" s="5"/>
    </row>
    <row r="162" spans="1:21" x14ac:dyDescent="0.15">
      <c r="A162" s="28" t="str">
        <f t="shared" si="20"/>
        <v/>
      </c>
      <c r="B162" s="28" t="str">
        <f t="shared" si="14"/>
        <v/>
      </c>
      <c r="C162" s="28" t="str">
        <f>IF('APTA Employee Census'!C167="","",'APTA Employee Census'!C167)</f>
        <v/>
      </c>
      <c r="D162" s="28" t="str">
        <f>IF('APTA Employee Census'!B167="","",'APTA Employee Census'!B167)</f>
        <v/>
      </c>
      <c r="E162" s="28" t="str">
        <f>IF('APTA Employee Census'!A167="","",'APTA Employee Census'!A167)</f>
        <v/>
      </c>
      <c r="F162" s="28" t="str">
        <f>IF('APTA Employee Census'!D167="","",'APTA Employee Census'!D167)</f>
        <v/>
      </c>
      <c r="G162" s="28" t="str">
        <f>IF('APTA Employee Census'!K167="","",'APTA Employee Census'!K167)</f>
        <v/>
      </c>
      <c r="H162" s="28" t="str">
        <f>IF(AND($C162="Employee",$G162&lt;&gt;""),IF(VLOOKUP($B162,'Reference Page'!$J$2:$O$206,6,0)="Match","","The medical coverage tier you selected does not match the number of dependents you have entered"),"")</f>
        <v/>
      </c>
      <c r="J162" s="28" t="str" cm="1">
        <f t="array" ref="J162">IFERROR(CONCATENATE(INDEX($A$2:$A$206,_xlfn.AGGREGATE(15,6,(ROW($C$2:$C$206)-ROW($C$2)+1)/($C$2:$C$206="Employee"),ROWS(B$2:B162)),1),". ",INDEX($D$2:$E$206,_xlfn.AGGREGATE(15,6,(ROW($C$2:$C$206)-ROW($C$2)+1)/($C$2:$C$206="Employee"),ROWS(B$2:B162)),1)," ",INDEX($E$2:$E$206,_xlfn.AGGREGATE(15,6,(ROW($C$2:$C$206)-ROW($C$2)+1)/($C$2:$C$206="Employee"),ROWS(B$2:B162)),1)),"")</f>
        <v/>
      </c>
      <c r="K162" s="28" t="str">
        <f t="shared" si="15"/>
        <v/>
      </c>
      <c r="L162" s="28" t="str">
        <f t="shared" si="16"/>
        <v/>
      </c>
      <c r="M162" s="28" t="str">
        <f t="shared" si="17"/>
        <v/>
      </c>
      <c r="N162" s="28" t="str">
        <f t="shared" si="18"/>
        <v/>
      </c>
      <c r="O162" s="28" t="str">
        <f t="shared" si="19"/>
        <v/>
      </c>
      <c r="Q162" s="5"/>
      <c r="R162" s="5"/>
      <c r="S162" s="5"/>
      <c r="T162" s="5"/>
      <c r="U162" s="5"/>
    </row>
    <row r="163" spans="1:21" x14ac:dyDescent="0.15">
      <c r="A163" s="28" t="str">
        <f t="shared" si="20"/>
        <v/>
      </c>
      <c r="B163" s="28" t="str">
        <f t="shared" si="14"/>
        <v/>
      </c>
      <c r="C163" s="28" t="str">
        <f>IF('APTA Employee Census'!C168="","",'APTA Employee Census'!C168)</f>
        <v/>
      </c>
      <c r="D163" s="28" t="str">
        <f>IF('APTA Employee Census'!B168="","",'APTA Employee Census'!B168)</f>
        <v/>
      </c>
      <c r="E163" s="28" t="str">
        <f>IF('APTA Employee Census'!A168="","",'APTA Employee Census'!A168)</f>
        <v/>
      </c>
      <c r="F163" s="28" t="str">
        <f>IF('APTA Employee Census'!D168="","",'APTA Employee Census'!D168)</f>
        <v/>
      </c>
      <c r="G163" s="28" t="str">
        <f>IF('APTA Employee Census'!K168="","",'APTA Employee Census'!K168)</f>
        <v/>
      </c>
      <c r="H163" s="28" t="str">
        <f>IF(AND($C163="Employee",$G163&lt;&gt;""),IF(VLOOKUP($B163,'Reference Page'!$J$2:$O$206,6,0)="Match","","The medical coverage tier you selected does not match the number of dependents you have entered"),"")</f>
        <v/>
      </c>
      <c r="J163" s="28" t="str" cm="1">
        <f t="array" ref="J163">IFERROR(CONCATENATE(INDEX($A$2:$A$206,_xlfn.AGGREGATE(15,6,(ROW($C$2:$C$206)-ROW($C$2)+1)/($C$2:$C$206="Employee"),ROWS(B$2:B163)),1),". ",INDEX($D$2:$E$206,_xlfn.AGGREGATE(15,6,(ROW($C$2:$C$206)-ROW($C$2)+1)/($C$2:$C$206="Employee"),ROWS(B$2:B163)),1)," ",INDEX($E$2:$E$206,_xlfn.AGGREGATE(15,6,(ROW($C$2:$C$206)-ROW($C$2)+1)/($C$2:$C$206="Employee"),ROWS(B$2:B163)),1)),"")</f>
        <v/>
      </c>
      <c r="K163" s="28" t="str">
        <f t="shared" si="15"/>
        <v/>
      </c>
      <c r="L163" s="28" t="str">
        <f t="shared" si="16"/>
        <v/>
      </c>
      <c r="M163" s="28" t="str">
        <f t="shared" si="17"/>
        <v/>
      </c>
      <c r="N163" s="28" t="str">
        <f t="shared" si="18"/>
        <v/>
      </c>
      <c r="O163" s="28" t="str">
        <f t="shared" si="19"/>
        <v/>
      </c>
      <c r="Q163" s="5"/>
      <c r="R163" s="5"/>
      <c r="S163" s="5"/>
      <c r="T163" s="5"/>
      <c r="U163" s="5"/>
    </row>
    <row r="164" spans="1:21" x14ac:dyDescent="0.15">
      <c r="A164" s="28" t="str">
        <f t="shared" si="20"/>
        <v/>
      </c>
      <c r="B164" s="28" t="str">
        <f t="shared" si="14"/>
        <v/>
      </c>
      <c r="C164" s="28" t="str">
        <f>IF('APTA Employee Census'!C169="","",'APTA Employee Census'!C169)</f>
        <v/>
      </c>
      <c r="D164" s="28" t="str">
        <f>IF('APTA Employee Census'!B169="","",'APTA Employee Census'!B169)</f>
        <v/>
      </c>
      <c r="E164" s="28" t="str">
        <f>IF('APTA Employee Census'!A169="","",'APTA Employee Census'!A169)</f>
        <v/>
      </c>
      <c r="F164" s="28" t="str">
        <f>IF('APTA Employee Census'!D169="","",'APTA Employee Census'!D169)</f>
        <v/>
      </c>
      <c r="G164" s="28" t="str">
        <f>IF('APTA Employee Census'!K169="","",'APTA Employee Census'!K169)</f>
        <v/>
      </c>
      <c r="H164" s="28" t="str">
        <f>IF(AND($C164="Employee",$G164&lt;&gt;""),IF(VLOOKUP($B164,'Reference Page'!$J$2:$O$206,6,0)="Match","","The medical coverage tier you selected does not match the number of dependents you have entered"),"")</f>
        <v/>
      </c>
      <c r="J164" s="28" t="str" cm="1">
        <f t="array" ref="J164">IFERROR(CONCATENATE(INDEX($A$2:$A$206,_xlfn.AGGREGATE(15,6,(ROW($C$2:$C$206)-ROW($C$2)+1)/($C$2:$C$206="Employee"),ROWS(B$2:B164)),1),". ",INDEX($D$2:$E$206,_xlfn.AGGREGATE(15,6,(ROW($C$2:$C$206)-ROW($C$2)+1)/($C$2:$C$206="Employee"),ROWS(B$2:B164)),1)," ",INDEX($E$2:$E$206,_xlfn.AGGREGATE(15,6,(ROW($C$2:$C$206)-ROW($C$2)+1)/($C$2:$C$206="Employee"),ROWS(B$2:B164)),1)),"")</f>
        <v/>
      </c>
      <c r="K164" s="28" t="str">
        <f t="shared" si="15"/>
        <v/>
      </c>
      <c r="L164" s="28" t="str">
        <f t="shared" si="16"/>
        <v/>
      </c>
      <c r="M164" s="28" t="str">
        <f t="shared" si="17"/>
        <v/>
      </c>
      <c r="N164" s="28" t="str">
        <f t="shared" si="18"/>
        <v/>
      </c>
      <c r="O164" s="28" t="str">
        <f t="shared" si="19"/>
        <v/>
      </c>
      <c r="Q164" s="5"/>
      <c r="R164" s="5"/>
      <c r="S164" s="5"/>
      <c r="T164" s="5"/>
      <c r="U164" s="5"/>
    </row>
    <row r="165" spans="1:21" x14ac:dyDescent="0.15">
      <c r="A165" s="28" t="str">
        <f t="shared" si="20"/>
        <v/>
      </c>
      <c r="B165" s="28" t="str">
        <f t="shared" si="14"/>
        <v/>
      </c>
      <c r="C165" s="28" t="str">
        <f>IF('APTA Employee Census'!C170="","",'APTA Employee Census'!C170)</f>
        <v/>
      </c>
      <c r="D165" s="28" t="str">
        <f>IF('APTA Employee Census'!B170="","",'APTA Employee Census'!B170)</f>
        <v/>
      </c>
      <c r="E165" s="28" t="str">
        <f>IF('APTA Employee Census'!A170="","",'APTA Employee Census'!A170)</f>
        <v/>
      </c>
      <c r="F165" s="28" t="str">
        <f>IF('APTA Employee Census'!D170="","",'APTA Employee Census'!D170)</f>
        <v/>
      </c>
      <c r="G165" s="28" t="str">
        <f>IF('APTA Employee Census'!K170="","",'APTA Employee Census'!K170)</f>
        <v/>
      </c>
      <c r="H165" s="28" t="str">
        <f>IF(AND($C165="Employee",$G165&lt;&gt;""),IF(VLOOKUP($B165,'Reference Page'!$J$2:$O$206,6,0)="Match","","The medical coverage tier you selected does not match the number of dependents you have entered"),"")</f>
        <v/>
      </c>
      <c r="J165" s="28" t="str" cm="1">
        <f t="array" ref="J165">IFERROR(CONCATENATE(INDEX($A$2:$A$206,_xlfn.AGGREGATE(15,6,(ROW($C$2:$C$206)-ROW($C$2)+1)/($C$2:$C$206="Employee"),ROWS(B$2:B165)),1),". ",INDEX($D$2:$E$206,_xlfn.AGGREGATE(15,6,(ROW($C$2:$C$206)-ROW($C$2)+1)/($C$2:$C$206="Employee"),ROWS(B$2:B165)),1)," ",INDEX($E$2:$E$206,_xlfn.AGGREGATE(15,6,(ROW($C$2:$C$206)-ROW($C$2)+1)/($C$2:$C$206="Employee"),ROWS(B$2:B165)),1)),"")</f>
        <v/>
      </c>
      <c r="K165" s="28" t="str">
        <f t="shared" si="15"/>
        <v/>
      </c>
      <c r="L165" s="28" t="str">
        <f t="shared" si="16"/>
        <v/>
      </c>
      <c r="M165" s="28" t="str">
        <f t="shared" si="17"/>
        <v/>
      </c>
      <c r="N165" s="28" t="str">
        <f t="shared" si="18"/>
        <v/>
      </c>
      <c r="O165" s="28" t="str">
        <f t="shared" si="19"/>
        <v/>
      </c>
      <c r="Q165" s="5"/>
      <c r="R165" s="5"/>
      <c r="S165" s="5"/>
      <c r="T165" s="5"/>
      <c r="U165" s="5"/>
    </row>
    <row r="166" spans="1:21" x14ac:dyDescent="0.15">
      <c r="A166" s="28" t="str">
        <f t="shared" si="20"/>
        <v/>
      </c>
      <c r="B166" s="28" t="str">
        <f t="shared" si="14"/>
        <v/>
      </c>
      <c r="C166" s="28" t="str">
        <f>IF('APTA Employee Census'!C171="","",'APTA Employee Census'!C171)</f>
        <v/>
      </c>
      <c r="D166" s="28" t="str">
        <f>IF('APTA Employee Census'!B171="","",'APTA Employee Census'!B171)</f>
        <v/>
      </c>
      <c r="E166" s="28" t="str">
        <f>IF('APTA Employee Census'!A171="","",'APTA Employee Census'!A171)</f>
        <v/>
      </c>
      <c r="F166" s="28" t="str">
        <f>IF('APTA Employee Census'!D171="","",'APTA Employee Census'!D171)</f>
        <v/>
      </c>
      <c r="G166" s="28" t="str">
        <f>IF('APTA Employee Census'!K171="","",'APTA Employee Census'!K171)</f>
        <v/>
      </c>
      <c r="H166" s="28" t="str">
        <f>IF(AND($C166="Employee",$G166&lt;&gt;""),IF(VLOOKUP($B166,'Reference Page'!$J$2:$O$206,6,0)="Match","","The medical coverage tier you selected does not match the number of dependents you have entered"),"")</f>
        <v/>
      </c>
      <c r="J166" s="28" t="str" cm="1">
        <f t="array" ref="J166">IFERROR(CONCATENATE(INDEX($A$2:$A$206,_xlfn.AGGREGATE(15,6,(ROW($C$2:$C$206)-ROW($C$2)+1)/($C$2:$C$206="Employee"),ROWS(B$2:B166)),1),". ",INDEX($D$2:$E$206,_xlfn.AGGREGATE(15,6,(ROW($C$2:$C$206)-ROW($C$2)+1)/($C$2:$C$206="Employee"),ROWS(B$2:B166)),1)," ",INDEX($E$2:$E$206,_xlfn.AGGREGATE(15,6,(ROW($C$2:$C$206)-ROW($C$2)+1)/($C$2:$C$206="Employee"),ROWS(B$2:B166)),1)),"")</f>
        <v/>
      </c>
      <c r="K166" s="28" t="str">
        <f t="shared" si="15"/>
        <v/>
      </c>
      <c r="L166" s="28" t="str">
        <f t="shared" si="16"/>
        <v/>
      </c>
      <c r="M166" s="28" t="str">
        <f t="shared" si="17"/>
        <v/>
      </c>
      <c r="N166" s="28" t="str">
        <f t="shared" si="18"/>
        <v/>
      </c>
      <c r="O166" s="28" t="str">
        <f t="shared" si="19"/>
        <v/>
      </c>
      <c r="Q166" s="5"/>
      <c r="R166" s="5"/>
      <c r="S166" s="5"/>
      <c r="T166" s="5"/>
      <c r="U166" s="5"/>
    </row>
    <row r="167" spans="1:21" x14ac:dyDescent="0.15">
      <c r="A167" s="28" t="str">
        <f t="shared" si="20"/>
        <v/>
      </c>
      <c r="B167" s="28" t="str">
        <f t="shared" si="14"/>
        <v/>
      </c>
      <c r="C167" s="28" t="str">
        <f>IF('APTA Employee Census'!C172="","",'APTA Employee Census'!C172)</f>
        <v/>
      </c>
      <c r="D167" s="28" t="str">
        <f>IF('APTA Employee Census'!B172="","",'APTA Employee Census'!B172)</f>
        <v/>
      </c>
      <c r="E167" s="28" t="str">
        <f>IF('APTA Employee Census'!A172="","",'APTA Employee Census'!A172)</f>
        <v/>
      </c>
      <c r="F167" s="28" t="str">
        <f>IF('APTA Employee Census'!D172="","",'APTA Employee Census'!D172)</f>
        <v/>
      </c>
      <c r="G167" s="28" t="str">
        <f>IF('APTA Employee Census'!K172="","",'APTA Employee Census'!K172)</f>
        <v/>
      </c>
      <c r="H167" s="28" t="str">
        <f>IF(AND($C167="Employee",$G167&lt;&gt;""),IF(VLOOKUP($B167,'Reference Page'!$J$2:$O$206,6,0)="Match","","The medical coverage tier you selected does not match the number of dependents you have entered"),"")</f>
        <v/>
      </c>
      <c r="J167" s="28" t="str" cm="1">
        <f t="array" ref="J167">IFERROR(CONCATENATE(INDEX($A$2:$A$206,_xlfn.AGGREGATE(15,6,(ROW($C$2:$C$206)-ROW($C$2)+1)/($C$2:$C$206="Employee"),ROWS(B$2:B167)),1),". ",INDEX($D$2:$E$206,_xlfn.AGGREGATE(15,6,(ROW($C$2:$C$206)-ROW($C$2)+1)/($C$2:$C$206="Employee"),ROWS(B$2:B167)),1)," ",INDEX($E$2:$E$206,_xlfn.AGGREGATE(15,6,(ROW($C$2:$C$206)-ROW($C$2)+1)/($C$2:$C$206="Employee"),ROWS(B$2:B167)),1)),"")</f>
        <v/>
      </c>
      <c r="K167" s="28" t="str">
        <f t="shared" si="15"/>
        <v/>
      </c>
      <c r="L167" s="28" t="str">
        <f t="shared" si="16"/>
        <v/>
      </c>
      <c r="M167" s="28" t="str">
        <f t="shared" si="17"/>
        <v/>
      </c>
      <c r="N167" s="28" t="str">
        <f t="shared" si="18"/>
        <v/>
      </c>
      <c r="O167" s="28" t="str">
        <f t="shared" si="19"/>
        <v/>
      </c>
      <c r="Q167" s="5"/>
      <c r="R167" s="5"/>
      <c r="S167" s="5"/>
      <c r="T167" s="5"/>
      <c r="U167" s="5"/>
    </row>
    <row r="168" spans="1:21" x14ac:dyDescent="0.15">
      <c r="A168" s="28" t="str">
        <f t="shared" si="20"/>
        <v/>
      </c>
      <c r="B168" s="28" t="str">
        <f t="shared" si="14"/>
        <v/>
      </c>
      <c r="C168" s="28" t="str">
        <f>IF('APTA Employee Census'!C173="","",'APTA Employee Census'!C173)</f>
        <v/>
      </c>
      <c r="D168" s="28" t="str">
        <f>IF('APTA Employee Census'!B173="","",'APTA Employee Census'!B173)</f>
        <v/>
      </c>
      <c r="E168" s="28" t="str">
        <f>IF('APTA Employee Census'!A173="","",'APTA Employee Census'!A173)</f>
        <v/>
      </c>
      <c r="F168" s="28" t="str">
        <f>IF('APTA Employee Census'!D173="","",'APTA Employee Census'!D173)</f>
        <v/>
      </c>
      <c r="G168" s="28" t="str">
        <f>IF('APTA Employee Census'!K173="","",'APTA Employee Census'!K173)</f>
        <v/>
      </c>
      <c r="H168" s="28" t="str">
        <f>IF(AND($C168="Employee",$G168&lt;&gt;""),IF(VLOOKUP($B168,'Reference Page'!$J$2:$O$206,6,0)="Match","","The medical coverage tier you selected does not match the number of dependents you have entered"),"")</f>
        <v/>
      </c>
      <c r="J168" s="28" t="str" cm="1">
        <f t="array" ref="J168">IFERROR(CONCATENATE(INDEX($A$2:$A$206,_xlfn.AGGREGATE(15,6,(ROW($C$2:$C$206)-ROW($C$2)+1)/($C$2:$C$206="Employee"),ROWS(B$2:B168)),1),". ",INDEX($D$2:$E$206,_xlfn.AGGREGATE(15,6,(ROW($C$2:$C$206)-ROW($C$2)+1)/($C$2:$C$206="Employee"),ROWS(B$2:B168)),1)," ",INDEX($E$2:$E$206,_xlfn.AGGREGATE(15,6,(ROW($C$2:$C$206)-ROW($C$2)+1)/($C$2:$C$206="Employee"),ROWS(B$2:B168)),1)),"")</f>
        <v/>
      </c>
      <c r="K168" s="28" t="str">
        <f t="shared" si="15"/>
        <v/>
      </c>
      <c r="L168" s="28" t="str">
        <f t="shared" si="16"/>
        <v/>
      </c>
      <c r="M168" s="28" t="str">
        <f t="shared" si="17"/>
        <v/>
      </c>
      <c r="N168" s="28" t="str">
        <f t="shared" si="18"/>
        <v/>
      </c>
      <c r="O168" s="28" t="str">
        <f t="shared" si="19"/>
        <v/>
      </c>
      <c r="Q168" s="5"/>
      <c r="R168" s="5"/>
      <c r="S168" s="5"/>
      <c r="T168" s="5"/>
      <c r="U168" s="5"/>
    </row>
    <row r="169" spans="1:21" x14ac:dyDescent="0.15">
      <c r="A169" s="28" t="str">
        <f t="shared" si="20"/>
        <v/>
      </c>
      <c r="B169" s="28" t="str">
        <f t="shared" si="14"/>
        <v/>
      </c>
      <c r="C169" s="28" t="str">
        <f>IF('APTA Employee Census'!C174="","",'APTA Employee Census'!C174)</f>
        <v/>
      </c>
      <c r="D169" s="28" t="str">
        <f>IF('APTA Employee Census'!B174="","",'APTA Employee Census'!B174)</f>
        <v/>
      </c>
      <c r="E169" s="28" t="str">
        <f>IF('APTA Employee Census'!A174="","",'APTA Employee Census'!A174)</f>
        <v/>
      </c>
      <c r="F169" s="28" t="str">
        <f>IF('APTA Employee Census'!D174="","",'APTA Employee Census'!D174)</f>
        <v/>
      </c>
      <c r="G169" s="28" t="str">
        <f>IF('APTA Employee Census'!K174="","",'APTA Employee Census'!K174)</f>
        <v/>
      </c>
      <c r="H169" s="28" t="str">
        <f>IF(AND($C169="Employee",$G169&lt;&gt;""),IF(VLOOKUP($B169,'Reference Page'!$J$2:$O$206,6,0)="Match","","The medical coverage tier you selected does not match the number of dependents you have entered"),"")</f>
        <v/>
      </c>
      <c r="J169" s="28" t="str" cm="1">
        <f t="array" ref="J169">IFERROR(CONCATENATE(INDEX($A$2:$A$206,_xlfn.AGGREGATE(15,6,(ROW($C$2:$C$206)-ROW($C$2)+1)/($C$2:$C$206="Employee"),ROWS(B$2:B169)),1),". ",INDEX($D$2:$E$206,_xlfn.AGGREGATE(15,6,(ROW($C$2:$C$206)-ROW($C$2)+1)/($C$2:$C$206="Employee"),ROWS(B$2:B169)),1)," ",INDEX($E$2:$E$206,_xlfn.AGGREGATE(15,6,(ROW($C$2:$C$206)-ROW($C$2)+1)/($C$2:$C$206="Employee"),ROWS(B$2:B169)),1)),"")</f>
        <v/>
      </c>
      <c r="K169" s="28" t="str">
        <f t="shared" si="15"/>
        <v/>
      </c>
      <c r="L169" s="28" t="str">
        <f t="shared" si="16"/>
        <v/>
      </c>
      <c r="M169" s="28" t="str">
        <f t="shared" si="17"/>
        <v/>
      </c>
      <c r="N169" s="28" t="str">
        <f t="shared" si="18"/>
        <v/>
      </c>
      <c r="O169" s="28" t="str">
        <f t="shared" si="19"/>
        <v/>
      </c>
      <c r="Q169" s="5"/>
      <c r="R169" s="5"/>
      <c r="S169" s="5"/>
      <c r="T169" s="5"/>
      <c r="U169" s="5"/>
    </row>
    <row r="170" spans="1:21" x14ac:dyDescent="0.15">
      <c r="A170" s="28" t="str">
        <f t="shared" si="20"/>
        <v/>
      </c>
      <c r="B170" s="28" t="str">
        <f t="shared" si="14"/>
        <v/>
      </c>
      <c r="C170" s="28" t="str">
        <f>IF('APTA Employee Census'!C175="","",'APTA Employee Census'!C175)</f>
        <v/>
      </c>
      <c r="D170" s="28" t="str">
        <f>IF('APTA Employee Census'!B175="","",'APTA Employee Census'!B175)</f>
        <v/>
      </c>
      <c r="E170" s="28" t="str">
        <f>IF('APTA Employee Census'!A175="","",'APTA Employee Census'!A175)</f>
        <v/>
      </c>
      <c r="F170" s="28" t="str">
        <f>IF('APTA Employee Census'!D175="","",'APTA Employee Census'!D175)</f>
        <v/>
      </c>
      <c r="G170" s="28" t="str">
        <f>IF('APTA Employee Census'!K175="","",'APTA Employee Census'!K175)</f>
        <v/>
      </c>
      <c r="H170" s="28" t="str">
        <f>IF(AND($C170="Employee",$G170&lt;&gt;""),IF(VLOOKUP($B170,'Reference Page'!$J$2:$O$206,6,0)="Match","","The medical coverage tier you selected does not match the number of dependents you have entered"),"")</f>
        <v/>
      </c>
      <c r="J170" s="28" t="str" cm="1">
        <f t="array" ref="J170">IFERROR(CONCATENATE(INDEX($A$2:$A$206,_xlfn.AGGREGATE(15,6,(ROW($C$2:$C$206)-ROW($C$2)+1)/($C$2:$C$206="Employee"),ROWS(B$2:B170)),1),". ",INDEX($D$2:$E$206,_xlfn.AGGREGATE(15,6,(ROW($C$2:$C$206)-ROW($C$2)+1)/($C$2:$C$206="Employee"),ROWS(B$2:B170)),1)," ",INDEX($E$2:$E$206,_xlfn.AGGREGATE(15,6,(ROW($C$2:$C$206)-ROW($C$2)+1)/($C$2:$C$206="Employee"),ROWS(B$2:B170)),1)),"")</f>
        <v/>
      </c>
      <c r="K170" s="28" t="str">
        <f t="shared" si="15"/>
        <v/>
      </c>
      <c r="L170" s="28" t="str">
        <f t="shared" si="16"/>
        <v/>
      </c>
      <c r="M170" s="28" t="str">
        <f t="shared" si="17"/>
        <v/>
      </c>
      <c r="N170" s="28" t="str">
        <f t="shared" si="18"/>
        <v/>
      </c>
      <c r="O170" s="28" t="str">
        <f t="shared" si="19"/>
        <v/>
      </c>
      <c r="Q170" s="5"/>
      <c r="R170" s="5"/>
      <c r="S170" s="5"/>
      <c r="T170" s="5"/>
      <c r="U170" s="5"/>
    </row>
    <row r="171" spans="1:21" x14ac:dyDescent="0.15">
      <c r="A171" s="28" t="str">
        <f t="shared" si="20"/>
        <v/>
      </c>
      <c r="B171" s="28" t="str">
        <f t="shared" si="14"/>
        <v/>
      </c>
      <c r="C171" s="28" t="str">
        <f>IF('APTA Employee Census'!C176="","",'APTA Employee Census'!C176)</f>
        <v/>
      </c>
      <c r="D171" s="28" t="str">
        <f>IF('APTA Employee Census'!B176="","",'APTA Employee Census'!B176)</f>
        <v/>
      </c>
      <c r="E171" s="28" t="str">
        <f>IF('APTA Employee Census'!A176="","",'APTA Employee Census'!A176)</f>
        <v/>
      </c>
      <c r="F171" s="28" t="str">
        <f>IF('APTA Employee Census'!D176="","",'APTA Employee Census'!D176)</f>
        <v/>
      </c>
      <c r="G171" s="28" t="str">
        <f>IF('APTA Employee Census'!K176="","",'APTA Employee Census'!K176)</f>
        <v/>
      </c>
      <c r="H171" s="28" t="str">
        <f>IF(AND($C171="Employee",$G171&lt;&gt;""),IF(VLOOKUP($B171,'Reference Page'!$J$2:$O$206,6,0)="Match","","The medical coverage tier you selected does not match the number of dependents you have entered"),"")</f>
        <v/>
      </c>
      <c r="J171" s="28" t="str" cm="1">
        <f t="array" ref="J171">IFERROR(CONCATENATE(INDEX($A$2:$A$206,_xlfn.AGGREGATE(15,6,(ROW($C$2:$C$206)-ROW($C$2)+1)/($C$2:$C$206="Employee"),ROWS(B$2:B171)),1),". ",INDEX($D$2:$E$206,_xlfn.AGGREGATE(15,6,(ROW($C$2:$C$206)-ROW($C$2)+1)/($C$2:$C$206="Employee"),ROWS(B$2:B171)),1)," ",INDEX($E$2:$E$206,_xlfn.AGGREGATE(15,6,(ROW($C$2:$C$206)-ROW($C$2)+1)/($C$2:$C$206="Employee"),ROWS(B$2:B171)),1)),"")</f>
        <v/>
      </c>
      <c r="K171" s="28" t="str">
        <f t="shared" si="15"/>
        <v/>
      </c>
      <c r="L171" s="28" t="str">
        <f t="shared" si="16"/>
        <v/>
      </c>
      <c r="M171" s="28" t="str">
        <f t="shared" si="17"/>
        <v/>
      </c>
      <c r="N171" s="28" t="str">
        <f t="shared" si="18"/>
        <v/>
      </c>
      <c r="O171" s="28" t="str">
        <f t="shared" si="19"/>
        <v/>
      </c>
      <c r="Q171" s="5"/>
      <c r="R171" s="5"/>
      <c r="S171" s="5"/>
      <c r="T171" s="5"/>
      <c r="U171" s="5"/>
    </row>
    <row r="172" spans="1:21" x14ac:dyDescent="0.15">
      <c r="A172" s="28" t="str">
        <f t="shared" si="20"/>
        <v/>
      </c>
      <c r="B172" s="28" t="str">
        <f t="shared" si="14"/>
        <v/>
      </c>
      <c r="C172" s="28" t="str">
        <f>IF('APTA Employee Census'!C177="","",'APTA Employee Census'!C177)</f>
        <v/>
      </c>
      <c r="D172" s="28" t="str">
        <f>IF('APTA Employee Census'!B177="","",'APTA Employee Census'!B177)</f>
        <v/>
      </c>
      <c r="E172" s="28" t="str">
        <f>IF('APTA Employee Census'!A177="","",'APTA Employee Census'!A177)</f>
        <v/>
      </c>
      <c r="F172" s="28" t="str">
        <f>IF('APTA Employee Census'!D177="","",'APTA Employee Census'!D177)</f>
        <v/>
      </c>
      <c r="G172" s="28" t="str">
        <f>IF('APTA Employee Census'!K177="","",'APTA Employee Census'!K177)</f>
        <v/>
      </c>
      <c r="H172" s="28" t="str">
        <f>IF(AND($C172="Employee",$G172&lt;&gt;""),IF(VLOOKUP($B172,'Reference Page'!$J$2:$O$206,6,0)="Match","","The medical coverage tier you selected does not match the number of dependents you have entered"),"")</f>
        <v/>
      </c>
      <c r="J172" s="28" t="str" cm="1">
        <f t="array" ref="J172">IFERROR(CONCATENATE(INDEX($A$2:$A$206,_xlfn.AGGREGATE(15,6,(ROW($C$2:$C$206)-ROW($C$2)+1)/($C$2:$C$206="Employee"),ROWS(B$2:B172)),1),". ",INDEX($D$2:$E$206,_xlfn.AGGREGATE(15,6,(ROW($C$2:$C$206)-ROW($C$2)+1)/($C$2:$C$206="Employee"),ROWS(B$2:B172)),1)," ",INDEX($E$2:$E$206,_xlfn.AGGREGATE(15,6,(ROW($C$2:$C$206)-ROW($C$2)+1)/($C$2:$C$206="Employee"),ROWS(B$2:B172)),1)),"")</f>
        <v/>
      </c>
      <c r="K172" s="28" t="str">
        <f t="shared" si="15"/>
        <v/>
      </c>
      <c r="L172" s="28" t="str">
        <f t="shared" si="16"/>
        <v/>
      </c>
      <c r="M172" s="28" t="str">
        <f t="shared" si="17"/>
        <v/>
      </c>
      <c r="N172" s="28" t="str">
        <f t="shared" si="18"/>
        <v/>
      </c>
      <c r="O172" s="28" t="str">
        <f t="shared" si="19"/>
        <v/>
      </c>
      <c r="Q172" s="5"/>
      <c r="R172" s="5"/>
      <c r="S172" s="5"/>
      <c r="T172" s="5"/>
      <c r="U172" s="5"/>
    </row>
    <row r="173" spans="1:21" x14ac:dyDescent="0.15">
      <c r="A173" s="28" t="str">
        <f t="shared" si="20"/>
        <v/>
      </c>
      <c r="B173" s="28" t="str">
        <f t="shared" si="14"/>
        <v/>
      </c>
      <c r="C173" s="28" t="str">
        <f>IF('APTA Employee Census'!C178="","",'APTA Employee Census'!C178)</f>
        <v/>
      </c>
      <c r="D173" s="28" t="str">
        <f>IF('APTA Employee Census'!B178="","",'APTA Employee Census'!B178)</f>
        <v/>
      </c>
      <c r="E173" s="28" t="str">
        <f>IF('APTA Employee Census'!A178="","",'APTA Employee Census'!A178)</f>
        <v/>
      </c>
      <c r="F173" s="28" t="str">
        <f>IF('APTA Employee Census'!D178="","",'APTA Employee Census'!D178)</f>
        <v/>
      </c>
      <c r="G173" s="28" t="str">
        <f>IF('APTA Employee Census'!K178="","",'APTA Employee Census'!K178)</f>
        <v/>
      </c>
      <c r="H173" s="28" t="str">
        <f>IF(AND($C173="Employee",$G173&lt;&gt;""),IF(VLOOKUP($B173,'Reference Page'!$J$2:$O$206,6,0)="Match","","The medical coverage tier you selected does not match the number of dependents you have entered"),"")</f>
        <v/>
      </c>
      <c r="J173" s="28" t="str" cm="1">
        <f t="array" ref="J173">IFERROR(CONCATENATE(INDEX($A$2:$A$206,_xlfn.AGGREGATE(15,6,(ROW($C$2:$C$206)-ROW($C$2)+1)/($C$2:$C$206="Employee"),ROWS(B$2:B173)),1),". ",INDEX($D$2:$E$206,_xlfn.AGGREGATE(15,6,(ROW($C$2:$C$206)-ROW($C$2)+1)/($C$2:$C$206="Employee"),ROWS(B$2:B173)),1)," ",INDEX($E$2:$E$206,_xlfn.AGGREGATE(15,6,(ROW($C$2:$C$206)-ROW($C$2)+1)/($C$2:$C$206="Employee"),ROWS(B$2:B173)),1)),"")</f>
        <v/>
      </c>
      <c r="K173" s="28" t="str">
        <f t="shared" si="15"/>
        <v/>
      </c>
      <c r="L173" s="28" t="str">
        <f t="shared" si="16"/>
        <v/>
      </c>
      <c r="M173" s="28" t="str">
        <f t="shared" si="17"/>
        <v/>
      </c>
      <c r="N173" s="28" t="str">
        <f t="shared" si="18"/>
        <v/>
      </c>
      <c r="O173" s="28" t="str">
        <f t="shared" si="19"/>
        <v/>
      </c>
      <c r="Q173" s="5"/>
      <c r="R173" s="5"/>
      <c r="S173" s="5"/>
      <c r="T173" s="5"/>
      <c r="U173" s="5"/>
    </row>
    <row r="174" spans="1:21" x14ac:dyDescent="0.15">
      <c r="A174" s="28" t="str">
        <f t="shared" si="20"/>
        <v/>
      </c>
      <c r="B174" s="28" t="str">
        <f t="shared" si="14"/>
        <v/>
      </c>
      <c r="C174" s="28" t="str">
        <f>IF('APTA Employee Census'!C179="","",'APTA Employee Census'!C179)</f>
        <v/>
      </c>
      <c r="D174" s="28" t="str">
        <f>IF('APTA Employee Census'!B179="","",'APTA Employee Census'!B179)</f>
        <v/>
      </c>
      <c r="E174" s="28" t="str">
        <f>IF('APTA Employee Census'!A179="","",'APTA Employee Census'!A179)</f>
        <v/>
      </c>
      <c r="F174" s="28" t="str">
        <f>IF('APTA Employee Census'!D179="","",'APTA Employee Census'!D179)</f>
        <v/>
      </c>
      <c r="G174" s="28" t="str">
        <f>IF('APTA Employee Census'!K179="","",'APTA Employee Census'!K179)</f>
        <v/>
      </c>
      <c r="H174" s="28" t="str">
        <f>IF(AND($C174="Employee",$G174&lt;&gt;""),IF(VLOOKUP($B174,'Reference Page'!$J$2:$O$206,6,0)="Match","","The medical coverage tier you selected does not match the number of dependents you have entered"),"")</f>
        <v/>
      </c>
      <c r="J174" s="28" t="str" cm="1">
        <f t="array" ref="J174">IFERROR(CONCATENATE(INDEX($A$2:$A$206,_xlfn.AGGREGATE(15,6,(ROW($C$2:$C$206)-ROW($C$2)+1)/($C$2:$C$206="Employee"),ROWS(B$2:B174)),1),". ",INDEX($D$2:$E$206,_xlfn.AGGREGATE(15,6,(ROW($C$2:$C$206)-ROW($C$2)+1)/($C$2:$C$206="Employee"),ROWS(B$2:B174)),1)," ",INDEX($E$2:$E$206,_xlfn.AGGREGATE(15,6,(ROW($C$2:$C$206)-ROW($C$2)+1)/($C$2:$C$206="Employee"),ROWS(B$2:B174)),1)),"")</f>
        <v/>
      </c>
      <c r="K174" s="28" t="str">
        <f t="shared" si="15"/>
        <v/>
      </c>
      <c r="L174" s="28" t="str">
        <f t="shared" si="16"/>
        <v/>
      </c>
      <c r="M174" s="28" t="str">
        <f t="shared" si="17"/>
        <v/>
      </c>
      <c r="N174" s="28" t="str">
        <f t="shared" si="18"/>
        <v/>
      </c>
      <c r="O174" s="28" t="str">
        <f t="shared" si="19"/>
        <v/>
      </c>
      <c r="Q174" s="5"/>
      <c r="R174" s="5"/>
      <c r="S174" s="5"/>
      <c r="T174" s="5"/>
      <c r="U174" s="5"/>
    </row>
    <row r="175" spans="1:21" x14ac:dyDescent="0.15">
      <c r="A175" s="28" t="str">
        <f t="shared" si="20"/>
        <v/>
      </c>
      <c r="B175" s="28" t="str">
        <f t="shared" si="14"/>
        <v/>
      </c>
      <c r="C175" s="28" t="str">
        <f>IF('APTA Employee Census'!C180="","",'APTA Employee Census'!C180)</f>
        <v/>
      </c>
      <c r="D175" s="28" t="str">
        <f>IF('APTA Employee Census'!B180="","",'APTA Employee Census'!B180)</f>
        <v/>
      </c>
      <c r="E175" s="28" t="str">
        <f>IF('APTA Employee Census'!A180="","",'APTA Employee Census'!A180)</f>
        <v/>
      </c>
      <c r="F175" s="28" t="str">
        <f>IF('APTA Employee Census'!D180="","",'APTA Employee Census'!D180)</f>
        <v/>
      </c>
      <c r="G175" s="28" t="str">
        <f>IF('APTA Employee Census'!K180="","",'APTA Employee Census'!K180)</f>
        <v/>
      </c>
      <c r="H175" s="28" t="str">
        <f>IF(AND($C175="Employee",$G175&lt;&gt;""),IF(VLOOKUP($B175,'Reference Page'!$J$2:$O$206,6,0)="Match","","The medical coverage tier you selected does not match the number of dependents you have entered"),"")</f>
        <v/>
      </c>
      <c r="J175" s="28" t="str" cm="1">
        <f t="array" ref="J175">IFERROR(CONCATENATE(INDEX($A$2:$A$206,_xlfn.AGGREGATE(15,6,(ROW($C$2:$C$206)-ROW($C$2)+1)/($C$2:$C$206="Employee"),ROWS(B$2:B175)),1),". ",INDEX($D$2:$E$206,_xlfn.AGGREGATE(15,6,(ROW($C$2:$C$206)-ROW($C$2)+1)/($C$2:$C$206="Employee"),ROWS(B$2:B175)),1)," ",INDEX($E$2:$E$206,_xlfn.AGGREGATE(15,6,(ROW($C$2:$C$206)-ROW($C$2)+1)/($C$2:$C$206="Employee"),ROWS(B$2:B175)),1)),"")</f>
        <v/>
      </c>
      <c r="K175" s="28" t="str">
        <f t="shared" si="15"/>
        <v/>
      </c>
      <c r="L175" s="28" t="str">
        <f t="shared" si="16"/>
        <v/>
      </c>
      <c r="M175" s="28" t="str">
        <f t="shared" si="17"/>
        <v/>
      </c>
      <c r="N175" s="28" t="str">
        <f t="shared" si="18"/>
        <v/>
      </c>
      <c r="O175" s="28" t="str">
        <f t="shared" si="19"/>
        <v/>
      </c>
      <c r="Q175" s="5"/>
      <c r="R175" s="5"/>
      <c r="S175" s="5"/>
      <c r="T175" s="5"/>
      <c r="U175" s="5"/>
    </row>
    <row r="176" spans="1:21" x14ac:dyDescent="0.15">
      <c r="A176" s="28" t="str">
        <f t="shared" si="20"/>
        <v/>
      </c>
      <c r="B176" s="28" t="str">
        <f t="shared" si="14"/>
        <v/>
      </c>
      <c r="C176" s="28" t="str">
        <f>IF('APTA Employee Census'!C181="","",'APTA Employee Census'!C181)</f>
        <v/>
      </c>
      <c r="D176" s="28" t="str">
        <f>IF('APTA Employee Census'!B181="","",'APTA Employee Census'!B181)</f>
        <v/>
      </c>
      <c r="E176" s="28" t="str">
        <f>IF('APTA Employee Census'!A181="","",'APTA Employee Census'!A181)</f>
        <v/>
      </c>
      <c r="F176" s="28" t="str">
        <f>IF('APTA Employee Census'!D181="","",'APTA Employee Census'!D181)</f>
        <v/>
      </c>
      <c r="G176" s="28" t="str">
        <f>IF('APTA Employee Census'!K181="","",'APTA Employee Census'!K181)</f>
        <v/>
      </c>
      <c r="H176" s="28" t="str">
        <f>IF(AND($C176="Employee",$G176&lt;&gt;""),IF(VLOOKUP($B176,'Reference Page'!$J$2:$O$206,6,0)="Match","","The medical coverage tier you selected does not match the number of dependents you have entered"),"")</f>
        <v/>
      </c>
      <c r="J176" s="28" t="str" cm="1">
        <f t="array" ref="J176">IFERROR(CONCATENATE(INDEX($A$2:$A$206,_xlfn.AGGREGATE(15,6,(ROW($C$2:$C$206)-ROW($C$2)+1)/($C$2:$C$206="Employee"),ROWS(B$2:B176)),1),". ",INDEX($D$2:$E$206,_xlfn.AGGREGATE(15,6,(ROW($C$2:$C$206)-ROW($C$2)+1)/($C$2:$C$206="Employee"),ROWS(B$2:B176)),1)," ",INDEX($E$2:$E$206,_xlfn.AGGREGATE(15,6,(ROW($C$2:$C$206)-ROW($C$2)+1)/($C$2:$C$206="Employee"),ROWS(B$2:B176)),1)),"")</f>
        <v/>
      </c>
      <c r="K176" s="28" t="str">
        <f t="shared" si="15"/>
        <v/>
      </c>
      <c r="L176" s="28" t="str">
        <f t="shared" si="16"/>
        <v/>
      </c>
      <c r="M176" s="28" t="str">
        <f t="shared" si="17"/>
        <v/>
      </c>
      <c r="N176" s="28" t="str">
        <f t="shared" si="18"/>
        <v/>
      </c>
      <c r="O176" s="28" t="str">
        <f t="shared" si="19"/>
        <v/>
      </c>
      <c r="Q176" s="5"/>
      <c r="R176" s="5"/>
      <c r="S176" s="5"/>
      <c r="T176" s="5"/>
      <c r="U176" s="5"/>
    </row>
    <row r="177" spans="1:21" x14ac:dyDescent="0.15">
      <c r="A177" s="28" t="str">
        <f t="shared" si="20"/>
        <v/>
      </c>
      <c r="B177" s="28" t="str">
        <f t="shared" si="14"/>
        <v/>
      </c>
      <c r="C177" s="28" t="str">
        <f>IF('APTA Employee Census'!C182="","",'APTA Employee Census'!C182)</f>
        <v/>
      </c>
      <c r="D177" s="28" t="str">
        <f>IF('APTA Employee Census'!B182="","",'APTA Employee Census'!B182)</f>
        <v/>
      </c>
      <c r="E177" s="28" t="str">
        <f>IF('APTA Employee Census'!A182="","",'APTA Employee Census'!A182)</f>
        <v/>
      </c>
      <c r="F177" s="28" t="str">
        <f>IF('APTA Employee Census'!D182="","",'APTA Employee Census'!D182)</f>
        <v/>
      </c>
      <c r="G177" s="28" t="str">
        <f>IF('APTA Employee Census'!K182="","",'APTA Employee Census'!K182)</f>
        <v/>
      </c>
      <c r="H177" s="28" t="str">
        <f>IF(AND($C177="Employee",$G177&lt;&gt;""),IF(VLOOKUP($B177,'Reference Page'!$J$2:$O$206,6,0)="Match","","The medical coverage tier you selected does not match the number of dependents you have entered"),"")</f>
        <v/>
      </c>
      <c r="J177" s="28" t="str" cm="1">
        <f t="array" ref="J177">IFERROR(CONCATENATE(INDEX($A$2:$A$206,_xlfn.AGGREGATE(15,6,(ROW($C$2:$C$206)-ROW($C$2)+1)/($C$2:$C$206="Employee"),ROWS(B$2:B177)),1),". ",INDEX($D$2:$E$206,_xlfn.AGGREGATE(15,6,(ROW($C$2:$C$206)-ROW($C$2)+1)/($C$2:$C$206="Employee"),ROWS(B$2:B177)),1)," ",INDEX($E$2:$E$206,_xlfn.AGGREGATE(15,6,(ROW($C$2:$C$206)-ROW($C$2)+1)/($C$2:$C$206="Employee"),ROWS(B$2:B177)),1)),"")</f>
        <v/>
      </c>
      <c r="K177" s="28" t="str">
        <f t="shared" si="15"/>
        <v/>
      </c>
      <c r="L177" s="28" t="str">
        <f t="shared" si="16"/>
        <v/>
      </c>
      <c r="M177" s="28" t="str">
        <f t="shared" si="17"/>
        <v/>
      </c>
      <c r="N177" s="28" t="str">
        <f t="shared" si="18"/>
        <v/>
      </c>
      <c r="O177" s="28" t="str">
        <f t="shared" si="19"/>
        <v/>
      </c>
      <c r="Q177" s="5"/>
      <c r="R177" s="5"/>
      <c r="S177" s="5"/>
      <c r="T177" s="5"/>
      <c r="U177" s="5"/>
    </row>
    <row r="178" spans="1:21" x14ac:dyDescent="0.15">
      <c r="A178" s="28" t="str">
        <f t="shared" si="20"/>
        <v/>
      </c>
      <c r="B178" s="28" t="str">
        <f t="shared" si="14"/>
        <v/>
      </c>
      <c r="C178" s="28" t="str">
        <f>IF('APTA Employee Census'!C183="","",'APTA Employee Census'!C183)</f>
        <v/>
      </c>
      <c r="D178" s="28" t="str">
        <f>IF('APTA Employee Census'!B183="","",'APTA Employee Census'!B183)</f>
        <v/>
      </c>
      <c r="E178" s="28" t="str">
        <f>IF('APTA Employee Census'!A183="","",'APTA Employee Census'!A183)</f>
        <v/>
      </c>
      <c r="F178" s="28" t="str">
        <f>IF('APTA Employee Census'!D183="","",'APTA Employee Census'!D183)</f>
        <v/>
      </c>
      <c r="G178" s="28" t="str">
        <f>IF('APTA Employee Census'!K183="","",'APTA Employee Census'!K183)</f>
        <v/>
      </c>
      <c r="H178" s="28" t="str">
        <f>IF(AND($C178="Employee",$G178&lt;&gt;""),IF(VLOOKUP($B178,'Reference Page'!$J$2:$O$206,6,0)="Match","","The medical coverage tier you selected does not match the number of dependents you have entered"),"")</f>
        <v/>
      </c>
      <c r="J178" s="28" t="str" cm="1">
        <f t="array" ref="J178">IFERROR(CONCATENATE(INDEX($A$2:$A$206,_xlfn.AGGREGATE(15,6,(ROW($C$2:$C$206)-ROW($C$2)+1)/($C$2:$C$206="Employee"),ROWS(B$2:B178)),1),". ",INDEX($D$2:$E$206,_xlfn.AGGREGATE(15,6,(ROW($C$2:$C$206)-ROW($C$2)+1)/($C$2:$C$206="Employee"),ROWS(B$2:B178)),1)," ",INDEX($E$2:$E$206,_xlfn.AGGREGATE(15,6,(ROW($C$2:$C$206)-ROW($C$2)+1)/($C$2:$C$206="Employee"),ROWS(B$2:B178)),1)),"")</f>
        <v/>
      </c>
      <c r="K178" s="28" t="str">
        <f t="shared" si="15"/>
        <v/>
      </c>
      <c r="L178" s="28" t="str">
        <f t="shared" si="16"/>
        <v/>
      </c>
      <c r="M178" s="28" t="str">
        <f t="shared" si="17"/>
        <v/>
      </c>
      <c r="N178" s="28" t="str">
        <f t="shared" si="18"/>
        <v/>
      </c>
      <c r="O178" s="28" t="str">
        <f t="shared" si="19"/>
        <v/>
      </c>
      <c r="Q178" s="5"/>
      <c r="R178" s="5"/>
      <c r="S178" s="5"/>
      <c r="T178" s="5"/>
      <c r="U178" s="5"/>
    </row>
    <row r="179" spans="1:21" x14ac:dyDescent="0.15">
      <c r="A179" s="28" t="str">
        <f t="shared" si="20"/>
        <v/>
      </c>
      <c r="B179" s="28" t="str">
        <f t="shared" si="14"/>
        <v/>
      </c>
      <c r="C179" s="28" t="str">
        <f>IF('APTA Employee Census'!C184="","",'APTA Employee Census'!C184)</f>
        <v/>
      </c>
      <c r="D179" s="28" t="str">
        <f>IF('APTA Employee Census'!B184="","",'APTA Employee Census'!B184)</f>
        <v/>
      </c>
      <c r="E179" s="28" t="str">
        <f>IF('APTA Employee Census'!A184="","",'APTA Employee Census'!A184)</f>
        <v/>
      </c>
      <c r="F179" s="28" t="str">
        <f>IF('APTA Employee Census'!D184="","",'APTA Employee Census'!D184)</f>
        <v/>
      </c>
      <c r="G179" s="28" t="str">
        <f>IF('APTA Employee Census'!K184="","",'APTA Employee Census'!K184)</f>
        <v/>
      </c>
      <c r="H179" s="28" t="str">
        <f>IF(AND($C179="Employee",$G179&lt;&gt;""),IF(VLOOKUP($B179,'Reference Page'!$J$2:$O$206,6,0)="Match","","The medical coverage tier you selected does not match the number of dependents you have entered"),"")</f>
        <v/>
      </c>
      <c r="J179" s="28" t="str" cm="1">
        <f t="array" ref="J179">IFERROR(CONCATENATE(INDEX($A$2:$A$206,_xlfn.AGGREGATE(15,6,(ROW($C$2:$C$206)-ROW($C$2)+1)/($C$2:$C$206="Employee"),ROWS(B$2:B179)),1),". ",INDEX($D$2:$E$206,_xlfn.AGGREGATE(15,6,(ROW($C$2:$C$206)-ROW($C$2)+1)/($C$2:$C$206="Employee"),ROWS(B$2:B179)),1)," ",INDEX($E$2:$E$206,_xlfn.AGGREGATE(15,6,(ROW($C$2:$C$206)-ROW($C$2)+1)/($C$2:$C$206="Employee"),ROWS(B$2:B179)),1)),"")</f>
        <v/>
      </c>
      <c r="K179" s="28" t="str">
        <f t="shared" si="15"/>
        <v/>
      </c>
      <c r="L179" s="28" t="str">
        <f t="shared" si="16"/>
        <v/>
      </c>
      <c r="M179" s="28" t="str">
        <f t="shared" si="17"/>
        <v/>
      </c>
      <c r="N179" s="28" t="str">
        <f t="shared" si="18"/>
        <v/>
      </c>
      <c r="O179" s="28" t="str">
        <f t="shared" si="19"/>
        <v/>
      </c>
      <c r="Q179" s="5"/>
      <c r="R179" s="5"/>
      <c r="S179" s="5"/>
      <c r="T179" s="5"/>
      <c r="U179" s="5"/>
    </row>
    <row r="180" spans="1:21" x14ac:dyDescent="0.15">
      <c r="A180" s="28" t="str">
        <f t="shared" si="20"/>
        <v/>
      </c>
      <c r="B180" s="28" t="str">
        <f t="shared" si="14"/>
        <v/>
      </c>
      <c r="C180" s="28" t="str">
        <f>IF('APTA Employee Census'!C185="","",'APTA Employee Census'!C185)</f>
        <v/>
      </c>
      <c r="D180" s="28" t="str">
        <f>IF('APTA Employee Census'!B185="","",'APTA Employee Census'!B185)</f>
        <v/>
      </c>
      <c r="E180" s="28" t="str">
        <f>IF('APTA Employee Census'!A185="","",'APTA Employee Census'!A185)</f>
        <v/>
      </c>
      <c r="F180" s="28" t="str">
        <f>IF('APTA Employee Census'!D185="","",'APTA Employee Census'!D185)</f>
        <v/>
      </c>
      <c r="G180" s="28" t="str">
        <f>IF('APTA Employee Census'!K185="","",'APTA Employee Census'!K185)</f>
        <v/>
      </c>
      <c r="H180" s="28" t="str">
        <f>IF(AND($C180="Employee",$G180&lt;&gt;""),IF(VLOOKUP($B180,'Reference Page'!$J$2:$O$206,6,0)="Match","","The medical coverage tier you selected does not match the number of dependents you have entered"),"")</f>
        <v/>
      </c>
      <c r="J180" s="28" t="str" cm="1">
        <f t="array" ref="J180">IFERROR(CONCATENATE(INDEX($A$2:$A$206,_xlfn.AGGREGATE(15,6,(ROW($C$2:$C$206)-ROW($C$2)+1)/($C$2:$C$206="Employee"),ROWS(B$2:B180)),1),". ",INDEX($D$2:$E$206,_xlfn.AGGREGATE(15,6,(ROW($C$2:$C$206)-ROW($C$2)+1)/($C$2:$C$206="Employee"),ROWS(B$2:B180)),1)," ",INDEX($E$2:$E$206,_xlfn.AGGREGATE(15,6,(ROW($C$2:$C$206)-ROW($C$2)+1)/($C$2:$C$206="Employee"),ROWS(B$2:B180)),1)),"")</f>
        <v/>
      </c>
      <c r="K180" s="28" t="str">
        <f t="shared" si="15"/>
        <v/>
      </c>
      <c r="L180" s="28" t="str">
        <f t="shared" si="16"/>
        <v/>
      </c>
      <c r="M180" s="28" t="str">
        <f t="shared" si="17"/>
        <v/>
      </c>
      <c r="N180" s="28" t="str">
        <f t="shared" si="18"/>
        <v/>
      </c>
      <c r="O180" s="28" t="str">
        <f t="shared" si="19"/>
        <v/>
      </c>
      <c r="Q180" s="5"/>
      <c r="R180" s="5"/>
      <c r="S180" s="5"/>
      <c r="T180" s="5"/>
      <c r="U180" s="5"/>
    </row>
    <row r="181" spans="1:21" x14ac:dyDescent="0.15">
      <c r="A181" s="28" t="str">
        <f t="shared" si="20"/>
        <v/>
      </c>
      <c r="B181" s="28" t="str">
        <f t="shared" si="14"/>
        <v/>
      </c>
      <c r="C181" s="28" t="str">
        <f>IF('APTA Employee Census'!C186="","",'APTA Employee Census'!C186)</f>
        <v/>
      </c>
      <c r="D181" s="28" t="str">
        <f>IF('APTA Employee Census'!B186="","",'APTA Employee Census'!B186)</f>
        <v/>
      </c>
      <c r="E181" s="28" t="str">
        <f>IF('APTA Employee Census'!A186="","",'APTA Employee Census'!A186)</f>
        <v/>
      </c>
      <c r="F181" s="28" t="str">
        <f>IF('APTA Employee Census'!D186="","",'APTA Employee Census'!D186)</f>
        <v/>
      </c>
      <c r="G181" s="28" t="str">
        <f>IF('APTA Employee Census'!K186="","",'APTA Employee Census'!K186)</f>
        <v/>
      </c>
      <c r="H181" s="28" t="str">
        <f>IF(AND($C181="Employee",$G181&lt;&gt;""),IF(VLOOKUP($B181,'Reference Page'!$J$2:$O$206,6,0)="Match","","The medical coverage tier you selected does not match the number of dependents you have entered"),"")</f>
        <v/>
      </c>
      <c r="J181" s="28" t="str" cm="1">
        <f t="array" ref="J181">IFERROR(CONCATENATE(INDEX($A$2:$A$206,_xlfn.AGGREGATE(15,6,(ROW($C$2:$C$206)-ROW($C$2)+1)/($C$2:$C$206="Employee"),ROWS(B$2:B181)),1),". ",INDEX($D$2:$E$206,_xlfn.AGGREGATE(15,6,(ROW($C$2:$C$206)-ROW($C$2)+1)/($C$2:$C$206="Employee"),ROWS(B$2:B181)),1)," ",INDEX($E$2:$E$206,_xlfn.AGGREGATE(15,6,(ROW($C$2:$C$206)-ROW($C$2)+1)/($C$2:$C$206="Employee"),ROWS(B$2:B181)),1)),"")</f>
        <v/>
      </c>
      <c r="K181" s="28" t="str">
        <f t="shared" si="15"/>
        <v/>
      </c>
      <c r="L181" s="28" t="str">
        <f t="shared" si="16"/>
        <v/>
      </c>
      <c r="M181" s="28" t="str">
        <f t="shared" si="17"/>
        <v/>
      </c>
      <c r="N181" s="28" t="str">
        <f t="shared" si="18"/>
        <v/>
      </c>
      <c r="O181" s="28" t="str">
        <f t="shared" si="19"/>
        <v/>
      </c>
      <c r="Q181" s="5"/>
      <c r="R181" s="5"/>
      <c r="S181" s="5"/>
      <c r="T181" s="5"/>
      <c r="U181" s="5"/>
    </row>
    <row r="182" spans="1:21" x14ac:dyDescent="0.15">
      <c r="A182" s="28" t="str">
        <f t="shared" si="20"/>
        <v/>
      </c>
      <c r="B182" s="28" t="str">
        <f t="shared" si="14"/>
        <v/>
      </c>
      <c r="C182" s="28" t="str">
        <f>IF('APTA Employee Census'!C187="","",'APTA Employee Census'!C187)</f>
        <v/>
      </c>
      <c r="D182" s="28" t="str">
        <f>IF('APTA Employee Census'!B187="","",'APTA Employee Census'!B187)</f>
        <v/>
      </c>
      <c r="E182" s="28" t="str">
        <f>IF('APTA Employee Census'!A187="","",'APTA Employee Census'!A187)</f>
        <v/>
      </c>
      <c r="F182" s="28" t="str">
        <f>IF('APTA Employee Census'!D187="","",'APTA Employee Census'!D187)</f>
        <v/>
      </c>
      <c r="G182" s="28" t="str">
        <f>IF('APTA Employee Census'!K187="","",'APTA Employee Census'!K187)</f>
        <v/>
      </c>
      <c r="H182" s="28" t="str">
        <f>IF(AND($C182="Employee",$G182&lt;&gt;""),IF(VLOOKUP($B182,'Reference Page'!$J$2:$O$206,6,0)="Match","","The medical coverage tier you selected does not match the number of dependents you have entered"),"")</f>
        <v/>
      </c>
      <c r="J182" s="28" t="str" cm="1">
        <f t="array" ref="J182">IFERROR(CONCATENATE(INDEX($A$2:$A$206,_xlfn.AGGREGATE(15,6,(ROW($C$2:$C$206)-ROW($C$2)+1)/($C$2:$C$206="Employee"),ROWS(B$2:B182)),1),". ",INDEX($D$2:$E$206,_xlfn.AGGREGATE(15,6,(ROW($C$2:$C$206)-ROW($C$2)+1)/($C$2:$C$206="Employee"),ROWS(B$2:B182)),1)," ",INDEX($E$2:$E$206,_xlfn.AGGREGATE(15,6,(ROW($C$2:$C$206)-ROW($C$2)+1)/($C$2:$C$206="Employee"),ROWS(B$2:B182)),1)),"")</f>
        <v/>
      </c>
      <c r="K182" s="28" t="str">
        <f t="shared" si="15"/>
        <v/>
      </c>
      <c r="L182" s="28" t="str">
        <f t="shared" si="16"/>
        <v/>
      </c>
      <c r="M182" s="28" t="str">
        <f t="shared" si="17"/>
        <v/>
      </c>
      <c r="N182" s="28" t="str">
        <f t="shared" si="18"/>
        <v/>
      </c>
      <c r="O182" s="28" t="str">
        <f t="shared" si="19"/>
        <v/>
      </c>
      <c r="Q182" s="5"/>
      <c r="R182" s="5"/>
      <c r="S182" s="5"/>
      <c r="T182" s="5"/>
      <c r="U182" s="5"/>
    </row>
    <row r="183" spans="1:21" x14ac:dyDescent="0.15">
      <c r="A183" s="28" t="str">
        <f t="shared" si="20"/>
        <v/>
      </c>
      <c r="B183" s="28" t="str">
        <f t="shared" si="14"/>
        <v/>
      </c>
      <c r="C183" s="28" t="str">
        <f>IF('APTA Employee Census'!C188="","",'APTA Employee Census'!C188)</f>
        <v/>
      </c>
      <c r="D183" s="28" t="str">
        <f>IF('APTA Employee Census'!B188="","",'APTA Employee Census'!B188)</f>
        <v/>
      </c>
      <c r="E183" s="28" t="str">
        <f>IF('APTA Employee Census'!A188="","",'APTA Employee Census'!A188)</f>
        <v/>
      </c>
      <c r="F183" s="28" t="str">
        <f>IF('APTA Employee Census'!D188="","",'APTA Employee Census'!D188)</f>
        <v/>
      </c>
      <c r="G183" s="28" t="str">
        <f>IF('APTA Employee Census'!K188="","",'APTA Employee Census'!K188)</f>
        <v/>
      </c>
      <c r="H183" s="28" t="str">
        <f>IF(AND($C183="Employee",$G183&lt;&gt;""),IF(VLOOKUP($B183,'Reference Page'!$J$2:$O$206,6,0)="Match","","The medical coverage tier you selected does not match the number of dependents you have entered"),"")</f>
        <v/>
      </c>
      <c r="J183" s="28" t="str" cm="1">
        <f t="array" ref="J183">IFERROR(CONCATENATE(INDEX($A$2:$A$206,_xlfn.AGGREGATE(15,6,(ROW($C$2:$C$206)-ROW($C$2)+1)/($C$2:$C$206="Employee"),ROWS(B$2:B183)),1),". ",INDEX($D$2:$E$206,_xlfn.AGGREGATE(15,6,(ROW($C$2:$C$206)-ROW($C$2)+1)/($C$2:$C$206="Employee"),ROWS(B$2:B183)),1)," ",INDEX($E$2:$E$206,_xlfn.AGGREGATE(15,6,(ROW($C$2:$C$206)-ROW($C$2)+1)/($C$2:$C$206="Employee"),ROWS(B$2:B183)),1)),"")</f>
        <v/>
      </c>
      <c r="K183" s="28" t="str">
        <f t="shared" si="15"/>
        <v/>
      </c>
      <c r="L183" s="28" t="str">
        <f t="shared" si="16"/>
        <v/>
      </c>
      <c r="M183" s="28" t="str">
        <f t="shared" si="17"/>
        <v/>
      </c>
      <c r="N183" s="28" t="str">
        <f t="shared" si="18"/>
        <v/>
      </c>
      <c r="O183" s="28" t="str">
        <f t="shared" si="19"/>
        <v/>
      </c>
      <c r="Q183" s="5"/>
      <c r="R183" s="5"/>
      <c r="S183" s="5"/>
      <c r="T183" s="5"/>
      <c r="U183" s="5"/>
    </row>
    <row r="184" spans="1:21" x14ac:dyDescent="0.15">
      <c r="A184" s="28" t="str">
        <f t="shared" si="20"/>
        <v/>
      </c>
      <c r="B184" s="28" t="str">
        <f t="shared" si="14"/>
        <v/>
      </c>
      <c r="C184" s="28" t="str">
        <f>IF('APTA Employee Census'!C189="","",'APTA Employee Census'!C189)</f>
        <v/>
      </c>
      <c r="D184" s="28" t="str">
        <f>IF('APTA Employee Census'!B189="","",'APTA Employee Census'!B189)</f>
        <v/>
      </c>
      <c r="E184" s="28" t="str">
        <f>IF('APTA Employee Census'!A189="","",'APTA Employee Census'!A189)</f>
        <v/>
      </c>
      <c r="F184" s="28" t="str">
        <f>IF('APTA Employee Census'!D189="","",'APTA Employee Census'!D189)</f>
        <v/>
      </c>
      <c r="G184" s="28" t="str">
        <f>IF('APTA Employee Census'!K189="","",'APTA Employee Census'!K189)</f>
        <v/>
      </c>
      <c r="H184" s="28" t="str">
        <f>IF(AND($C184="Employee",$G184&lt;&gt;""),IF(VLOOKUP($B184,'Reference Page'!$J$2:$O$206,6,0)="Match","","The medical coverage tier you selected does not match the number of dependents you have entered"),"")</f>
        <v/>
      </c>
      <c r="J184" s="28" t="str" cm="1">
        <f t="array" ref="J184">IFERROR(CONCATENATE(INDEX($A$2:$A$206,_xlfn.AGGREGATE(15,6,(ROW($C$2:$C$206)-ROW($C$2)+1)/($C$2:$C$206="Employee"),ROWS(B$2:B184)),1),". ",INDEX($D$2:$E$206,_xlfn.AGGREGATE(15,6,(ROW($C$2:$C$206)-ROW($C$2)+1)/($C$2:$C$206="Employee"),ROWS(B$2:B184)),1)," ",INDEX($E$2:$E$206,_xlfn.AGGREGATE(15,6,(ROW($C$2:$C$206)-ROW($C$2)+1)/($C$2:$C$206="Employee"),ROWS(B$2:B184)),1)),"")</f>
        <v/>
      </c>
      <c r="K184" s="28" t="str">
        <f t="shared" si="15"/>
        <v/>
      </c>
      <c r="L184" s="28" t="str">
        <f t="shared" si="16"/>
        <v/>
      </c>
      <c r="M184" s="28" t="str">
        <f t="shared" si="17"/>
        <v/>
      </c>
      <c r="N184" s="28" t="str">
        <f t="shared" si="18"/>
        <v/>
      </c>
      <c r="O184" s="28" t="str">
        <f t="shared" si="19"/>
        <v/>
      </c>
      <c r="Q184" s="5"/>
      <c r="R184" s="5"/>
      <c r="S184" s="5"/>
      <c r="T184" s="5"/>
      <c r="U184" s="5"/>
    </row>
    <row r="185" spans="1:21" x14ac:dyDescent="0.15">
      <c r="A185" s="28" t="str">
        <f t="shared" si="20"/>
        <v/>
      </c>
      <c r="B185" s="28" t="str">
        <f t="shared" si="14"/>
        <v/>
      </c>
      <c r="C185" s="28" t="str">
        <f>IF('APTA Employee Census'!C190="","",'APTA Employee Census'!C190)</f>
        <v/>
      </c>
      <c r="D185" s="28" t="str">
        <f>IF('APTA Employee Census'!B190="","",'APTA Employee Census'!B190)</f>
        <v/>
      </c>
      <c r="E185" s="28" t="str">
        <f>IF('APTA Employee Census'!A190="","",'APTA Employee Census'!A190)</f>
        <v/>
      </c>
      <c r="F185" s="28" t="str">
        <f>IF('APTA Employee Census'!D190="","",'APTA Employee Census'!D190)</f>
        <v/>
      </c>
      <c r="G185" s="28" t="str">
        <f>IF('APTA Employee Census'!K190="","",'APTA Employee Census'!K190)</f>
        <v/>
      </c>
      <c r="H185" s="28" t="str">
        <f>IF(AND($C185="Employee",$G185&lt;&gt;""),IF(VLOOKUP($B185,'Reference Page'!$J$2:$O$206,6,0)="Match","","The medical coverage tier you selected does not match the number of dependents you have entered"),"")</f>
        <v/>
      </c>
      <c r="J185" s="28" t="str" cm="1">
        <f t="array" ref="J185">IFERROR(CONCATENATE(INDEX($A$2:$A$206,_xlfn.AGGREGATE(15,6,(ROW($C$2:$C$206)-ROW($C$2)+1)/($C$2:$C$206="Employee"),ROWS(B$2:B185)),1),". ",INDEX($D$2:$E$206,_xlfn.AGGREGATE(15,6,(ROW($C$2:$C$206)-ROW($C$2)+1)/($C$2:$C$206="Employee"),ROWS(B$2:B185)),1)," ",INDEX($E$2:$E$206,_xlfn.AGGREGATE(15,6,(ROW($C$2:$C$206)-ROW($C$2)+1)/($C$2:$C$206="Employee"),ROWS(B$2:B185)),1)),"")</f>
        <v/>
      </c>
      <c r="K185" s="28" t="str">
        <f t="shared" si="15"/>
        <v/>
      </c>
      <c r="L185" s="28" t="str">
        <f t="shared" si="16"/>
        <v/>
      </c>
      <c r="M185" s="28" t="str">
        <f t="shared" si="17"/>
        <v/>
      </c>
      <c r="N185" s="28" t="str">
        <f t="shared" si="18"/>
        <v/>
      </c>
      <c r="O185" s="28" t="str">
        <f t="shared" si="19"/>
        <v/>
      </c>
      <c r="Q185" s="5"/>
      <c r="R185" s="5"/>
      <c r="S185" s="5"/>
      <c r="T185" s="5"/>
      <c r="U185" s="5"/>
    </row>
    <row r="186" spans="1:21" x14ac:dyDescent="0.15">
      <c r="A186" s="28" t="str">
        <f t="shared" si="20"/>
        <v/>
      </c>
      <c r="B186" s="28" t="str">
        <f t="shared" si="14"/>
        <v/>
      </c>
      <c r="C186" s="28" t="str">
        <f>IF('APTA Employee Census'!C191="","",'APTA Employee Census'!C191)</f>
        <v/>
      </c>
      <c r="D186" s="28" t="str">
        <f>IF('APTA Employee Census'!B191="","",'APTA Employee Census'!B191)</f>
        <v/>
      </c>
      <c r="E186" s="28" t="str">
        <f>IF('APTA Employee Census'!A191="","",'APTA Employee Census'!A191)</f>
        <v/>
      </c>
      <c r="F186" s="28" t="str">
        <f>IF('APTA Employee Census'!D191="","",'APTA Employee Census'!D191)</f>
        <v/>
      </c>
      <c r="G186" s="28" t="str">
        <f>IF('APTA Employee Census'!K191="","",'APTA Employee Census'!K191)</f>
        <v/>
      </c>
      <c r="H186" s="28" t="str">
        <f>IF(AND($C186="Employee",$G186&lt;&gt;""),IF(VLOOKUP($B186,'Reference Page'!$J$2:$O$206,6,0)="Match","","The medical coverage tier you selected does not match the number of dependents you have entered"),"")</f>
        <v/>
      </c>
      <c r="J186" s="28" t="str" cm="1">
        <f t="array" ref="J186">IFERROR(CONCATENATE(INDEX($A$2:$A$206,_xlfn.AGGREGATE(15,6,(ROW($C$2:$C$206)-ROW($C$2)+1)/($C$2:$C$206="Employee"),ROWS(B$2:B186)),1),". ",INDEX($D$2:$E$206,_xlfn.AGGREGATE(15,6,(ROW($C$2:$C$206)-ROW($C$2)+1)/($C$2:$C$206="Employee"),ROWS(B$2:B186)),1)," ",INDEX($E$2:$E$206,_xlfn.AGGREGATE(15,6,(ROW($C$2:$C$206)-ROW($C$2)+1)/($C$2:$C$206="Employee"),ROWS(B$2:B186)),1)),"")</f>
        <v/>
      </c>
      <c r="K186" s="28" t="str">
        <f t="shared" si="15"/>
        <v/>
      </c>
      <c r="L186" s="28" t="str">
        <f t="shared" si="16"/>
        <v/>
      </c>
      <c r="M186" s="28" t="str">
        <f t="shared" si="17"/>
        <v/>
      </c>
      <c r="N186" s="28" t="str">
        <f t="shared" si="18"/>
        <v/>
      </c>
      <c r="O186" s="28" t="str">
        <f t="shared" si="19"/>
        <v/>
      </c>
      <c r="Q186" s="5"/>
      <c r="R186" s="5"/>
      <c r="S186" s="5"/>
      <c r="T186" s="5"/>
      <c r="U186" s="5"/>
    </row>
    <row r="187" spans="1:21" x14ac:dyDescent="0.15">
      <c r="A187" s="28" t="str">
        <f t="shared" si="20"/>
        <v/>
      </c>
      <c r="B187" s="28" t="str">
        <f t="shared" si="14"/>
        <v/>
      </c>
      <c r="C187" s="28" t="str">
        <f>IF('APTA Employee Census'!C192="","",'APTA Employee Census'!C192)</f>
        <v/>
      </c>
      <c r="D187" s="28" t="str">
        <f>IF('APTA Employee Census'!B192="","",'APTA Employee Census'!B192)</f>
        <v/>
      </c>
      <c r="E187" s="28" t="str">
        <f>IF('APTA Employee Census'!A192="","",'APTA Employee Census'!A192)</f>
        <v/>
      </c>
      <c r="F187" s="28" t="str">
        <f>IF('APTA Employee Census'!D192="","",'APTA Employee Census'!D192)</f>
        <v/>
      </c>
      <c r="G187" s="28" t="str">
        <f>IF('APTA Employee Census'!K192="","",'APTA Employee Census'!K192)</f>
        <v/>
      </c>
      <c r="H187" s="28" t="str">
        <f>IF(AND($C187="Employee",$G187&lt;&gt;""),IF(VLOOKUP($B187,'Reference Page'!$J$2:$O$206,6,0)="Match","","The medical coverage tier you selected does not match the number of dependents you have entered"),"")</f>
        <v/>
      </c>
      <c r="J187" s="28" t="str" cm="1">
        <f t="array" ref="J187">IFERROR(CONCATENATE(INDEX($A$2:$A$206,_xlfn.AGGREGATE(15,6,(ROW($C$2:$C$206)-ROW($C$2)+1)/($C$2:$C$206="Employee"),ROWS(B$2:B187)),1),". ",INDEX($D$2:$E$206,_xlfn.AGGREGATE(15,6,(ROW($C$2:$C$206)-ROW($C$2)+1)/($C$2:$C$206="Employee"),ROWS(B$2:B187)),1)," ",INDEX($E$2:$E$206,_xlfn.AGGREGATE(15,6,(ROW($C$2:$C$206)-ROW($C$2)+1)/($C$2:$C$206="Employee"),ROWS(B$2:B187)),1)),"")</f>
        <v/>
      </c>
      <c r="K187" s="28" t="str">
        <f t="shared" si="15"/>
        <v/>
      </c>
      <c r="L187" s="28" t="str">
        <f t="shared" si="16"/>
        <v/>
      </c>
      <c r="M187" s="28" t="str">
        <f t="shared" si="17"/>
        <v/>
      </c>
      <c r="N187" s="28" t="str">
        <f t="shared" si="18"/>
        <v/>
      </c>
      <c r="O187" s="28" t="str">
        <f t="shared" si="19"/>
        <v/>
      </c>
      <c r="Q187" s="5"/>
      <c r="R187" s="5"/>
      <c r="S187" s="5"/>
      <c r="T187" s="5"/>
      <c r="U187" s="5"/>
    </row>
    <row r="188" spans="1:21" x14ac:dyDescent="0.15">
      <c r="A188" s="28" t="str">
        <f t="shared" si="20"/>
        <v/>
      </c>
      <c r="B188" s="28" t="str">
        <f t="shared" si="14"/>
        <v/>
      </c>
      <c r="C188" s="28" t="str">
        <f>IF('APTA Employee Census'!C193="","",'APTA Employee Census'!C193)</f>
        <v/>
      </c>
      <c r="D188" s="28" t="str">
        <f>IF('APTA Employee Census'!B193="","",'APTA Employee Census'!B193)</f>
        <v/>
      </c>
      <c r="E188" s="28" t="str">
        <f>IF('APTA Employee Census'!A193="","",'APTA Employee Census'!A193)</f>
        <v/>
      </c>
      <c r="F188" s="28" t="str">
        <f>IF('APTA Employee Census'!D193="","",'APTA Employee Census'!D193)</f>
        <v/>
      </c>
      <c r="G188" s="28" t="str">
        <f>IF('APTA Employee Census'!K193="","",'APTA Employee Census'!K193)</f>
        <v/>
      </c>
      <c r="H188" s="28" t="str">
        <f>IF(AND($C188="Employee",$G188&lt;&gt;""),IF(VLOOKUP($B188,'Reference Page'!$J$2:$O$206,6,0)="Match","","The medical coverage tier you selected does not match the number of dependents you have entered"),"")</f>
        <v/>
      </c>
      <c r="J188" s="28" t="str" cm="1">
        <f t="array" ref="J188">IFERROR(CONCATENATE(INDEX($A$2:$A$206,_xlfn.AGGREGATE(15,6,(ROW($C$2:$C$206)-ROW($C$2)+1)/($C$2:$C$206="Employee"),ROWS(B$2:B188)),1),". ",INDEX($D$2:$E$206,_xlfn.AGGREGATE(15,6,(ROW($C$2:$C$206)-ROW($C$2)+1)/($C$2:$C$206="Employee"),ROWS(B$2:B188)),1)," ",INDEX($E$2:$E$206,_xlfn.AGGREGATE(15,6,(ROW($C$2:$C$206)-ROW($C$2)+1)/($C$2:$C$206="Employee"),ROWS(B$2:B188)),1)),"")</f>
        <v/>
      </c>
      <c r="K188" s="28" t="str">
        <f t="shared" si="15"/>
        <v/>
      </c>
      <c r="L188" s="28" t="str">
        <f t="shared" si="16"/>
        <v/>
      </c>
      <c r="M188" s="28" t="str">
        <f t="shared" si="17"/>
        <v/>
      </c>
      <c r="N188" s="28" t="str">
        <f t="shared" si="18"/>
        <v/>
      </c>
      <c r="O188" s="28" t="str">
        <f t="shared" si="19"/>
        <v/>
      </c>
      <c r="Q188" s="5"/>
      <c r="R188" s="5"/>
      <c r="S188" s="5"/>
      <c r="T188" s="5"/>
      <c r="U188" s="5"/>
    </row>
    <row r="189" spans="1:21" x14ac:dyDescent="0.15">
      <c r="A189" s="28" t="str">
        <f t="shared" si="20"/>
        <v/>
      </c>
      <c r="B189" s="28" t="str">
        <f t="shared" si="14"/>
        <v/>
      </c>
      <c r="C189" s="28" t="str">
        <f>IF('APTA Employee Census'!C194="","",'APTA Employee Census'!C194)</f>
        <v/>
      </c>
      <c r="D189" s="28" t="str">
        <f>IF('APTA Employee Census'!B194="","",'APTA Employee Census'!B194)</f>
        <v/>
      </c>
      <c r="E189" s="28" t="str">
        <f>IF('APTA Employee Census'!A194="","",'APTA Employee Census'!A194)</f>
        <v/>
      </c>
      <c r="F189" s="28" t="str">
        <f>IF('APTA Employee Census'!D194="","",'APTA Employee Census'!D194)</f>
        <v/>
      </c>
      <c r="G189" s="28" t="str">
        <f>IF('APTA Employee Census'!K194="","",'APTA Employee Census'!K194)</f>
        <v/>
      </c>
      <c r="H189" s="28" t="str">
        <f>IF(AND($C189="Employee",$G189&lt;&gt;""),IF(VLOOKUP($B189,'Reference Page'!$J$2:$O$206,6,0)="Match","","The medical coverage tier you selected does not match the number of dependents you have entered"),"")</f>
        <v/>
      </c>
      <c r="J189" s="28" t="str" cm="1">
        <f t="array" ref="J189">IFERROR(CONCATENATE(INDEX($A$2:$A$206,_xlfn.AGGREGATE(15,6,(ROW($C$2:$C$206)-ROW($C$2)+1)/($C$2:$C$206="Employee"),ROWS(B$2:B189)),1),". ",INDEX($D$2:$E$206,_xlfn.AGGREGATE(15,6,(ROW($C$2:$C$206)-ROW($C$2)+1)/($C$2:$C$206="Employee"),ROWS(B$2:B189)),1)," ",INDEX($E$2:$E$206,_xlfn.AGGREGATE(15,6,(ROW($C$2:$C$206)-ROW($C$2)+1)/($C$2:$C$206="Employee"),ROWS(B$2:B189)),1)),"")</f>
        <v/>
      </c>
      <c r="K189" s="28" t="str">
        <f t="shared" si="15"/>
        <v/>
      </c>
      <c r="L189" s="28" t="str">
        <f t="shared" si="16"/>
        <v/>
      </c>
      <c r="M189" s="28" t="str">
        <f t="shared" si="17"/>
        <v/>
      </c>
      <c r="N189" s="28" t="str">
        <f t="shared" si="18"/>
        <v/>
      </c>
      <c r="O189" s="28" t="str">
        <f t="shared" si="19"/>
        <v/>
      </c>
      <c r="Q189" s="5"/>
      <c r="R189" s="5"/>
      <c r="S189" s="5"/>
      <c r="T189" s="5"/>
      <c r="U189" s="5"/>
    </row>
    <row r="190" spans="1:21" x14ac:dyDescent="0.15">
      <c r="A190" s="28" t="str">
        <f t="shared" si="20"/>
        <v/>
      </c>
      <c r="B190" s="28" t="str">
        <f t="shared" si="14"/>
        <v/>
      </c>
      <c r="C190" s="28" t="str">
        <f>IF('APTA Employee Census'!C195="","",'APTA Employee Census'!C195)</f>
        <v/>
      </c>
      <c r="D190" s="28" t="str">
        <f>IF('APTA Employee Census'!B195="","",'APTA Employee Census'!B195)</f>
        <v/>
      </c>
      <c r="E190" s="28" t="str">
        <f>IF('APTA Employee Census'!A195="","",'APTA Employee Census'!A195)</f>
        <v/>
      </c>
      <c r="F190" s="28" t="str">
        <f>IF('APTA Employee Census'!D195="","",'APTA Employee Census'!D195)</f>
        <v/>
      </c>
      <c r="G190" s="28" t="str">
        <f>IF('APTA Employee Census'!K195="","",'APTA Employee Census'!K195)</f>
        <v/>
      </c>
      <c r="H190" s="28" t="str">
        <f>IF(AND($C190="Employee",$G190&lt;&gt;""),IF(VLOOKUP($B190,'Reference Page'!$J$2:$O$206,6,0)="Match","","The medical coverage tier you selected does not match the number of dependents you have entered"),"")</f>
        <v/>
      </c>
      <c r="J190" s="28" t="str" cm="1">
        <f t="array" ref="J190">IFERROR(CONCATENATE(INDEX($A$2:$A$206,_xlfn.AGGREGATE(15,6,(ROW($C$2:$C$206)-ROW($C$2)+1)/($C$2:$C$206="Employee"),ROWS(B$2:B190)),1),". ",INDEX($D$2:$E$206,_xlfn.AGGREGATE(15,6,(ROW($C$2:$C$206)-ROW($C$2)+1)/($C$2:$C$206="Employee"),ROWS(B$2:B190)),1)," ",INDEX($E$2:$E$206,_xlfn.AGGREGATE(15,6,(ROW($C$2:$C$206)-ROW($C$2)+1)/($C$2:$C$206="Employee"),ROWS(B$2:B190)),1)),"")</f>
        <v/>
      </c>
      <c r="K190" s="28" t="str">
        <f t="shared" si="15"/>
        <v/>
      </c>
      <c r="L190" s="28" t="str">
        <f t="shared" si="16"/>
        <v/>
      </c>
      <c r="M190" s="28" t="str">
        <f t="shared" si="17"/>
        <v/>
      </c>
      <c r="N190" s="28" t="str">
        <f t="shared" si="18"/>
        <v/>
      </c>
      <c r="O190" s="28" t="str">
        <f t="shared" si="19"/>
        <v/>
      </c>
      <c r="Q190" s="5"/>
      <c r="R190" s="5"/>
      <c r="S190" s="5"/>
      <c r="T190" s="5"/>
      <c r="U190" s="5"/>
    </row>
    <row r="191" spans="1:21" x14ac:dyDescent="0.15">
      <c r="A191" s="28" t="str">
        <f t="shared" si="20"/>
        <v/>
      </c>
      <c r="B191" s="28" t="str">
        <f t="shared" si="14"/>
        <v/>
      </c>
      <c r="C191" s="28" t="str">
        <f>IF('APTA Employee Census'!C196="","",'APTA Employee Census'!C196)</f>
        <v/>
      </c>
      <c r="D191" s="28" t="str">
        <f>IF('APTA Employee Census'!B196="","",'APTA Employee Census'!B196)</f>
        <v/>
      </c>
      <c r="E191" s="28" t="str">
        <f>IF('APTA Employee Census'!A196="","",'APTA Employee Census'!A196)</f>
        <v/>
      </c>
      <c r="F191" s="28" t="str">
        <f>IF('APTA Employee Census'!D196="","",'APTA Employee Census'!D196)</f>
        <v/>
      </c>
      <c r="G191" s="28" t="str">
        <f>IF('APTA Employee Census'!K196="","",'APTA Employee Census'!K196)</f>
        <v/>
      </c>
      <c r="H191" s="28" t="str">
        <f>IF(AND($C191="Employee",$G191&lt;&gt;""),IF(VLOOKUP($B191,'Reference Page'!$J$2:$O$206,6,0)="Match","","The medical coverage tier you selected does not match the number of dependents you have entered"),"")</f>
        <v/>
      </c>
      <c r="J191" s="28" t="str" cm="1">
        <f t="array" ref="J191">IFERROR(CONCATENATE(INDEX($A$2:$A$206,_xlfn.AGGREGATE(15,6,(ROW($C$2:$C$206)-ROW($C$2)+1)/($C$2:$C$206="Employee"),ROWS(B$2:B191)),1),". ",INDEX($D$2:$E$206,_xlfn.AGGREGATE(15,6,(ROW($C$2:$C$206)-ROW($C$2)+1)/($C$2:$C$206="Employee"),ROWS(B$2:B191)),1)," ",INDEX($E$2:$E$206,_xlfn.AGGREGATE(15,6,(ROW($C$2:$C$206)-ROW($C$2)+1)/($C$2:$C$206="Employee"),ROWS(B$2:B191)),1)),"")</f>
        <v/>
      </c>
      <c r="K191" s="28" t="str">
        <f t="shared" si="15"/>
        <v/>
      </c>
      <c r="L191" s="28" t="str">
        <f t="shared" si="16"/>
        <v/>
      </c>
      <c r="M191" s="28" t="str">
        <f t="shared" si="17"/>
        <v/>
      </c>
      <c r="N191" s="28" t="str">
        <f t="shared" si="18"/>
        <v/>
      </c>
      <c r="O191" s="28" t="str">
        <f t="shared" si="19"/>
        <v/>
      </c>
      <c r="Q191" s="5"/>
      <c r="R191" s="5"/>
      <c r="S191" s="5"/>
      <c r="T191" s="5"/>
      <c r="U191" s="5"/>
    </row>
    <row r="192" spans="1:21" x14ac:dyDescent="0.15">
      <c r="A192" s="28" t="str">
        <f t="shared" si="20"/>
        <v/>
      </c>
      <c r="B192" s="28" t="str">
        <f t="shared" si="14"/>
        <v/>
      </c>
      <c r="C192" s="28" t="str">
        <f>IF('APTA Employee Census'!C197="","",'APTA Employee Census'!C197)</f>
        <v/>
      </c>
      <c r="D192" s="28" t="str">
        <f>IF('APTA Employee Census'!B197="","",'APTA Employee Census'!B197)</f>
        <v/>
      </c>
      <c r="E192" s="28" t="str">
        <f>IF('APTA Employee Census'!A197="","",'APTA Employee Census'!A197)</f>
        <v/>
      </c>
      <c r="F192" s="28" t="str">
        <f>IF('APTA Employee Census'!D197="","",'APTA Employee Census'!D197)</f>
        <v/>
      </c>
      <c r="G192" s="28" t="str">
        <f>IF('APTA Employee Census'!K197="","",'APTA Employee Census'!K197)</f>
        <v/>
      </c>
      <c r="H192" s="28" t="str">
        <f>IF(AND($C192="Employee",$G192&lt;&gt;""),IF(VLOOKUP($B192,'Reference Page'!$J$2:$O$206,6,0)="Match","","The medical coverage tier you selected does not match the number of dependents you have entered"),"")</f>
        <v/>
      </c>
      <c r="J192" s="28" t="str" cm="1">
        <f t="array" ref="J192">IFERROR(CONCATENATE(INDEX($A$2:$A$206,_xlfn.AGGREGATE(15,6,(ROW($C$2:$C$206)-ROW($C$2)+1)/($C$2:$C$206="Employee"),ROWS(B$2:B192)),1),". ",INDEX($D$2:$E$206,_xlfn.AGGREGATE(15,6,(ROW($C$2:$C$206)-ROW($C$2)+1)/($C$2:$C$206="Employee"),ROWS(B$2:B192)),1)," ",INDEX($E$2:$E$206,_xlfn.AGGREGATE(15,6,(ROW($C$2:$C$206)-ROW($C$2)+1)/($C$2:$C$206="Employee"),ROWS(B$2:B192)),1)),"")</f>
        <v/>
      </c>
      <c r="K192" s="28" t="str">
        <f t="shared" si="15"/>
        <v/>
      </c>
      <c r="L192" s="28" t="str">
        <f t="shared" si="16"/>
        <v/>
      </c>
      <c r="M192" s="28" t="str">
        <f t="shared" si="17"/>
        <v/>
      </c>
      <c r="N192" s="28" t="str">
        <f t="shared" si="18"/>
        <v/>
      </c>
      <c r="O192" s="28" t="str">
        <f t="shared" si="19"/>
        <v/>
      </c>
      <c r="Q192" s="5"/>
      <c r="R192" s="5"/>
      <c r="S192" s="5"/>
      <c r="T192" s="5"/>
      <c r="U192" s="5"/>
    </row>
    <row r="193" spans="1:21" x14ac:dyDescent="0.15">
      <c r="A193" s="28" t="str">
        <f t="shared" si="20"/>
        <v/>
      </c>
      <c r="B193" s="28" t="str">
        <f t="shared" si="14"/>
        <v/>
      </c>
      <c r="C193" s="28" t="str">
        <f>IF('APTA Employee Census'!C198="","",'APTA Employee Census'!C198)</f>
        <v/>
      </c>
      <c r="D193" s="28" t="str">
        <f>IF('APTA Employee Census'!B198="","",'APTA Employee Census'!B198)</f>
        <v/>
      </c>
      <c r="E193" s="28" t="str">
        <f>IF('APTA Employee Census'!A198="","",'APTA Employee Census'!A198)</f>
        <v/>
      </c>
      <c r="F193" s="28" t="str">
        <f>IF('APTA Employee Census'!D198="","",'APTA Employee Census'!D198)</f>
        <v/>
      </c>
      <c r="G193" s="28" t="str">
        <f>IF('APTA Employee Census'!K198="","",'APTA Employee Census'!K198)</f>
        <v/>
      </c>
      <c r="H193" s="28" t="str">
        <f>IF(AND($C193="Employee",$G193&lt;&gt;""),IF(VLOOKUP($B193,'Reference Page'!$J$2:$O$206,6,0)="Match","","The medical coverage tier you selected does not match the number of dependents you have entered"),"")</f>
        <v/>
      </c>
      <c r="J193" s="28" t="str" cm="1">
        <f t="array" ref="J193">IFERROR(CONCATENATE(INDEX($A$2:$A$206,_xlfn.AGGREGATE(15,6,(ROW($C$2:$C$206)-ROW($C$2)+1)/($C$2:$C$206="Employee"),ROWS(B$2:B193)),1),". ",INDEX($D$2:$E$206,_xlfn.AGGREGATE(15,6,(ROW($C$2:$C$206)-ROW($C$2)+1)/($C$2:$C$206="Employee"),ROWS(B$2:B193)),1)," ",INDEX($E$2:$E$206,_xlfn.AGGREGATE(15,6,(ROW($C$2:$C$206)-ROW($C$2)+1)/($C$2:$C$206="Employee"),ROWS(B$2:B193)),1)),"")</f>
        <v/>
      </c>
      <c r="K193" s="28" t="str">
        <f t="shared" si="15"/>
        <v/>
      </c>
      <c r="L193" s="28" t="str">
        <f t="shared" si="16"/>
        <v/>
      </c>
      <c r="M193" s="28" t="str">
        <f t="shared" si="17"/>
        <v/>
      </c>
      <c r="N193" s="28" t="str">
        <f t="shared" si="18"/>
        <v/>
      </c>
      <c r="O193" s="28" t="str">
        <f t="shared" si="19"/>
        <v/>
      </c>
      <c r="Q193" s="5"/>
      <c r="R193" s="5"/>
      <c r="S193" s="5"/>
      <c r="T193" s="5"/>
      <c r="U193" s="5"/>
    </row>
    <row r="194" spans="1:21" x14ac:dyDescent="0.15">
      <c r="A194" s="28" t="str">
        <f t="shared" si="20"/>
        <v/>
      </c>
      <c r="B194" s="28" t="str">
        <f t="shared" ref="B194:B206" si="21">IF($C194="Employee",CONCATENATE($A194,". ",$D194," ",$E194),CONCATENATE($F194,$C194))</f>
        <v/>
      </c>
      <c r="C194" s="28" t="str">
        <f>IF('APTA Employee Census'!C199="","",'APTA Employee Census'!C199)</f>
        <v/>
      </c>
      <c r="D194" s="28" t="str">
        <f>IF('APTA Employee Census'!B199="","",'APTA Employee Census'!B199)</f>
        <v/>
      </c>
      <c r="E194" s="28" t="str">
        <f>IF('APTA Employee Census'!A199="","",'APTA Employee Census'!A199)</f>
        <v/>
      </c>
      <c r="F194" s="28" t="str">
        <f>IF('APTA Employee Census'!D199="","",'APTA Employee Census'!D199)</f>
        <v/>
      </c>
      <c r="G194" s="28" t="str">
        <f>IF('APTA Employee Census'!K199="","",'APTA Employee Census'!K199)</f>
        <v/>
      </c>
      <c r="H194" s="28" t="str">
        <f>IF(AND($C194="Employee",$G194&lt;&gt;""),IF(VLOOKUP($B194,'Reference Page'!$J$2:$O$206,6,0)="Match","","The medical coverage tier you selected does not match the number of dependents you have entered"),"")</f>
        <v/>
      </c>
      <c r="J194" s="28" t="str" cm="1">
        <f t="array" ref="J194">IFERROR(CONCATENATE(INDEX($A$2:$A$206,_xlfn.AGGREGATE(15,6,(ROW($C$2:$C$206)-ROW($C$2)+1)/($C$2:$C$206="Employee"),ROWS(B$2:B194)),1),". ",INDEX($D$2:$E$206,_xlfn.AGGREGATE(15,6,(ROW($C$2:$C$206)-ROW($C$2)+1)/($C$2:$C$206="Employee"),ROWS(B$2:B194)),1)," ",INDEX($E$2:$E$206,_xlfn.AGGREGATE(15,6,(ROW($C$2:$C$206)-ROW($C$2)+1)/($C$2:$C$206="Employee"),ROWS(B$2:B194)),1)),"")</f>
        <v/>
      </c>
      <c r="K194" s="28" t="str">
        <f t="shared" ref="K194:K206" si="22">IF($J194="","",COUNTIFS($B$2:$B$206,CONCATENATE(J194,K$1)))</f>
        <v/>
      </c>
      <c r="L194" s="28" t="str">
        <f t="shared" ref="L194:L206" si="23">IF($J194="","",COUNTIFS($B$2:$B$206,CONCATENATE(J194,L$1)))</f>
        <v/>
      </c>
      <c r="M194" s="28" t="str">
        <f t="shared" ref="M194:M206" si="24">VLOOKUP($J194,$B$2:$G$206,6,0)</f>
        <v/>
      </c>
      <c r="N194" s="28" t="str">
        <f t="shared" si="18"/>
        <v/>
      </c>
      <c r="O194" s="28" t="str">
        <f t="shared" si="19"/>
        <v/>
      </c>
      <c r="Q194" s="5"/>
      <c r="R194" s="5"/>
      <c r="S194" s="5"/>
      <c r="T194" s="5"/>
      <c r="U194" s="5"/>
    </row>
    <row r="195" spans="1:21" x14ac:dyDescent="0.15">
      <c r="A195" s="28" t="str">
        <f t="shared" si="20"/>
        <v/>
      </c>
      <c r="B195" s="28" t="str">
        <f t="shared" si="21"/>
        <v/>
      </c>
      <c r="C195" s="28" t="str">
        <f>IF('APTA Employee Census'!C200="","",'APTA Employee Census'!C200)</f>
        <v/>
      </c>
      <c r="D195" s="28" t="str">
        <f>IF('APTA Employee Census'!B200="","",'APTA Employee Census'!B200)</f>
        <v/>
      </c>
      <c r="E195" s="28" t="str">
        <f>IF('APTA Employee Census'!A200="","",'APTA Employee Census'!A200)</f>
        <v/>
      </c>
      <c r="F195" s="28" t="str">
        <f>IF('APTA Employee Census'!D200="","",'APTA Employee Census'!D200)</f>
        <v/>
      </c>
      <c r="G195" s="28" t="str">
        <f>IF('APTA Employee Census'!K200="","",'APTA Employee Census'!K200)</f>
        <v/>
      </c>
      <c r="H195" s="28" t="str">
        <f>IF(AND($C195="Employee",$G195&lt;&gt;""),IF(VLOOKUP($B195,'Reference Page'!$J$2:$O$206,6,0)="Match","","The medical coverage tier you selected does not match the number of dependents you have entered"),"")</f>
        <v/>
      </c>
      <c r="J195" s="28" t="str" cm="1">
        <f t="array" ref="J195">IFERROR(CONCATENATE(INDEX($A$2:$A$206,_xlfn.AGGREGATE(15,6,(ROW($C$2:$C$206)-ROW($C$2)+1)/($C$2:$C$206="Employee"),ROWS(B$2:B195)),1),". ",INDEX($D$2:$E$206,_xlfn.AGGREGATE(15,6,(ROW($C$2:$C$206)-ROW($C$2)+1)/($C$2:$C$206="Employee"),ROWS(B$2:B195)),1)," ",INDEX($E$2:$E$206,_xlfn.AGGREGATE(15,6,(ROW($C$2:$C$206)-ROW($C$2)+1)/($C$2:$C$206="Employee"),ROWS(B$2:B195)),1)),"")</f>
        <v/>
      </c>
      <c r="K195" s="28" t="str">
        <f t="shared" si="22"/>
        <v/>
      </c>
      <c r="L195" s="28" t="str">
        <f t="shared" si="23"/>
        <v/>
      </c>
      <c r="M195" s="28" t="str">
        <f t="shared" si="24"/>
        <v/>
      </c>
      <c r="N195" s="28" t="str">
        <f t="shared" ref="N195:N206" si="25">IF($J195="","",IF(AND(M195&lt;&gt;"Waive",K195&gt;0,L195&gt;0),"Employee + Family",IF(AND(M195&lt;&gt;"Waive",K195=0,L195&gt;0),"Employee + Child(ren)",IF(AND(M195&lt;&gt;"Waive",K195&gt;0,L195=0),"Employee + Spouse",IF(AND(M195&lt;&gt;"Waive",K195=0,L195=0),"Employee Only",IF(AND(M195="Waive",(K195+L195)&gt;0),"Issue","Waive"))))))</f>
        <v/>
      </c>
      <c r="O195" s="28" t="str">
        <f t="shared" ref="O195:O206" si="26">IF($J195="","",IF(N195=M195,"Match","Not a Match"))</f>
        <v/>
      </c>
      <c r="Q195" s="5"/>
      <c r="R195" s="5"/>
      <c r="S195" s="5"/>
      <c r="T195" s="5"/>
      <c r="U195" s="5"/>
    </row>
    <row r="196" spans="1:21" x14ac:dyDescent="0.15">
      <c r="A196" s="28" t="str">
        <f t="shared" ref="A196:A206" si="27">IF($C196="","",IF($C196="Employee",$A195+1,$A195))</f>
        <v/>
      </c>
      <c r="B196" s="28" t="str">
        <f t="shared" si="21"/>
        <v/>
      </c>
      <c r="C196" s="28" t="str">
        <f>IF('APTA Employee Census'!C201="","",'APTA Employee Census'!C201)</f>
        <v/>
      </c>
      <c r="D196" s="28" t="str">
        <f>IF('APTA Employee Census'!B201="","",'APTA Employee Census'!B201)</f>
        <v/>
      </c>
      <c r="E196" s="28" t="str">
        <f>IF('APTA Employee Census'!A201="","",'APTA Employee Census'!A201)</f>
        <v/>
      </c>
      <c r="F196" s="28" t="str">
        <f>IF('APTA Employee Census'!D201="","",'APTA Employee Census'!D201)</f>
        <v/>
      </c>
      <c r="G196" s="28" t="str">
        <f>IF('APTA Employee Census'!K201="","",'APTA Employee Census'!K201)</f>
        <v/>
      </c>
      <c r="H196" s="28" t="str">
        <f>IF(AND($C196="Employee",$G196&lt;&gt;""),IF(VLOOKUP($B196,'Reference Page'!$J$2:$O$206,6,0)="Match","","The medical coverage tier you selected does not match the number of dependents you have entered"),"")</f>
        <v/>
      </c>
      <c r="J196" s="28" t="str" cm="1">
        <f t="array" ref="J196">IFERROR(CONCATENATE(INDEX($A$2:$A$206,_xlfn.AGGREGATE(15,6,(ROW($C$2:$C$206)-ROW($C$2)+1)/($C$2:$C$206="Employee"),ROWS(B$2:B196)),1),". ",INDEX($D$2:$E$206,_xlfn.AGGREGATE(15,6,(ROW($C$2:$C$206)-ROW($C$2)+1)/($C$2:$C$206="Employee"),ROWS(B$2:B196)),1)," ",INDEX($E$2:$E$206,_xlfn.AGGREGATE(15,6,(ROW($C$2:$C$206)-ROW($C$2)+1)/($C$2:$C$206="Employee"),ROWS(B$2:B196)),1)),"")</f>
        <v/>
      </c>
      <c r="K196" s="28" t="str">
        <f t="shared" si="22"/>
        <v/>
      </c>
      <c r="L196" s="28" t="str">
        <f t="shared" si="23"/>
        <v/>
      </c>
      <c r="M196" s="28" t="str">
        <f t="shared" si="24"/>
        <v/>
      </c>
      <c r="N196" s="28" t="str">
        <f t="shared" si="25"/>
        <v/>
      </c>
      <c r="O196" s="28" t="str">
        <f t="shared" si="26"/>
        <v/>
      </c>
      <c r="Q196" s="5"/>
      <c r="R196" s="5"/>
      <c r="S196" s="5"/>
      <c r="T196" s="5"/>
      <c r="U196" s="5"/>
    </row>
    <row r="197" spans="1:21" x14ac:dyDescent="0.15">
      <c r="A197" s="28" t="str">
        <f t="shared" si="27"/>
        <v/>
      </c>
      <c r="B197" s="28" t="str">
        <f t="shared" si="21"/>
        <v/>
      </c>
      <c r="C197" s="28" t="str">
        <f>IF('APTA Employee Census'!C202="","",'APTA Employee Census'!C202)</f>
        <v/>
      </c>
      <c r="D197" s="28" t="str">
        <f>IF('APTA Employee Census'!B202="","",'APTA Employee Census'!B202)</f>
        <v/>
      </c>
      <c r="E197" s="28" t="str">
        <f>IF('APTA Employee Census'!A202="","",'APTA Employee Census'!A202)</f>
        <v/>
      </c>
      <c r="F197" s="28" t="str">
        <f>IF('APTA Employee Census'!D202="","",'APTA Employee Census'!D202)</f>
        <v/>
      </c>
      <c r="G197" s="28" t="str">
        <f>IF('APTA Employee Census'!K202="","",'APTA Employee Census'!K202)</f>
        <v/>
      </c>
      <c r="H197" s="28" t="str">
        <f>IF(AND($C197="Employee",$G197&lt;&gt;""),IF(VLOOKUP($B197,'Reference Page'!$J$2:$O$206,6,0)="Match","","The medical coverage tier you selected does not match the number of dependents you have entered"),"")</f>
        <v/>
      </c>
      <c r="J197" s="28" t="str" cm="1">
        <f t="array" ref="J197">IFERROR(CONCATENATE(INDEX($A$2:$A$206,_xlfn.AGGREGATE(15,6,(ROW($C$2:$C$206)-ROW($C$2)+1)/($C$2:$C$206="Employee"),ROWS(B$2:B197)),1),". ",INDEX($D$2:$E$206,_xlfn.AGGREGATE(15,6,(ROW($C$2:$C$206)-ROW($C$2)+1)/($C$2:$C$206="Employee"),ROWS(B$2:B197)),1)," ",INDEX($E$2:$E$206,_xlfn.AGGREGATE(15,6,(ROW($C$2:$C$206)-ROW($C$2)+1)/($C$2:$C$206="Employee"),ROWS(B$2:B197)),1)),"")</f>
        <v/>
      </c>
      <c r="K197" s="28" t="str">
        <f t="shared" si="22"/>
        <v/>
      </c>
      <c r="L197" s="28" t="str">
        <f t="shared" si="23"/>
        <v/>
      </c>
      <c r="M197" s="28" t="str">
        <f t="shared" si="24"/>
        <v/>
      </c>
      <c r="N197" s="28" t="str">
        <f t="shared" si="25"/>
        <v/>
      </c>
      <c r="O197" s="28" t="str">
        <f t="shared" si="26"/>
        <v/>
      </c>
      <c r="Q197" s="5"/>
      <c r="R197" s="5"/>
      <c r="S197" s="5"/>
      <c r="T197" s="5"/>
      <c r="U197" s="5"/>
    </row>
    <row r="198" spans="1:21" x14ac:dyDescent="0.15">
      <c r="A198" s="28" t="str">
        <f t="shared" si="27"/>
        <v/>
      </c>
      <c r="B198" s="28" t="str">
        <f t="shared" si="21"/>
        <v/>
      </c>
      <c r="C198" s="28" t="str">
        <f>IF('APTA Employee Census'!C203="","",'APTA Employee Census'!C203)</f>
        <v/>
      </c>
      <c r="D198" s="28" t="str">
        <f>IF('APTA Employee Census'!B203="","",'APTA Employee Census'!B203)</f>
        <v/>
      </c>
      <c r="E198" s="28" t="str">
        <f>IF('APTA Employee Census'!A203="","",'APTA Employee Census'!A203)</f>
        <v/>
      </c>
      <c r="F198" s="28" t="str">
        <f>IF('APTA Employee Census'!D203="","",'APTA Employee Census'!D203)</f>
        <v/>
      </c>
      <c r="G198" s="28" t="str">
        <f>IF('APTA Employee Census'!K203="","",'APTA Employee Census'!K203)</f>
        <v/>
      </c>
      <c r="H198" s="28" t="str">
        <f>IF(AND($C198="Employee",$G198&lt;&gt;""),IF(VLOOKUP($B198,'Reference Page'!$J$2:$O$206,6,0)="Match","","The medical coverage tier you selected does not match the number of dependents you have entered"),"")</f>
        <v/>
      </c>
      <c r="J198" s="28" t="str" cm="1">
        <f t="array" ref="J198">IFERROR(CONCATENATE(INDEX($A$2:$A$206,_xlfn.AGGREGATE(15,6,(ROW($C$2:$C$206)-ROW($C$2)+1)/($C$2:$C$206="Employee"),ROWS(B$2:B198)),1),". ",INDEX($D$2:$E$206,_xlfn.AGGREGATE(15,6,(ROW($C$2:$C$206)-ROW($C$2)+1)/($C$2:$C$206="Employee"),ROWS(B$2:B198)),1)," ",INDEX($E$2:$E$206,_xlfn.AGGREGATE(15,6,(ROW($C$2:$C$206)-ROW($C$2)+1)/($C$2:$C$206="Employee"),ROWS(B$2:B198)),1)),"")</f>
        <v/>
      </c>
      <c r="K198" s="28" t="str">
        <f t="shared" si="22"/>
        <v/>
      </c>
      <c r="L198" s="28" t="str">
        <f t="shared" si="23"/>
        <v/>
      </c>
      <c r="M198" s="28" t="str">
        <f t="shared" si="24"/>
        <v/>
      </c>
      <c r="N198" s="28" t="str">
        <f t="shared" si="25"/>
        <v/>
      </c>
      <c r="O198" s="28" t="str">
        <f t="shared" si="26"/>
        <v/>
      </c>
      <c r="Q198" s="5"/>
      <c r="R198" s="5"/>
      <c r="S198" s="5"/>
      <c r="T198" s="5"/>
      <c r="U198" s="5"/>
    </row>
    <row r="199" spans="1:21" x14ac:dyDescent="0.15">
      <c r="A199" s="28" t="str">
        <f t="shared" si="27"/>
        <v/>
      </c>
      <c r="B199" s="28" t="str">
        <f t="shared" si="21"/>
        <v/>
      </c>
      <c r="C199" s="28" t="str">
        <f>IF('APTA Employee Census'!C204="","",'APTA Employee Census'!C204)</f>
        <v/>
      </c>
      <c r="D199" s="28" t="str">
        <f>IF('APTA Employee Census'!B204="","",'APTA Employee Census'!B204)</f>
        <v/>
      </c>
      <c r="E199" s="28" t="str">
        <f>IF('APTA Employee Census'!A204="","",'APTA Employee Census'!A204)</f>
        <v/>
      </c>
      <c r="F199" s="28" t="str">
        <f>IF('APTA Employee Census'!D204="","",'APTA Employee Census'!D204)</f>
        <v/>
      </c>
      <c r="G199" s="28" t="str">
        <f>IF('APTA Employee Census'!K204="","",'APTA Employee Census'!K204)</f>
        <v/>
      </c>
      <c r="H199" s="28" t="str">
        <f>IF(AND($C199="Employee",$G199&lt;&gt;""),IF(VLOOKUP($B199,'Reference Page'!$J$2:$O$206,6,0)="Match","","The medical coverage tier you selected does not match the number of dependents you have entered"),"")</f>
        <v/>
      </c>
      <c r="J199" s="28" t="str" cm="1">
        <f t="array" ref="J199">IFERROR(CONCATENATE(INDEX($A$2:$A$206,_xlfn.AGGREGATE(15,6,(ROW($C$2:$C$206)-ROW($C$2)+1)/($C$2:$C$206="Employee"),ROWS(B$2:B199)),1),". ",INDEX($D$2:$E$206,_xlfn.AGGREGATE(15,6,(ROW($C$2:$C$206)-ROW($C$2)+1)/($C$2:$C$206="Employee"),ROWS(B$2:B199)),1)," ",INDEX($E$2:$E$206,_xlfn.AGGREGATE(15,6,(ROW($C$2:$C$206)-ROW($C$2)+1)/($C$2:$C$206="Employee"),ROWS(B$2:B199)),1)),"")</f>
        <v/>
      </c>
      <c r="K199" s="28" t="str">
        <f t="shared" si="22"/>
        <v/>
      </c>
      <c r="L199" s="28" t="str">
        <f t="shared" si="23"/>
        <v/>
      </c>
      <c r="M199" s="28" t="str">
        <f t="shared" si="24"/>
        <v/>
      </c>
      <c r="N199" s="28" t="str">
        <f t="shared" si="25"/>
        <v/>
      </c>
      <c r="O199" s="28" t="str">
        <f t="shared" si="26"/>
        <v/>
      </c>
      <c r="Q199" s="5"/>
      <c r="R199" s="5"/>
      <c r="S199" s="5"/>
      <c r="T199" s="5"/>
      <c r="U199" s="5"/>
    </row>
    <row r="200" spans="1:21" x14ac:dyDescent="0.15">
      <c r="A200" s="28" t="str">
        <f t="shared" si="27"/>
        <v/>
      </c>
      <c r="B200" s="28" t="str">
        <f t="shared" si="21"/>
        <v/>
      </c>
      <c r="C200" s="28" t="str">
        <f>IF('APTA Employee Census'!C205="","",'APTA Employee Census'!C205)</f>
        <v/>
      </c>
      <c r="D200" s="28" t="str">
        <f>IF('APTA Employee Census'!B205="","",'APTA Employee Census'!B205)</f>
        <v/>
      </c>
      <c r="E200" s="28" t="str">
        <f>IF('APTA Employee Census'!A205="","",'APTA Employee Census'!A205)</f>
        <v/>
      </c>
      <c r="F200" s="28" t="str">
        <f>IF('APTA Employee Census'!D205="","",'APTA Employee Census'!D205)</f>
        <v/>
      </c>
      <c r="G200" s="28" t="str">
        <f>IF('APTA Employee Census'!K205="","",'APTA Employee Census'!K205)</f>
        <v/>
      </c>
      <c r="H200" s="28" t="str">
        <f>IF(AND($C200="Employee",$G200&lt;&gt;""),IF(VLOOKUP($B200,'Reference Page'!$J$2:$O$206,6,0)="Match","","The medical coverage tier you selected does not match the number of dependents you have entered"),"")</f>
        <v/>
      </c>
      <c r="J200" s="28" t="str" cm="1">
        <f t="array" ref="J200">IFERROR(CONCATENATE(INDEX($A$2:$A$206,_xlfn.AGGREGATE(15,6,(ROW($C$2:$C$206)-ROW($C$2)+1)/($C$2:$C$206="Employee"),ROWS(B$2:B200)),1),". ",INDEX($D$2:$E$206,_xlfn.AGGREGATE(15,6,(ROW($C$2:$C$206)-ROW($C$2)+1)/($C$2:$C$206="Employee"),ROWS(B$2:B200)),1)," ",INDEX($E$2:$E$206,_xlfn.AGGREGATE(15,6,(ROW($C$2:$C$206)-ROW($C$2)+1)/($C$2:$C$206="Employee"),ROWS(B$2:B200)),1)),"")</f>
        <v/>
      </c>
      <c r="K200" s="28" t="str">
        <f t="shared" si="22"/>
        <v/>
      </c>
      <c r="L200" s="28" t="str">
        <f t="shared" si="23"/>
        <v/>
      </c>
      <c r="M200" s="28" t="str">
        <f t="shared" si="24"/>
        <v/>
      </c>
      <c r="N200" s="28" t="str">
        <f t="shared" si="25"/>
        <v/>
      </c>
      <c r="O200" s="28" t="str">
        <f t="shared" si="26"/>
        <v/>
      </c>
      <c r="Q200" s="5"/>
      <c r="R200" s="5"/>
      <c r="S200" s="5"/>
      <c r="T200" s="5"/>
      <c r="U200" s="5"/>
    </row>
    <row r="201" spans="1:21" x14ac:dyDescent="0.15">
      <c r="A201" s="28" t="str">
        <f t="shared" si="27"/>
        <v/>
      </c>
      <c r="B201" s="28" t="str">
        <f t="shared" si="21"/>
        <v/>
      </c>
      <c r="C201" s="28" t="str">
        <f>IF('APTA Employee Census'!C206="","",'APTA Employee Census'!C206)</f>
        <v/>
      </c>
      <c r="D201" s="28" t="str">
        <f>IF('APTA Employee Census'!B206="","",'APTA Employee Census'!B206)</f>
        <v/>
      </c>
      <c r="E201" s="28" t="str">
        <f>IF('APTA Employee Census'!A206="","",'APTA Employee Census'!A206)</f>
        <v/>
      </c>
      <c r="F201" s="28" t="str">
        <f>IF('APTA Employee Census'!D206="","",'APTA Employee Census'!D206)</f>
        <v/>
      </c>
      <c r="G201" s="28" t="str">
        <f>IF('APTA Employee Census'!K206="","",'APTA Employee Census'!K206)</f>
        <v/>
      </c>
      <c r="H201" s="28" t="str">
        <f>IF(AND($C201="Employee",$G201&lt;&gt;""),IF(VLOOKUP($B201,'Reference Page'!$J$2:$O$206,6,0)="Match","","The medical coverage tier you selected does not match the number of dependents you have entered"),"")</f>
        <v/>
      </c>
      <c r="J201" s="28" t="str" cm="1">
        <f t="array" ref="J201">IFERROR(CONCATENATE(INDEX($A$2:$A$206,_xlfn.AGGREGATE(15,6,(ROW($C$2:$C$206)-ROW($C$2)+1)/($C$2:$C$206="Employee"),ROWS(B$2:B201)),1),". ",INDEX($D$2:$E$206,_xlfn.AGGREGATE(15,6,(ROW($C$2:$C$206)-ROW($C$2)+1)/($C$2:$C$206="Employee"),ROWS(B$2:B201)),1)," ",INDEX($E$2:$E$206,_xlfn.AGGREGATE(15,6,(ROW($C$2:$C$206)-ROW($C$2)+1)/($C$2:$C$206="Employee"),ROWS(B$2:B201)),1)),"")</f>
        <v/>
      </c>
      <c r="K201" s="28" t="str">
        <f t="shared" si="22"/>
        <v/>
      </c>
      <c r="L201" s="28" t="str">
        <f t="shared" si="23"/>
        <v/>
      </c>
      <c r="M201" s="28" t="str">
        <f t="shared" si="24"/>
        <v/>
      </c>
      <c r="N201" s="28" t="str">
        <f t="shared" si="25"/>
        <v/>
      </c>
      <c r="O201" s="28" t="str">
        <f t="shared" si="26"/>
        <v/>
      </c>
      <c r="Q201" s="5"/>
      <c r="R201" s="5"/>
      <c r="S201" s="5"/>
      <c r="T201" s="5"/>
      <c r="U201" s="5"/>
    </row>
    <row r="202" spans="1:21" x14ac:dyDescent="0.15">
      <c r="A202" s="28" t="str">
        <f t="shared" si="27"/>
        <v/>
      </c>
      <c r="B202" s="28" t="str">
        <f t="shared" si="21"/>
        <v/>
      </c>
      <c r="C202" s="28" t="str">
        <f>IF('APTA Employee Census'!C207="","",'APTA Employee Census'!C207)</f>
        <v/>
      </c>
      <c r="D202" s="28" t="str">
        <f>IF('APTA Employee Census'!B207="","",'APTA Employee Census'!B207)</f>
        <v/>
      </c>
      <c r="E202" s="28" t="str">
        <f>IF('APTA Employee Census'!A207="","",'APTA Employee Census'!A207)</f>
        <v/>
      </c>
      <c r="F202" s="28" t="str">
        <f>IF('APTA Employee Census'!D207="","",'APTA Employee Census'!D207)</f>
        <v/>
      </c>
      <c r="G202" s="28" t="str">
        <f>IF('APTA Employee Census'!K207="","",'APTA Employee Census'!K207)</f>
        <v/>
      </c>
      <c r="H202" s="28" t="str">
        <f>IF(AND($C202="Employee",$G202&lt;&gt;""),IF(VLOOKUP($B202,'Reference Page'!$J$2:$O$206,6,0)="Match","","The medical coverage tier you selected does not match the number of dependents you have entered"),"")</f>
        <v/>
      </c>
      <c r="J202" s="28" t="str" cm="1">
        <f t="array" ref="J202">IFERROR(CONCATENATE(INDEX($A$2:$A$206,_xlfn.AGGREGATE(15,6,(ROW($C$2:$C$206)-ROW($C$2)+1)/($C$2:$C$206="Employee"),ROWS(B$2:B202)),1),". ",INDEX($D$2:$E$206,_xlfn.AGGREGATE(15,6,(ROW($C$2:$C$206)-ROW($C$2)+1)/($C$2:$C$206="Employee"),ROWS(B$2:B202)),1)," ",INDEX($E$2:$E$206,_xlfn.AGGREGATE(15,6,(ROW($C$2:$C$206)-ROW($C$2)+1)/($C$2:$C$206="Employee"),ROWS(B$2:B202)),1)),"")</f>
        <v/>
      </c>
      <c r="K202" s="28" t="str">
        <f t="shared" si="22"/>
        <v/>
      </c>
      <c r="L202" s="28" t="str">
        <f t="shared" si="23"/>
        <v/>
      </c>
      <c r="M202" s="28" t="str">
        <f t="shared" si="24"/>
        <v/>
      </c>
      <c r="N202" s="28" t="str">
        <f t="shared" si="25"/>
        <v/>
      </c>
      <c r="O202" s="28" t="str">
        <f t="shared" si="26"/>
        <v/>
      </c>
      <c r="Q202" s="5"/>
      <c r="R202" s="5"/>
      <c r="S202" s="5"/>
      <c r="T202" s="5"/>
      <c r="U202" s="5"/>
    </row>
    <row r="203" spans="1:21" x14ac:dyDescent="0.15">
      <c r="A203" s="28" t="str">
        <f t="shared" si="27"/>
        <v/>
      </c>
      <c r="B203" s="28" t="str">
        <f t="shared" si="21"/>
        <v/>
      </c>
      <c r="C203" s="28" t="str">
        <f>IF('APTA Employee Census'!C208="","",'APTA Employee Census'!C208)</f>
        <v/>
      </c>
      <c r="D203" s="28" t="str">
        <f>IF('APTA Employee Census'!B208="","",'APTA Employee Census'!B208)</f>
        <v/>
      </c>
      <c r="E203" s="28" t="str">
        <f>IF('APTA Employee Census'!A208="","",'APTA Employee Census'!A208)</f>
        <v/>
      </c>
      <c r="F203" s="28" t="str">
        <f>IF('APTA Employee Census'!D208="","",'APTA Employee Census'!D208)</f>
        <v/>
      </c>
      <c r="G203" s="28" t="str">
        <f>IF('APTA Employee Census'!K208="","",'APTA Employee Census'!K208)</f>
        <v/>
      </c>
      <c r="H203" s="28" t="str">
        <f>IF(AND($C203="Employee",$G203&lt;&gt;""),IF(VLOOKUP($B203,'Reference Page'!$J$2:$O$206,6,0)="Match","","The medical coverage tier you selected does not match the number of dependents you have entered"),"")</f>
        <v/>
      </c>
      <c r="J203" s="28" t="str" cm="1">
        <f t="array" ref="J203">IFERROR(CONCATENATE(INDEX($A$2:$A$206,_xlfn.AGGREGATE(15,6,(ROW($C$2:$C$206)-ROW($C$2)+1)/($C$2:$C$206="Employee"),ROWS(B$2:B203)),1),". ",INDEX($D$2:$E$206,_xlfn.AGGREGATE(15,6,(ROW($C$2:$C$206)-ROW($C$2)+1)/($C$2:$C$206="Employee"),ROWS(B$2:B203)),1)," ",INDEX($E$2:$E$206,_xlfn.AGGREGATE(15,6,(ROW($C$2:$C$206)-ROW($C$2)+1)/($C$2:$C$206="Employee"),ROWS(B$2:B203)),1)),"")</f>
        <v/>
      </c>
      <c r="K203" s="28" t="str">
        <f t="shared" si="22"/>
        <v/>
      </c>
      <c r="L203" s="28" t="str">
        <f t="shared" si="23"/>
        <v/>
      </c>
      <c r="M203" s="28" t="str">
        <f t="shared" si="24"/>
        <v/>
      </c>
      <c r="N203" s="28" t="str">
        <f t="shared" si="25"/>
        <v/>
      </c>
      <c r="O203" s="28" t="str">
        <f t="shared" si="26"/>
        <v/>
      </c>
      <c r="Q203" s="5"/>
      <c r="R203" s="5"/>
      <c r="S203" s="5"/>
      <c r="T203" s="5"/>
      <c r="U203" s="5"/>
    </row>
    <row r="204" spans="1:21" x14ac:dyDescent="0.15">
      <c r="A204" s="28" t="str">
        <f t="shared" si="27"/>
        <v/>
      </c>
      <c r="B204" s="28" t="str">
        <f t="shared" si="21"/>
        <v/>
      </c>
      <c r="C204" s="28" t="str">
        <f>IF('APTA Employee Census'!C209="","",'APTA Employee Census'!C209)</f>
        <v/>
      </c>
      <c r="D204" s="28" t="str">
        <f>IF('APTA Employee Census'!B209="","",'APTA Employee Census'!B209)</f>
        <v/>
      </c>
      <c r="E204" s="28" t="str">
        <f>IF('APTA Employee Census'!A209="","",'APTA Employee Census'!A209)</f>
        <v/>
      </c>
      <c r="F204" s="28" t="str">
        <f>IF('APTA Employee Census'!D209="","",'APTA Employee Census'!D209)</f>
        <v/>
      </c>
      <c r="G204" s="28" t="str">
        <f>IF('APTA Employee Census'!K209="","",'APTA Employee Census'!K209)</f>
        <v/>
      </c>
      <c r="H204" s="28" t="str">
        <f>IF(AND($C204="Employee",$G204&lt;&gt;""),IF(VLOOKUP($B204,'Reference Page'!$J$2:$O$206,6,0)="Match","","The medical coverage tier you selected does not match the number of dependents you have entered"),"")</f>
        <v/>
      </c>
      <c r="J204" s="28" t="str" cm="1">
        <f t="array" ref="J204">IFERROR(CONCATENATE(INDEX($A$2:$A$206,_xlfn.AGGREGATE(15,6,(ROW($C$2:$C$206)-ROW($C$2)+1)/($C$2:$C$206="Employee"),ROWS(B$2:B204)),1),". ",INDEX($D$2:$E$206,_xlfn.AGGREGATE(15,6,(ROW($C$2:$C$206)-ROW($C$2)+1)/($C$2:$C$206="Employee"),ROWS(B$2:B204)),1)," ",INDEX($E$2:$E$206,_xlfn.AGGREGATE(15,6,(ROW($C$2:$C$206)-ROW($C$2)+1)/($C$2:$C$206="Employee"),ROWS(B$2:B204)),1)),"")</f>
        <v/>
      </c>
      <c r="K204" s="28" t="str">
        <f t="shared" si="22"/>
        <v/>
      </c>
      <c r="L204" s="28" t="str">
        <f t="shared" si="23"/>
        <v/>
      </c>
      <c r="M204" s="28" t="str">
        <f t="shared" si="24"/>
        <v/>
      </c>
      <c r="N204" s="28" t="str">
        <f t="shared" si="25"/>
        <v/>
      </c>
      <c r="O204" s="28" t="str">
        <f t="shared" si="26"/>
        <v/>
      </c>
      <c r="Q204" s="5"/>
      <c r="R204" s="5"/>
      <c r="S204" s="5"/>
      <c r="T204" s="5"/>
      <c r="U204" s="5"/>
    </row>
    <row r="205" spans="1:21" x14ac:dyDescent="0.15">
      <c r="A205" s="28" t="str">
        <f t="shared" si="27"/>
        <v/>
      </c>
      <c r="B205" s="28" t="str">
        <f t="shared" si="21"/>
        <v/>
      </c>
      <c r="C205" s="28" t="str">
        <f>IF('APTA Employee Census'!C210="","",'APTA Employee Census'!C210)</f>
        <v/>
      </c>
      <c r="D205" s="28" t="str">
        <f>IF('APTA Employee Census'!B210="","",'APTA Employee Census'!B210)</f>
        <v/>
      </c>
      <c r="E205" s="28" t="str">
        <f>IF('APTA Employee Census'!A210="","",'APTA Employee Census'!A210)</f>
        <v/>
      </c>
      <c r="F205" s="28" t="str">
        <f>IF('APTA Employee Census'!D210="","",'APTA Employee Census'!D210)</f>
        <v/>
      </c>
      <c r="G205" s="28" t="str">
        <f>IF('APTA Employee Census'!K210="","",'APTA Employee Census'!K210)</f>
        <v/>
      </c>
      <c r="H205" s="28" t="str">
        <f>IF(AND($C205="Employee",$G205&lt;&gt;""),IF(VLOOKUP($B205,'Reference Page'!$J$2:$O$206,6,0)="Match","","The medical coverage tier you selected does not match the number of dependents you have entered"),"")</f>
        <v/>
      </c>
      <c r="J205" s="28" t="str" cm="1">
        <f t="array" ref="J205">IFERROR(CONCATENATE(INDEX($A$2:$A$206,_xlfn.AGGREGATE(15,6,(ROW($C$2:$C$206)-ROW($C$2)+1)/($C$2:$C$206="Employee"),ROWS(B$2:B205)),1),". ",INDEX($D$2:$E$206,_xlfn.AGGREGATE(15,6,(ROW($C$2:$C$206)-ROW($C$2)+1)/($C$2:$C$206="Employee"),ROWS(B$2:B205)),1)," ",INDEX($E$2:$E$206,_xlfn.AGGREGATE(15,6,(ROW($C$2:$C$206)-ROW($C$2)+1)/($C$2:$C$206="Employee"),ROWS(B$2:B205)),1)),"")</f>
        <v/>
      </c>
      <c r="K205" s="28" t="str">
        <f t="shared" si="22"/>
        <v/>
      </c>
      <c r="L205" s="28" t="str">
        <f t="shared" si="23"/>
        <v/>
      </c>
      <c r="M205" s="28" t="str">
        <f t="shared" si="24"/>
        <v/>
      </c>
      <c r="N205" s="28" t="str">
        <f t="shared" si="25"/>
        <v/>
      </c>
      <c r="O205" s="28" t="str">
        <f t="shared" si="26"/>
        <v/>
      </c>
      <c r="Q205" s="5"/>
      <c r="R205" s="5"/>
      <c r="S205" s="5"/>
      <c r="T205" s="5"/>
      <c r="U205" s="5"/>
    </row>
    <row r="206" spans="1:21" x14ac:dyDescent="0.15">
      <c r="A206" s="28" t="str">
        <f t="shared" si="27"/>
        <v/>
      </c>
      <c r="B206" s="28" t="str">
        <f t="shared" si="21"/>
        <v/>
      </c>
      <c r="C206" s="28" t="str">
        <f>IF('APTA Employee Census'!C211="","",'APTA Employee Census'!C211)</f>
        <v/>
      </c>
      <c r="D206" s="28" t="str">
        <f>IF('APTA Employee Census'!B211="","",'APTA Employee Census'!B211)</f>
        <v/>
      </c>
      <c r="E206" s="28" t="str">
        <f>IF('APTA Employee Census'!A211="","",'APTA Employee Census'!A211)</f>
        <v/>
      </c>
      <c r="F206" s="28" t="str">
        <f>IF('APTA Employee Census'!D211="","",'APTA Employee Census'!D211)</f>
        <v/>
      </c>
      <c r="G206" s="28" t="str">
        <f>IF('APTA Employee Census'!K211="","",'APTA Employee Census'!K211)</f>
        <v/>
      </c>
      <c r="H206" s="28" t="str">
        <f>IF(AND($C206="Employee",$G206&lt;&gt;""),IF(VLOOKUP($B206,'Reference Page'!$J$2:$O$206,6,0)="Match","","The medical coverage tier you selected does not match the number of dependents you have entered"),"")</f>
        <v/>
      </c>
      <c r="J206" s="28" t="str" cm="1">
        <f t="array" ref="J206">IFERROR(CONCATENATE(INDEX($A$2:$A$206,_xlfn.AGGREGATE(15,6,(ROW($C$2:$C$206)-ROW($C$2)+1)/($C$2:$C$206="Employee"),ROWS(B$2:B206)),1),". ",INDEX($D$2:$E$206,_xlfn.AGGREGATE(15,6,(ROW($C$2:$C$206)-ROW($C$2)+1)/($C$2:$C$206="Employee"),ROWS(B$2:B206)),1)," ",INDEX($E$2:$E$206,_xlfn.AGGREGATE(15,6,(ROW($C$2:$C$206)-ROW($C$2)+1)/($C$2:$C$206="Employee"),ROWS(B$2:B206)),1)),"")</f>
        <v/>
      </c>
      <c r="K206" s="28" t="str">
        <f t="shared" si="22"/>
        <v/>
      </c>
      <c r="L206" s="28" t="str">
        <f t="shared" si="23"/>
        <v/>
      </c>
      <c r="M206" s="28" t="str">
        <f t="shared" si="24"/>
        <v/>
      </c>
      <c r="N206" s="28" t="str">
        <f t="shared" si="25"/>
        <v/>
      </c>
      <c r="O206" s="28" t="str">
        <f t="shared" si="26"/>
        <v/>
      </c>
      <c r="Q206" s="5"/>
      <c r="R206" s="5"/>
      <c r="S206" s="5"/>
      <c r="T206" s="5"/>
      <c r="U206" s="5"/>
    </row>
  </sheetData>
  <hyperlinks>
    <hyperlink ref="AD6" r:id="rId1" xr:uid="{C2774232-4523-D24A-847A-2197A62272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2C67-2FCF-0D4E-82A7-D2B4B3A4AA8A}">
  <sheetPr codeName="Sheet4">
    <tabColor theme="6" tint="0.39997558519241921"/>
  </sheetPr>
  <dimension ref="A1:S501"/>
  <sheetViews>
    <sheetView workbookViewId="0">
      <selection activeCell="B502" sqref="B502"/>
    </sheetView>
  </sheetViews>
  <sheetFormatPr baseColWidth="10" defaultColWidth="15.83203125" defaultRowHeight="13" x14ac:dyDescent="0.15"/>
  <cols>
    <col min="1" max="1" width="13.5" bestFit="1" customWidth="1"/>
    <col min="2" max="2" width="17.1640625" bestFit="1" customWidth="1"/>
    <col min="3" max="3" width="33" bestFit="1" customWidth="1"/>
    <col min="4" max="4" width="16.5" style="78" bestFit="1" customWidth="1"/>
    <col min="5" max="5" width="8.83203125" bestFit="1" customWidth="1"/>
    <col min="6" max="6" width="23.5" bestFit="1" customWidth="1"/>
    <col min="7" max="7" width="10.5" bestFit="1" customWidth="1"/>
    <col min="8" max="8" width="11.5" bestFit="1" customWidth="1"/>
    <col min="9" max="9" width="15.83203125" bestFit="1" customWidth="1"/>
    <col min="10" max="10" width="19.5" bestFit="1" customWidth="1"/>
    <col min="11" max="11" width="28.5" bestFit="1" customWidth="1"/>
    <col min="12" max="12" width="5.83203125" bestFit="1" customWidth="1"/>
    <col min="13" max="13" width="12.83203125" bestFit="1" customWidth="1"/>
    <col min="14" max="14" width="19.5" bestFit="1" customWidth="1"/>
    <col min="15" max="15" width="24.5" bestFit="1" customWidth="1"/>
    <col min="18" max="18" width="28.5" bestFit="1" customWidth="1"/>
    <col min="19" max="19" width="43.5" bestFit="1" customWidth="1"/>
  </cols>
  <sheetData>
    <row r="1" spans="1:19" ht="18" customHeight="1" x14ac:dyDescent="0.2">
      <c r="A1" s="70" t="s">
        <v>13</v>
      </c>
      <c r="B1" s="70" t="s">
        <v>12</v>
      </c>
      <c r="C1" s="70" t="s">
        <v>90</v>
      </c>
      <c r="D1" s="71" t="s">
        <v>91</v>
      </c>
      <c r="E1" s="70" t="s">
        <v>92</v>
      </c>
      <c r="F1" s="70" t="s">
        <v>93</v>
      </c>
      <c r="G1" s="70" t="s">
        <v>94</v>
      </c>
      <c r="H1" s="70" t="s">
        <v>95</v>
      </c>
      <c r="I1" s="70" t="s">
        <v>96</v>
      </c>
      <c r="J1" s="70" t="s">
        <v>97</v>
      </c>
      <c r="K1" s="70" t="s">
        <v>98</v>
      </c>
      <c r="L1" s="70" t="s">
        <v>99</v>
      </c>
      <c r="M1" s="70" t="s">
        <v>100</v>
      </c>
      <c r="N1" s="70" t="s">
        <v>101</v>
      </c>
      <c r="O1" s="70" t="s">
        <v>102</v>
      </c>
      <c r="R1" s="68" t="s">
        <v>103</v>
      </c>
      <c r="S1" s="68" t="s">
        <v>104</v>
      </c>
    </row>
    <row r="2" spans="1:19" ht="18" customHeight="1" x14ac:dyDescent="0.15">
      <c r="A2" s="43" t="str">
        <f>IF(VLOOKUP(A$1,$R$2:$S$16,2,0)="","",IF(HLOOKUP(VLOOKUP(A$1,$R$2:$S$16,2,0),'APTA Employee Census'!$A$6:$AB$507,ROWS($A$1:A1)+1,0)=0,"",HLOOKUP(VLOOKUP(A$1,$R$2:$S$16,2,0),'APTA Employee Census'!$A$6:$AB$507,ROWS($A$1:A1)+1,0)))</f>
        <v>Jody</v>
      </c>
      <c r="B2" s="43" t="str">
        <f>IF(VLOOKUP(B$1,$R$2:$S$16,2,0)="","",IF(HLOOKUP(VLOOKUP(B$1,$R$2:$S$16,2,0),'APTA Employee Census'!$A$6:$AB$507,ROWS($A$1:B1)+1,0)=0,"",HLOOKUP(VLOOKUP(B$1,$R$2:$S$16,2,0),'APTA Employee Census'!$A$6:$AB$507,ROWS($A$1:B1)+1,0)))</f>
        <v>Bullard</v>
      </c>
      <c r="C2" s="43" t="str">
        <f>IF(VLOOKUP(C$1,$R$2:$S$16,2,0)="","",IF(HLOOKUP(VLOOKUP(C$1,$R$2:$S$16,2,0),'APTA Employee Census'!$B$6:$AB$507,ROWS($A$1:C1)+1,0)=0,"",HLOOKUP(VLOOKUP(C$1,$R$2:$S$16,2,0),'APTA Employee Census'!$B$6:$AB$507,ROWS($A$1:C1)+1,0)))</f>
        <v>jody@thriveptpilates.com</v>
      </c>
      <c r="D2" s="72">
        <f>IF(VLOOKUP(D$1,$R$2:$S$16,2,0)="","",IF(HLOOKUP(VLOOKUP(D$1,$R$2:$S$16,2,0),'APTA Employee Census'!$B$6:$AB$507,ROWS($A$1:D1)+1,0)=0,"",HLOOKUP(VLOOKUP(D$1,$R$2:$S$16,2,0),'APTA Employee Census'!$B$6:$AB$507,ROWS($A$1:D1)+1,0)))</f>
        <v>26992</v>
      </c>
      <c r="E2" s="43" t="str">
        <f>IF(VLOOKUP(E$1,$R$2:$S$16,2,0)="","",IF(HLOOKUP(VLOOKUP(E$1,$R$2:$S$16,2,0),'APTA Employee Census'!$B$6:$AB$507,ROWS($A$1:E1)+1,0)=0,"",VLOOKUP(HLOOKUP(VLOOKUP(E$1,$R$2:$S$16,2,0),'APTA Employee Census'!$B$6:$AB$507,ROWS($A$1:E1)+1,0),Lookups!$A$2:$B$45,2,0)))</f>
        <v>self</v>
      </c>
      <c r="F2" s="72" t="str">
        <f>IF(VLOOKUP(F$1,$R$2:$S$16,2,0)="","",IF(HLOOKUP(VLOOKUP(F$1,$R$2:$S$16,2,0),'APTA Employee Census'!$B$6:$AB$507,ROWS($A$1:F1)+1,0)=0,"",HLOOKUP(VLOOKUP(F$1,$R$2:$S$16,2,0),'APTA Employee Census'!$B$6:$AB$507,ROWS($A$1:F1)+1,0)))</f>
        <v/>
      </c>
      <c r="G2" s="43" t="str">
        <f>IF(VLOOKUP(G$1,$R$2:$S$16,2,0)="","",IF(HLOOKUP(VLOOKUP(G$1,$R$2:$S$16,2,0),'APTA Employee Census'!$B$6:$AB$507,ROWS($A$1:G1)+1,0)=0,"",VLOOKUP(HLOOKUP(VLOOKUP(G$1,$R$2:$S$16,2,0),'APTA Employee Census'!$B$6:$AB$507,ROWS($A$1:G1)+1,0),Lookups!$A$2:$B$45,2,0)))</f>
        <v>f</v>
      </c>
      <c r="H2" s="72" t="str">
        <f>IF(VLOOKUP(H$1,$R$2:$S$16,2,0)="","",IF(HLOOKUP(VLOOKUP(H$1,$R$2:$S$16,2,0),'APTA Employee Census'!$B$6:$AB$507,ROWS($A$1:H1)+1,0)=0,"",HLOOKUP(VLOOKUP(H$1,$R$2:$S$16,2,0),'APTA Employee Census'!$B$6:$AB$507,ROWS($A$1:H1)+1,0)))</f>
        <v/>
      </c>
      <c r="I2" s="73" t="str">
        <f>IF(VLOOKUP(I$1,$R$2:$S$16,2,0)="","",IF(HLOOKUP(VLOOKUP(I$1,$R$2:$S$16,2,0),'APTA Employee Census'!$B$6:$AB$507,ROWS($A$1:I1)+1,0)=0,"",HLOOKUP(VLOOKUP(I$1,$R$2:$S$16,2,0),'APTA Employee Census'!$B$6:$AB$507,ROWS($A$1:I1)+1,0)))</f>
        <v/>
      </c>
      <c r="J2" s="74" t="str">
        <f>IF(VLOOKUP($J$1,$R$2:$S$16,2,0)="","",IF(AND($K2="part_time",HLOOKUP(VLOOKUP(J$1,$R$2:$S$16,2,0),'APTA Employee Census'!$B$6:$AB$507,ROWS($A$1:J1)+1,0)&gt;0),HLOOKUP(VLOOKUP(J$1,$R$2:$S$16,2,0),'APTA Employee Census'!$B$6:$AB$507,ROWS($A$1:J1)+1,0),IF(AND($K2="part_time",HLOOKUP(VLOOKUP(J$1,$R$2:$S$16,2,0),'APTA Employee Census'!$B$6:$AB$507,ROWS($A$1:J1)+1,0)=""),'APTA Employee Census'!$G$1,"")))</f>
        <v/>
      </c>
      <c r="K2" s="43" t="e">
        <f>IF(VLOOKUP(K$1,$R$2:$S$16,2,0)="","",IF(HLOOKUP(VLOOKUP(K$1,$R$2:$S$16,2,0),'APTA Employee Census'!$B$6:$AB$507,ROWS($A$1:K1)+1,0)=0,"",VLOOKUP(HLOOKUP(VLOOKUP(K$1,$R$2:$S$16,2,0),'APTA Employee Census'!$B$6:$AB$507,ROWS($A$1:K1)+1,0),Lookups!$A$2:$B$45,2,0)))</f>
        <v>#N/A</v>
      </c>
      <c r="L2" s="72" t="str">
        <f>IF(VLOOKUP(L$1,$R$2:$S$16,2,0)="","",IF(HLOOKUP(VLOOKUP(L$1,$R$2:$S$16,2,0),'APTA Employee Census'!$B$6:$AB$507,ROWS($A$1:L1)+1,0)=0,"",HLOOKUP(VLOOKUP(L$1,$R$2:$S$16,2,0),'APTA Employee Census'!$B$6:$AB$507,ROWS($A$1:L1)+1,0)))</f>
        <v/>
      </c>
      <c r="M2" s="74">
        <f>IF(VLOOKUP(M$1,$R$2:$S$16,2,0)="","",IF(HLOOKUP(VLOOKUP(M$1,$R$2:$S$16,2,0),'APTA Employee Census'!$B$6:$AB$507,ROWS($A$1:M1)+1,0)=0,"",HLOOKUP(VLOOKUP(M$1,$R$2:$S$16,2,0),'APTA Employee Census'!$B$6:$AB$507,ROWS($A$1:M1)+1,0)))</f>
        <v>83702</v>
      </c>
      <c r="N2" s="72" t="str">
        <f>IF(VLOOKUP(N$1,$R$2:$S$16,2,0)="","",IF(HLOOKUP(VLOOKUP(N$1,$R$2:$S$16,2,0),'APTA Employee Census'!$B$6:$AB$507,ROWS($A$1:N1)+1,0)=0,"",HLOOKUP(VLOOKUP(N$1,$R$2:$S$16,2,0),'APTA Employee Census'!$B$6:$AB$507,ROWS($A$1:N1)+1,0)))</f>
        <v>Owner</v>
      </c>
      <c r="O2" s="43" t="str">
        <f>IF(VLOOKUP(O$1,$R$2:$S$16,2,0)="","",IF(E2="self",IF(HLOOKUP(VLOOKUP(O$1,$R$2:$S$16,2,0),'APTA Employee Census'!$B$6:$AB$507,ROWS($A$1:O1)+1,0)=0,"",VLOOKUP(HLOOKUP(VLOOKUP(O$1,$R$2:$S$16,2,0),'APTA Employee Census'!$B$6:$AB$507,ROWS($A$1:O1)+1,0),Lookups!$A$2:$B$45,2,0)),""))</f>
        <v>employee_only</v>
      </c>
      <c r="R2" s="75" t="s">
        <v>13</v>
      </c>
      <c r="S2" s="76" t="s">
        <v>13</v>
      </c>
    </row>
    <row r="3" spans="1:19" ht="18" customHeight="1" x14ac:dyDescent="0.15">
      <c r="A3" s="43" t="str">
        <f>IF(VLOOKUP(A$1,$R$2:$S$16,2,0)="","",IF(HLOOKUP(VLOOKUP(A$1,$R$2:$S$16,2,0),'APTA Employee Census'!$B$6:$AB$507,ROWS($A$1:A2)+1,0)=0,"",HLOOKUP(VLOOKUP(A$1,$R$2:$S$16,2,0),'APTA Employee Census'!$B$6:$AB$507,ROWS($A$1:A2)+1,0)))</f>
        <v>Gabriela</v>
      </c>
      <c r="B3" s="43" t="str">
        <f>IF(VLOOKUP(B$1,$R$2:$S$16,2,0)="","",IF(HLOOKUP(VLOOKUP(B$1,$R$2:$S$16,2,0),'APTA Employee Census'!$A$6:$AB$507,ROWS($A$1:B2)+1,0)=0,"",HLOOKUP(VLOOKUP(B$1,$R$2:$S$16,2,0),'APTA Employee Census'!$A$6:$AB$507,ROWS($A$1:B2)+1,0)))</f>
        <v>Barajas</v>
      </c>
      <c r="C3" s="43" t="str">
        <f>IF(VLOOKUP(C$1,$R$2:$S$16,2,0)="","",IF(HLOOKUP(VLOOKUP(C$1,$R$2:$S$16,2,0),'APTA Employee Census'!$B$6:$AB$507,ROWS($A$1:C2)+1,0)=0,"",HLOOKUP(VLOOKUP(C$1,$R$2:$S$16,2,0),'APTA Employee Census'!$B$6:$AB$507,ROWS($A$1:C2)+1,0)))</f>
        <v>admin@thriveptpilates.com</v>
      </c>
      <c r="D3" s="72">
        <f>IF(VLOOKUP(D$1,$R$2:$S$16,2,0)="","",IF(HLOOKUP(VLOOKUP(D$1,$R$2:$S$16,2,0),'APTA Employee Census'!$B$6:$AB$507,ROWS($A$1:D2)+1,0)=0,"",HLOOKUP(VLOOKUP(D$1,$R$2:$S$16,2,0),'APTA Employee Census'!$B$6:$AB$507,ROWS($A$1:D2)+1,0)))</f>
        <v>37572</v>
      </c>
      <c r="E3" s="43" t="str">
        <f>IF(VLOOKUP(E$1,$R$2:$S$16,2,0)="","",IF(HLOOKUP(VLOOKUP(E$1,$R$2:$S$16,2,0),'APTA Employee Census'!$B$6:$AB$507,ROWS($A$1:E2)+1,0)=0,"",VLOOKUP(HLOOKUP(VLOOKUP(E$1,$R$2:$S$16,2,0),'APTA Employee Census'!$B$6:$AB$507,ROWS($A$1:E2)+1,0),Lookups!$A$2:$B$45,2,0)))</f>
        <v>self</v>
      </c>
      <c r="F3" s="72" t="str">
        <f>IF(VLOOKUP(F$1,$R$2:$S$16,2,0)="","",IF(HLOOKUP(VLOOKUP(F$1,$R$2:$S$16,2,0),'APTA Employee Census'!$B$6:$AB$507,ROWS($A$1:F2)+1,0)=0,"",HLOOKUP(VLOOKUP(F$1,$R$2:$S$16,2,0),'APTA Employee Census'!$B$6:$AB$507,ROWS($A$1:F2)+1,0)))</f>
        <v/>
      </c>
      <c r="G3" s="43" t="str">
        <f>IF(VLOOKUP(G$1,$R$2:$S$16,2,0)="","",IF(HLOOKUP(VLOOKUP(G$1,$R$2:$S$16,2,0),'APTA Employee Census'!$B$6:$AB$507,ROWS($A$1:G2)+1,0)=0,"",VLOOKUP(HLOOKUP(VLOOKUP(G$1,$R$2:$S$16,2,0),'APTA Employee Census'!$B$6:$AB$507,ROWS($A$1:G2)+1,0),Lookups!$A$2:$B$45,2,0)))</f>
        <v>f</v>
      </c>
      <c r="H3" s="72" t="str">
        <f>IF(VLOOKUP(H$1,$R$2:$S$16,2,0)="","",IF(HLOOKUP(VLOOKUP(H$1,$R$2:$S$16,2,0),'APTA Employee Census'!$B$6:$AB$507,ROWS($A$1:H2)+1,0)=0,"",HLOOKUP(VLOOKUP(H$1,$R$2:$S$16,2,0),'APTA Employee Census'!$B$6:$AB$507,ROWS($A$1:H2)+1,0)))</f>
        <v/>
      </c>
      <c r="I3" s="73" t="str">
        <f>IF(VLOOKUP(I$1,$R$2:$S$16,2,0)="","",IF(HLOOKUP(VLOOKUP(I$1,$R$2:$S$16,2,0),'APTA Employee Census'!$B$6:$AB$507,ROWS($A$1:I2)+1,0)=0,"",HLOOKUP(VLOOKUP(I$1,$R$2:$S$16,2,0),'APTA Employee Census'!$B$6:$AB$507,ROWS($A$1:I2)+1,0)))</f>
        <v/>
      </c>
      <c r="J3" s="74" t="str">
        <f>IF(VLOOKUP($J$1,$R$2:$S$16,2,0)="","",IF(AND($K3="part_time",HLOOKUP(VLOOKUP(J$1,$R$2:$S$16,2,0),'APTA Employee Census'!$B$6:$AB$507,ROWS($A$1:J2)+1,0)&gt;0),HLOOKUP(VLOOKUP(J$1,$R$2:$S$16,2,0),'APTA Employee Census'!$B$6:$AB$507,ROWS($A$1:J2)+1,0),IF(AND($K3="part_time",HLOOKUP(VLOOKUP(J$1,$R$2:$S$16,2,0),'APTA Employee Census'!$B$6:$AB$507,ROWS($A$1:J2)+1,0)=""),'APTA Employee Census'!$G$1,"")))</f>
        <v/>
      </c>
      <c r="K3" s="43" t="e">
        <f>IF(VLOOKUP(K$1,$R$2:$S$16,2,0)="","",IF(HLOOKUP(VLOOKUP(K$1,$R$2:$S$16,2,0),'APTA Employee Census'!$B$6:$AB$507,ROWS($A$1:K2)+1,0)=0,"",VLOOKUP(HLOOKUP(VLOOKUP(K$1,$R$2:$S$16,2,0),'APTA Employee Census'!$B$6:$AB$507,ROWS($A$1:K2)+1,0),Lookups!$A$2:$B$45,2,0)))</f>
        <v>#N/A</v>
      </c>
      <c r="L3" s="72" t="str">
        <f>IF(VLOOKUP(L$1,$R$2:$S$16,2,0)="","",IF(HLOOKUP(VLOOKUP(L$1,$R$2:$S$16,2,0),'APTA Employee Census'!$B$6:$AB$507,ROWS($A$1:L2)+1,0)=0,"",HLOOKUP(VLOOKUP(L$1,$R$2:$S$16,2,0),'APTA Employee Census'!$B$6:$AB$507,ROWS($A$1:L2)+1,0)))</f>
        <v/>
      </c>
      <c r="M3" s="74">
        <f>IF(VLOOKUP(M$1,$R$2:$S$16,2,0)="","",IF(HLOOKUP(VLOOKUP(M$1,$R$2:$S$16,2,0),'APTA Employee Census'!$B$6:$AB$507,ROWS($A$1:M2)+1,0)=0,"",HLOOKUP(VLOOKUP(M$1,$R$2:$S$16,2,0),'APTA Employee Census'!$B$6:$AB$507,ROWS($A$1:M2)+1,0)))</f>
        <v>83704</v>
      </c>
      <c r="N3" s="72" t="str">
        <f>IF(VLOOKUP(N$1,$R$2:$S$16,2,0)="","",IF(HLOOKUP(VLOOKUP(N$1,$R$2:$S$16,2,0),'APTA Employee Census'!$B$6:$AB$507,ROWS($A$1:N2)+1,0)=0,"",HLOOKUP(VLOOKUP(N$1,$R$2:$S$16,2,0),'APTA Employee Census'!$B$6:$AB$507,ROWS($A$1:N2)+1,0)))</f>
        <v>Other</v>
      </c>
      <c r="O3" s="43" t="str">
        <f>IF(VLOOKUP(O$1,$R$2:$S$16,2,0)="","",IF(E3="self",IF(HLOOKUP(VLOOKUP(O$1,$R$2:$S$16,2,0),'APTA Employee Census'!$B$6:$AB$507,ROWS($A$1:O2)+1,0)=0,"",VLOOKUP(HLOOKUP(VLOOKUP(O$1,$R$2:$S$16,2,0),'APTA Employee Census'!$B$6:$AB$507,ROWS($A$1:O2)+1,0),Lookups!$A$2:$B$45,2,0)),""))</f>
        <v>employee_only</v>
      </c>
      <c r="R3" s="75" t="s">
        <v>12</v>
      </c>
      <c r="S3" s="76" t="s">
        <v>12</v>
      </c>
    </row>
    <row r="4" spans="1:19" ht="18" customHeight="1" x14ac:dyDescent="0.15">
      <c r="A4" s="43" t="str">
        <f>IF(VLOOKUP(A$1,$R$2:$S$16,2,0)="","",IF(HLOOKUP(VLOOKUP(A$1,$R$2:$S$16,2,0),'APTA Employee Census'!$B$6:$AB$507,ROWS($A$1:A3)+1,0)=0,"",HLOOKUP(VLOOKUP(A$1,$R$2:$S$16,2,0),'APTA Employee Census'!$B$6:$AB$507,ROWS($A$1:A3)+1,0)))</f>
        <v>Ali</v>
      </c>
      <c r="B4" s="43" t="str">
        <f>IF(VLOOKUP(B$1,$R$2:$S$16,2,0)="","",IF(HLOOKUP(VLOOKUP(B$1,$R$2:$S$16,2,0),'APTA Employee Census'!$A$6:$AB$507,ROWS($A$1:B3)+1,0)=0,"",HLOOKUP(VLOOKUP(B$1,$R$2:$S$16,2,0),'APTA Employee Census'!$A$6:$AB$507,ROWS($A$1:B3)+1,0)))</f>
        <v>Lubbers</v>
      </c>
      <c r="C4" s="43" t="str">
        <f>IF(VLOOKUP(C$1,$R$2:$S$16,2,0)="","",IF(HLOOKUP(VLOOKUP(C$1,$R$2:$S$16,2,0),'APTA Employee Census'!$B$6:$AB$507,ROWS($A$1:C3)+1,0)=0,"",HLOOKUP(VLOOKUP(C$1,$R$2:$S$16,2,0),'APTA Employee Census'!$B$6:$AB$507,ROWS($A$1:C3)+1,0)))</f>
        <v>ali@thriveptpilates.com</v>
      </c>
      <c r="D4" s="72">
        <f>IF(VLOOKUP(D$1,$R$2:$S$16,2,0)="","",IF(HLOOKUP(VLOOKUP(D$1,$R$2:$S$16,2,0),'APTA Employee Census'!$B$6:$AB$507,ROWS($A$1:D3)+1,0)=0,"",HLOOKUP(VLOOKUP(D$1,$R$2:$S$16,2,0),'APTA Employee Census'!$B$6:$AB$507,ROWS($A$1:D3)+1,0)))</f>
        <v>32624</v>
      </c>
      <c r="E4" s="43" t="str">
        <f>IF(VLOOKUP(E$1,$R$2:$S$16,2,0)="","",IF(HLOOKUP(VLOOKUP(E$1,$R$2:$S$16,2,0),'APTA Employee Census'!$B$6:$AB$507,ROWS($A$1:E3)+1,0)=0,"",VLOOKUP(HLOOKUP(VLOOKUP(E$1,$R$2:$S$16,2,0),'APTA Employee Census'!$B$6:$AB$507,ROWS($A$1:E3)+1,0),Lookups!$A$2:$B$45,2,0)))</f>
        <v>self</v>
      </c>
      <c r="F4" s="72" t="str">
        <f>IF(VLOOKUP(F$1,$R$2:$S$16,2,0)="","",IF(HLOOKUP(VLOOKUP(F$1,$R$2:$S$16,2,0),'APTA Employee Census'!$B$6:$AB$507,ROWS($A$1:F3)+1,0)=0,"",HLOOKUP(VLOOKUP(F$1,$R$2:$S$16,2,0),'APTA Employee Census'!$B$6:$AB$507,ROWS($A$1:F3)+1,0)))</f>
        <v/>
      </c>
      <c r="G4" s="43" t="str">
        <f>IF(VLOOKUP(G$1,$R$2:$S$16,2,0)="","",IF(HLOOKUP(VLOOKUP(G$1,$R$2:$S$16,2,0),'APTA Employee Census'!$B$6:$AB$507,ROWS($A$1:G3)+1,0)=0,"",VLOOKUP(HLOOKUP(VLOOKUP(G$1,$R$2:$S$16,2,0),'APTA Employee Census'!$B$6:$AB$507,ROWS($A$1:G3)+1,0),Lookups!$A$2:$B$45,2,0)))</f>
        <v>f</v>
      </c>
      <c r="H4" s="72" t="str">
        <f>IF(VLOOKUP(H$1,$R$2:$S$16,2,0)="","",IF(HLOOKUP(VLOOKUP(H$1,$R$2:$S$16,2,0),'APTA Employee Census'!$B$6:$AB$507,ROWS($A$1:H3)+1,0)=0,"",HLOOKUP(VLOOKUP(H$1,$R$2:$S$16,2,0),'APTA Employee Census'!$B$6:$AB$507,ROWS($A$1:H3)+1,0)))</f>
        <v/>
      </c>
      <c r="I4" s="73" t="str">
        <f>IF(VLOOKUP(I$1,$R$2:$S$16,2,0)="","",IF(HLOOKUP(VLOOKUP(I$1,$R$2:$S$16,2,0),'APTA Employee Census'!$B$6:$AB$507,ROWS($A$1:I3)+1,0)=0,"",HLOOKUP(VLOOKUP(I$1,$R$2:$S$16,2,0),'APTA Employee Census'!$B$6:$AB$507,ROWS($A$1:I3)+1,0)))</f>
        <v/>
      </c>
      <c r="J4" s="74" t="str">
        <f>IF(VLOOKUP($J$1,$R$2:$S$16,2,0)="","",IF(AND($K4="part_time",HLOOKUP(VLOOKUP(J$1,$R$2:$S$16,2,0),'APTA Employee Census'!$B$6:$AB$507,ROWS($A$1:J3)+1,0)&gt;0),HLOOKUP(VLOOKUP(J$1,$R$2:$S$16,2,0),'APTA Employee Census'!$B$6:$AB$507,ROWS($A$1:J3)+1,0),IF(AND($K4="part_time",HLOOKUP(VLOOKUP(J$1,$R$2:$S$16,2,0),'APTA Employee Census'!$B$6:$AB$507,ROWS($A$1:J3)+1,0)=""),'APTA Employee Census'!$G$1,"")))</f>
        <v/>
      </c>
      <c r="K4" s="43" t="e">
        <f>IF(VLOOKUP(K$1,$R$2:$S$16,2,0)="","",IF(HLOOKUP(VLOOKUP(K$1,$R$2:$S$16,2,0),'APTA Employee Census'!$B$6:$AB$507,ROWS($A$1:K3)+1,0)=0,"",VLOOKUP(HLOOKUP(VLOOKUP(K$1,$R$2:$S$16,2,0),'APTA Employee Census'!$B$6:$AB$507,ROWS($A$1:K3)+1,0),Lookups!$A$2:$B$45,2,0)))</f>
        <v>#N/A</v>
      </c>
      <c r="L4" s="72" t="str">
        <f>IF(VLOOKUP(L$1,$R$2:$S$16,2,0)="","",IF(HLOOKUP(VLOOKUP(L$1,$R$2:$S$16,2,0),'APTA Employee Census'!$B$6:$AB$507,ROWS($A$1:L3)+1,0)=0,"",HLOOKUP(VLOOKUP(L$1,$R$2:$S$16,2,0),'APTA Employee Census'!$B$6:$AB$507,ROWS($A$1:L3)+1,0)))</f>
        <v/>
      </c>
      <c r="M4" s="74">
        <f>IF(VLOOKUP(M$1,$R$2:$S$16,2,0)="","",IF(HLOOKUP(VLOOKUP(M$1,$R$2:$S$16,2,0),'APTA Employee Census'!$B$6:$AB$507,ROWS($A$1:M3)+1,0)=0,"",HLOOKUP(VLOOKUP(M$1,$R$2:$S$16,2,0),'APTA Employee Census'!$B$6:$AB$507,ROWS($A$1:M3)+1,0)))</f>
        <v>83703</v>
      </c>
      <c r="N4" s="72" t="str">
        <f>IF(VLOOKUP(N$1,$R$2:$S$16,2,0)="","",IF(HLOOKUP(VLOOKUP(N$1,$R$2:$S$16,2,0),'APTA Employee Census'!$B$6:$AB$507,ROWS($A$1:N3)+1,0)=0,"",HLOOKUP(VLOOKUP(N$1,$R$2:$S$16,2,0),'APTA Employee Census'!$B$6:$AB$507,ROWS($A$1:N3)+1,0)))</f>
        <v>PT</v>
      </c>
      <c r="O4" s="43" t="str">
        <f>IF(VLOOKUP(O$1,$R$2:$S$16,2,0)="","",IF(E4="self",IF(HLOOKUP(VLOOKUP(O$1,$R$2:$S$16,2,0),'APTA Employee Census'!$B$6:$AB$507,ROWS($A$1:O3)+1,0)=0,"",VLOOKUP(HLOOKUP(VLOOKUP(O$1,$R$2:$S$16,2,0),'APTA Employee Census'!$B$6:$AB$507,ROWS($A$1:O3)+1,0),Lookups!$A$2:$B$45,2,0)),""))</f>
        <v>waive</v>
      </c>
      <c r="R4" s="75" t="s">
        <v>90</v>
      </c>
      <c r="S4" s="76" t="s">
        <v>26</v>
      </c>
    </row>
    <row r="5" spans="1:19" ht="18" customHeight="1" x14ac:dyDescent="0.15">
      <c r="A5" s="43" t="str">
        <f>IF(VLOOKUP(A$1,$R$2:$S$16,2,0)="","",IF(HLOOKUP(VLOOKUP(A$1,$R$2:$S$16,2,0),'APTA Employee Census'!$B$6:$AB$507,ROWS($A$1:A4)+1,0)=0,"",HLOOKUP(VLOOKUP(A$1,$R$2:$S$16,2,0),'APTA Employee Census'!$B$6:$AB$507,ROWS($A$1:A4)+1,0)))</f>
        <v>Megan</v>
      </c>
      <c r="B5" s="43" t="str">
        <f>IF(VLOOKUP(B$1,$R$2:$S$16,2,0)="","",IF(HLOOKUP(VLOOKUP(B$1,$R$2:$S$16,2,0),'APTA Employee Census'!$A$6:$AB$507,ROWS($A$1:B4)+1,0)=0,"",HLOOKUP(VLOOKUP(B$1,$R$2:$S$16,2,0),'APTA Employee Census'!$A$6:$AB$507,ROWS($A$1:B4)+1,0)))</f>
        <v>Basham</v>
      </c>
      <c r="C5" s="43" t="str">
        <f>IF(VLOOKUP(C$1,$R$2:$S$16,2,0)="","",IF(HLOOKUP(VLOOKUP(C$1,$R$2:$S$16,2,0),'APTA Employee Census'!$B$6:$AB$507,ROWS($A$1:C4)+1,0)=0,"",HLOOKUP(VLOOKUP(C$1,$R$2:$S$16,2,0),'APTA Employee Census'!$B$6:$AB$507,ROWS($A$1:C4)+1,0)))</f>
        <v>front-desk@thriveptpilates.com</v>
      </c>
      <c r="D5" s="72">
        <f>IF(VLOOKUP(D$1,$R$2:$S$16,2,0)="","",IF(HLOOKUP(VLOOKUP(D$1,$R$2:$S$16,2,0),'APTA Employee Census'!$B$6:$AB$507,ROWS($A$1:D4)+1,0)=0,"",HLOOKUP(VLOOKUP(D$1,$R$2:$S$16,2,0),'APTA Employee Census'!$B$6:$AB$507,ROWS($A$1:D4)+1,0)))</f>
        <v>28321</v>
      </c>
      <c r="E5" s="43" t="str">
        <f>IF(VLOOKUP(E$1,$R$2:$S$16,2,0)="","",IF(HLOOKUP(VLOOKUP(E$1,$R$2:$S$16,2,0),'APTA Employee Census'!$B$6:$AB$507,ROWS($A$1:E4)+1,0)=0,"",VLOOKUP(HLOOKUP(VLOOKUP(E$1,$R$2:$S$16,2,0),'APTA Employee Census'!$B$6:$AB$507,ROWS($A$1:E4)+1,0),Lookups!$A$2:$B$45,2,0)))</f>
        <v>self</v>
      </c>
      <c r="F5" s="72" t="str">
        <f>IF(VLOOKUP(F$1,$R$2:$S$16,2,0)="","",IF(HLOOKUP(VLOOKUP(F$1,$R$2:$S$16,2,0),'APTA Employee Census'!$B$6:$AB$507,ROWS($A$1:F4)+1,0)=0,"",HLOOKUP(VLOOKUP(F$1,$R$2:$S$16,2,0),'APTA Employee Census'!$B$6:$AB$507,ROWS($A$1:F4)+1,0)))</f>
        <v/>
      </c>
      <c r="G5" s="43" t="str">
        <f>IF(VLOOKUP(G$1,$R$2:$S$16,2,0)="","",IF(HLOOKUP(VLOOKUP(G$1,$R$2:$S$16,2,0),'APTA Employee Census'!$B$6:$AB$507,ROWS($A$1:G4)+1,0)=0,"",VLOOKUP(HLOOKUP(VLOOKUP(G$1,$R$2:$S$16,2,0),'APTA Employee Census'!$B$6:$AB$507,ROWS($A$1:G4)+1,0),Lookups!$A$2:$B$45,2,0)))</f>
        <v>f</v>
      </c>
      <c r="H5" s="72" t="str">
        <f>IF(VLOOKUP(H$1,$R$2:$S$16,2,0)="","",IF(HLOOKUP(VLOOKUP(H$1,$R$2:$S$16,2,0),'APTA Employee Census'!$B$6:$AB$507,ROWS($A$1:H4)+1,0)=0,"",HLOOKUP(VLOOKUP(H$1,$R$2:$S$16,2,0),'APTA Employee Census'!$B$6:$AB$507,ROWS($A$1:H4)+1,0)))</f>
        <v/>
      </c>
      <c r="I5" s="73" t="str">
        <f>IF(VLOOKUP(I$1,$R$2:$S$16,2,0)="","",IF(HLOOKUP(VLOOKUP(I$1,$R$2:$S$16,2,0),'APTA Employee Census'!$B$6:$AB$507,ROWS($A$1:I4)+1,0)=0,"",HLOOKUP(VLOOKUP(I$1,$R$2:$S$16,2,0),'APTA Employee Census'!$B$6:$AB$507,ROWS($A$1:I4)+1,0)))</f>
        <v/>
      </c>
      <c r="J5" s="74" t="str">
        <f>IF(VLOOKUP($J$1,$R$2:$S$16,2,0)="","",IF(AND($K5="part_time",HLOOKUP(VLOOKUP(J$1,$R$2:$S$16,2,0),'APTA Employee Census'!$B$6:$AB$507,ROWS($A$1:J4)+1,0)&gt;0),HLOOKUP(VLOOKUP(J$1,$R$2:$S$16,2,0),'APTA Employee Census'!$B$6:$AB$507,ROWS($A$1:J4)+1,0),IF(AND($K5="part_time",HLOOKUP(VLOOKUP(J$1,$R$2:$S$16,2,0),'APTA Employee Census'!$B$6:$AB$507,ROWS($A$1:J4)+1,0)=""),'APTA Employee Census'!$G$1,"")))</f>
        <v/>
      </c>
      <c r="K5" s="43" t="e">
        <f>IF(VLOOKUP(K$1,$R$2:$S$16,2,0)="","",IF(HLOOKUP(VLOOKUP(K$1,$R$2:$S$16,2,0),'APTA Employee Census'!$B$6:$AB$507,ROWS($A$1:K4)+1,0)=0,"",VLOOKUP(HLOOKUP(VLOOKUP(K$1,$R$2:$S$16,2,0),'APTA Employee Census'!$B$6:$AB$507,ROWS($A$1:K4)+1,0),Lookups!$A$2:$B$45,2,0)))</f>
        <v>#N/A</v>
      </c>
      <c r="L5" s="72" t="str">
        <f>IF(VLOOKUP(L$1,$R$2:$S$16,2,0)="","",IF(HLOOKUP(VLOOKUP(L$1,$R$2:$S$16,2,0),'APTA Employee Census'!$B$6:$AB$507,ROWS($A$1:L4)+1,0)=0,"",HLOOKUP(VLOOKUP(L$1,$R$2:$S$16,2,0),'APTA Employee Census'!$B$6:$AB$507,ROWS($A$1:L4)+1,0)))</f>
        <v/>
      </c>
      <c r="M5" s="74">
        <f>IF(VLOOKUP(M$1,$R$2:$S$16,2,0)="","",IF(HLOOKUP(VLOOKUP(M$1,$R$2:$S$16,2,0),'APTA Employee Census'!$B$6:$AB$507,ROWS($A$1:M4)+1,0)=0,"",HLOOKUP(VLOOKUP(M$1,$R$2:$S$16,2,0),'APTA Employee Census'!$B$6:$AB$507,ROWS($A$1:M4)+1,0)))</f>
        <v>83702</v>
      </c>
      <c r="N5" s="72" t="str">
        <f>IF(VLOOKUP(N$1,$R$2:$S$16,2,0)="","",IF(HLOOKUP(VLOOKUP(N$1,$R$2:$S$16,2,0),'APTA Employee Census'!$B$6:$AB$507,ROWS($A$1:N4)+1,0)=0,"",HLOOKUP(VLOOKUP(N$1,$R$2:$S$16,2,0),'APTA Employee Census'!$B$6:$AB$507,ROWS($A$1:N4)+1,0)))</f>
        <v>Other</v>
      </c>
      <c r="O5" s="43" t="str">
        <f>IF(VLOOKUP(O$1,$R$2:$S$16,2,0)="","",IF(E5="self",IF(HLOOKUP(VLOOKUP(O$1,$R$2:$S$16,2,0),'APTA Employee Census'!$B$6:$AB$507,ROWS($A$1:O4)+1,0)=0,"",VLOOKUP(HLOOKUP(VLOOKUP(O$1,$R$2:$S$16,2,0),'APTA Employee Census'!$B$6:$AB$507,ROWS($A$1:O4)+1,0),Lookups!$A$2:$B$45,2,0)),""))</f>
        <v>waive</v>
      </c>
      <c r="R5" s="77" t="s">
        <v>91</v>
      </c>
      <c r="S5" s="76" t="s">
        <v>17</v>
      </c>
    </row>
    <row r="6" spans="1:19" ht="18" customHeight="1" x14ac:dyDescent="0.15">
      <c r="A6" s="43" t="str">
        <f>IF(VLOOKUP(A$1,$R$2:$S$16,2,0)="","",IF(HLOOKUP(VLOOKUP(A$1,$R$2:$S$16,2,0),'APTA Employee Census'!$B$6:$AB$507,ROWS($A$1:A5)+1,0)=0,"",HLOOKUP(VLOOKUP(A$1,$R$2:$S$16,2,0),'APTA Employee Census'!$B$6:$AB$507,ROWS($A$1:A5)+1,0)))</f>
        <v>Els</v>
      </c>
      <c r="B6" s="43" t="str">
        <f>IF(VLOOKUP(B$1,$R$2:$S$16,2,0)="","",IF(HLOOKUP(VLOOKUP(B$1,$R$2:$S$16,2,0),'APTA Employee Census'!$A$6:$AB$507,ROWS($A$1:B5)+1,0)=0,"",HLOOKUP(VLOOKUP(B$1,$R$2:$S$16,2,0),'APTA Employee Census'!$A$6:$AB$507,ROWS($A$1:B5)+1,0)))</f>
        <v>Brady</v>
      </c>
      <c r="C6" s="43" t="str">
        <f>IF(VLOOKUP(C$1,$R$2:$S$16,2,0)="","",IF(HLOOKUP(VLOOKUP(C$1,$R$2:$S$16,2,0),'APTA Employee Census'!$B$6:$AB$507,ROWS($A$1:C5)+1,0)=0,"",HLOOKUP(VLOOKUP(C$1,$R$2:$S$16,2,0),'APTA Employee Census'!$B$6:$AB$507,ROWS($A$1:C5)+1,0)))</f>
        <v>els@thriveptpilates.com</v>
      </c>
      <c r="D6" s="72">
        <f>IF(VLOOKUP(D$1,$R$2:$S$16,2,0)="","",IF(HLOOKUP(VLOOKUP(D$1,$R$2:$S$16,2,0),'APTA Employee Census'!$B$6:$AB$507,ROWS($A$1:D5)+1,0)=0,"",HLOOKUP(VLOOKUP(D$1,$R$2:$S$16,2,0),'APTA Employee Census'!$B$6:$AB$507,ROWS($A$1:D5)+1,0)))</f>
        <v>24380</v>
      </c>
      <c r="E6" s="43" t="str">
        <f>IF(VLOOKUP(E$1,$R$2:$S$16,2,0)="","",IF(HLOOKUP(VLOOKUP(E$1,$R$2:$S$16,2,0),'APTA Employee Census'!$B$6:$AB$507,ROWS($A$1:E5)+1,0)=0,"",VLOOKUP(HLOOKUP(VLOOKUP(E$1,$R$2:$S$16,2,0),'APTA Employee Census'!$B$6:$AB$507,ROWS($A$1:E5)+1,0),Lookups!$A$2:$B$45,2,0)))</f>
        <v>self</v>
      </c>
      <c r="F6" s="72" t="str">
        <f>IF(VLOOKUP(F$1,$R$2:$S$16,2,0)="","",IF(HLOOKUP(VLOOKUP(F$1,$R$2:$S$16,2,0),'APTA Employee Census'!$B$6:$AB$507,ROWS($A$1:F5)+1,0)=0,"",HLOOKUP(VLOOKUP(F$1,$R$2:$S$16,2,0),'APTA Employee Census'!$B$6:$AB$507,ROWS($A$1:F5)+1,0)))</f>
        <v/>
      </c>
      <c r="G6" s="43" t="str">
        <f>IF(VLOOKUP(G$1,$R$2:$S$16,2,0)="","",IF(HLOOKUP(VLOOKUP(G$1,$R$2:$S$16,2,0),'APTA Employee Census'!$B$6:$AB$507,ROWS($A$1:G5)+1,0)=0,"",VLOOKUP(HLOOKUP(VLOOKUP(G$1,$R$2:$S$16,2,0),'APTA Employee Census'!$B$6:$AB$507,ROWS($A$1:G5)+1,0),Lookups!$A$2:$B$45,2,0)))</f>
        <v>f</v>
      </c>
      <c r="H6" s="72" t="str">
        <f>IF(VLOOKUP(H$1,$R$2:$S$16,2,0)="","",IF(HLOOKUP(VLOOKUP(H$1,$R$2:$S$16,2,0),'APTA Employee Census'!$B$6:$AB$507,ROWS($A$1:H5)+1,0)=0,"",HLOOKUP(VLOOKUP(H$1,$R$2:$S$16,2,0),'APTA Employee Census'!$B$6:$AB$507,ROWS($A$1:H5)+1,0)))</f>
        <v/>
      </c>
      <c r="I6" s="73" t="str">
        <f>IF(VLOOKUP(I$1,$R$2:$S$16,2,0)="","",IF(HLOOKUP(VLOOKUP(I$1,$R$2:$S$16,2,0),'APTA Employee Census'!$B$6:$AB$507,ROWS($A$1:I5)+1,0)=0,"",HLOOKUP(VLOOKUP(I$1,$R$2:$S$16,2,0),'APTA Employee Census'!$B$6:$AB$507,ROWS($A$1:I5)+1,0)))</f>
        <v/>
      </c>
      <c r="J6" s="74" t="str">
        <f>IF(VLOOKUP($J$1,$R$2:$S$16,2,0)="","",IF(AND($K6="part_time",HLOOKUP(VLOOKUP(J$1,$R$2:$S$16,2,0),'APTA Employee Census'!$B$6:$AB$507,ROWS($A$1:J5)+1,0)&gt;0),HLOOKUP(VLOOKUP(J$1,$R$2:$S$16,2,0),'APTA Employee Census'!$B$6:$AB$507,ROWS($A$1:J5)+1,0),IF(AND($K6="part_time",HLOOKUP(VLOOKUP(J$1,$R$2:$S$16,2,0),'APTA Employee Census'!$B$6:$AB$507,ROWS($A$1:J5)+1,0)=""),'APTA Employee Census'!$G$1,"")))</f>
        <v/>
      </c>
      <c r="K6" s="43" t="e">
        <f>IF(VLOOKUP(K$1,$R$2:$S$16,2,0)="","",IF(HLOOKUP(VLOOKUP(K$1,$R$2:$S$16,2,0),'APTA Employee Census'!$B$6:$AB$507,ROWS($A$1:K5)+1,0)=0,"",VLOOKUP(HLOOKUP(VLOOKUP(K$1,$R$2:$S$16,2,0),'APTA Employee Census'!$B$6:$AB$507,ROWS($A$1:K5)+1,0),Lookups!$A$2:$B$45,2,0)))</f>
        <v>#N/A</v>
      </c>
      <c r="L6" s="72" t="str">
        <f>IF(VLOOKUP(L$1,$R$2:$S$16,2,0)="","",IF(HLOOKUP(VLOOKUP(L$1,$R$2:$S$16,2,0),'APTA Employee Census'!$B$6:$AB$507,ROWS($A$1:L5)+1,0)=0,"",HLOOKUP(VLOOKUP(L$1,$R$2:$S$16,2,0),'APTA Employee Census'!$B$6:$AB$507,ROWS($A$1:L5)+1,0)))</f>
        <v/>
      </c>
      <c r="M6" s="74">
        <f>IF(VLOOKUP(M$1,$R$2:$S$16,2,0)="","",IF(HLOOKUP(VLOOKUP(M$1,$R$2:$S$16,2,0),'APTA Employee Census'!$B$6:$AB$507,ROWS($A$1:M5)+1,0)=0,"",HLOOKUP(VLOOKUP(M$1,$R$2:$S$16,2,0),'APTA Employee Census'!$B$6:$AB$507,ROWS($A$1:M5)+1,0)))</f>
        <v>83702</v>
      </c>
      <c r="N6" s="72" t="str">
        <f>IF(VLOOKUP(N$1,$R$2:$S$16,2,0)="","",IF(HLOOKUP(VLOOKUP(N$1,$R$2:$S$16,2,0),'APTA Employee Census'!$B$6:$AB$507,ROWS($A$1:N5)+1,0)=0,"",HLOOKUP(VLOOKUP(N$1,$R$2:$S$16,2,0),'APTA Employee Census'!$B$6:$AB$507,ROWS($A$1:N5)+1,0)))</f>
        <v>PT</v>
      </c>
      <c r="O6" s="43" t="str">
        <f>IF(VLOOKUP(O$1,$R$2:$S$16,2,0)="","",IF(E6="self",IF(HLOOKUP(VLOOKUP(O$1,$R$2:$S$16,2,0),'APTA Employee Census'!$B$6:$AB$507,ROWS($A$1:O5)+1,0)=0,"",VLOOKUP(HLOOKUP(VLOOKUP(O$1,$R$2:$S$16,2,0),'APTA Employee Census'!$B$6:$AB$507,ROWS($A$1:O5)+1,0),Lookups!$A$2:$B$45,2,0)),""))</f>
        <v>waive</v>
      </c>
      <c r="R6" s="75" t="s">
        <v>92</v>
      </c>
      <c r="S6" s="76" t="s">
        <v>105</v>
      </c>
    </row>
    <row r="7" spans="1:19" ht="18" customHeight="1" x14ac:dyDescent="0.15">
      <c r="A7" s="43" t="str">
        <f>IF(VLOOKUP(A$1,$R$2:$S$16,2,0)="","",IF(HLOOKUP(VLOOKUP(A$1,$R$2:$S$16,2,0),'APTA Employee Census'!$B$6:$AB$507,ROWS($A$1:A6)+1,0)=0,"",HLOOKUP(VLOOKUP(A$1,$R$2:$S$16,2,0),'APTA Employee Census'!$B$6:$AB$507,ROWS($A$1:A6)+1,0)))</f>
        <v>Timothy</v>
      </c>
      <c r="B7" s="43" t="str">
        <f>IF(VLOOKUP(B$1,$R$2:$S$16,2,0)="","",IF(HLOOKUP(VLOOKUP(B$1,$R$2:$S$16,2,0),'APTA Employee Census'!$A$6:$AB$507,ROWS($A$1:B6)+1,0)=0,"",HLOOKUP(VLOOKUP(B$1,$R$2:$S$16,2,0),'APTA Employee Census'!$A$6:$AB$507,ROWS($A$1:B6)+1,0)))</f>
        <v>Danley</v>
      </c>
      <c r="C7" s="43" t="str">
        <f>IF(VLOOKUP(C$1,$R$2:$S$16,2,0)="","",IF(HLOOKUP(VLOOKUP(C$1,$R$2:$S$16,2,0),'APTA Employee Census'!$B$6:$AB$507,ROWS($A$1:C6)+1,0)=0,"",HLOOKUP(VLOOKUP(C$1,$R$2:$S$16,2,0),'APTA Employee Census'!$B$6:$AB$507,ROWS($A$1:C6)+1,0)))</f>
        <v>tim@thriveptpilates.com</v>
      </c>
      <c r="D7" s="72">
        <f>IF(VLOOKUP(D$1,$R$2:$S$16,2,0)="","",IF(HLOOKUP(VLOOKUP(D$1,$R$2:$S$16,2,0),'APTA Employee Census'!$B$6:$AB$507,ROWS($A$1:D6)+1,0)=0,"",HLOOKUP(VLOOKUP(D$1,$R$2:$S$16,2,0),'APTA Employee Census'!$B$6:$AB$507,ROWS($A$1:D6)+1,0)))</f>
        <v>34910</v>
      </c>
      <c r="E7" s="43" t="str">
        <f>IF(VLOOKUP(E$1,$R$2:$S$16,2,0)="","",IF(HLOOKUP(VLOOKUP(E$1,$R$2:$S$16,2,0),'APTA Employee Census'!$B$6:$AB$507,ROWS($A$1:E6)+1,0)=0,"",VLOOKUP(HLOOKUP(VLOOKUP(E$1,$R$2:$S$16,2,0),'APTA Employee Census'!$B$6:$AB$507,ROWS($A$1:E6)+1,0),Lookups!$A$2:$B$45,2,0)))</f>
        <v>self</v>
      </c>
      <c r="F7" s="72" t="str">
        <f>IF(VLOOKUP(F$1,$R$2:$S$16,2,0)="","",IF(HLOOKUP(VLOOKUP(F$1,$R$2:$S$16,2,0),'APTA Employee Census'!$B$6:$AB$507,ROWS($A$1:F6)+1,0)=0,"",HLOOKUP(VLOOKUP(F$1,$R$2:$S$16,2,0),'APTA Employee Census'!$B$6:$AB$507,ROWS($A$1:F6)+1,0)))</f>
        <v/>
      </c>
      <c r="G7" s="43" t="str">
        <f>IF(VLOOKUP(G$1,$R$2:$S$16,2,0)="","",IF(HLOOKUP(VLOOKUP(G$1,$R$2:$S$16,2,0),'APTA Employee Census'!$B$6:$AB$507,ROWS($A$1:G6)+1,0)=0,"",VLOOKUP(HLOOKUP(VLOOKUP(G$1,$R$2:$S$16,2,0),'APTA Employee Census'!$B$6:$AB$507,ROWS($A$1:G6)+1,0),Lookups!$A$2:$B$45,2,0)))</f>
        <v>m</v>
      </c>
      <c r="H7" s="72" t="str">
        <f>IF(VLOOKUP(H$1,$R$2:$S$16,2,0)="","",IF(HLOOKUP(VLOOKUP(H$1,$R$2:$S$16,2,0),'APTA Employee Census'!$B$6:$AB$507,ROWS($A$1:H6)+1,0)=0,"",HLOOKUP(VLOOKUP(H$1,$R$2:$S$16,2,0),'APTA Employee Census'!$B$6:$AB$507,ROWS($A$1:H6)+1,0)))</f>
        <v/>
      </c>
      <c r="I7" s="73" t="str">
        <f>IF(VLOOKUP(I$1,$R$2:$S$16,2,0)="","",IF(HLOOKUP(VLOOKUP(I$1,$R$2:$S$16,2,0),'APTA Employee Census'!$B$6:$AB$507,ROWS($A$1:I6)+1,0)=0,"",HLOOKUP(VLOOKUP(I$1,$R$2:$S$16,2,0),'APTA Employee Census'!$B$6:$AB$507,ROWS($A$1:I6)+1,0)))</f>
        <v/>
      </c>
      <c r="J7" s="74" t="str">
        <f>IF(VLOOKUP($J$1,$R$2:$S$16,2,0)="","",IF(AND($K7="part_time",HLOOKUP(VLOOKUP(J$1,$R$2:$S$16,2,0),'APTA Employee Census'!$B$6:$AB$507,ROWS($A$1:J6)+1,0)&gt;0),HLOOKUP(VLOOKUP(J$1,$R$2:$S$16,2,0),'APTA Employee Census'!$B$6:$AB$507,ROWS($A$1:J6)+1,0),IF(AND($K7="part_time",HLOOKUP(VLOOKUP(J$1,$R$2:$S$16,2,0),'APTA Employee Census'!$B$6:$AB$507,ROWS($A$1:J6)+1,0)=""),'APTA Employee Census'!$G$1,"")))</f>
        <v/>
      </c>
      <c r="K7" s="43" t="e">
        <f>IF(VLOOKUP(K$1,$R$2:$S$16,2,0)="","",IF(HLOOKUP(VLOOKUP(K$1,$R$2:$S$16,2,0),'APTA Employee Census'!$B$6:$AB$507,ROWS($A$1:K6)+1,0)=0,"",VLOOKUP(HLOOKUP(VLOOKUP(K$1,$R$2:$S$16,2,0),'APTA Employee Census'!$B$6:$AB$507,ROWS($A$1:K6)+1,0),Lookups!$A$2:$B$45,2,0)))</f>
        <v>#N/A</v>
      </c>
      <c r="L7" s="72" t="str">
        <f>IF(VLOOKUP(L$1,$R$2:$S$16,2,0)="","",IF(HLOOKUP(VLOOKUP(L$1,$R$2:$S$16,2,0),'APTA Employee Census'!$B$6:$AB$507,ROWS($A$1:L6)+1,0)=0,"",HLOOKUP(VLOOKUP(L$1,$R$2:$S$16,2,0),'APTA Employee Census'!$B$6:$AB$507,ROWS($A$1:L6)+1,0)))</f>
        <v/>
      </c>
      <c r="M7" s="74">
        <f>IF(VLOOKUP(M$1,$R$2:$S$16,2,0)="","",IF(HLOOKUP(VLOOKUP(M$1,$R$2:$S$16,2,0),'APTA Employee Census'!$B$6:$AB$507,ROWS($A$1:M6)+1,0)=0,"",HLOOKUP(VLOOKUP(M$1,$R$2:$S$16,2,0),'APTA Employee Census'!$B$6:$AB$507,ROWS($A$1:M6)+1,0)))</f>
        <v>83709</v>
      </c>
      <c r="N7" s="72" t="str">
        <f>IF(VLOOKUP(N$1,$R$2:$S$16,2,0)="","",IF(HLOOKUP(VLOOKUP(N$1,$R$2:$S$16,2,0),'APTA Employee Census'!$B$6:$AB$507,ROWS($A$1:N6)+1,0)=0,"",HLOOKUP(VLOOKUP(N$1,$R$2:$S$16,2,0),'APTA Employee Census'!$B$6:$AB$507,ROWS($A$1:N6)+1,0)))</f>
        <v>PT</v>
      </c>
      <c r="O7" s="43" t="str">
        <f>IF(VLOOKUP(O$1,$R$2:$S$16,2,0)="","",IF(E7="self",IF(HLOOKUP(VLOOKUP(O$1,$R$2:$S$16,2,0),'APTA Employee Census'!$B$6:$AB$507,ROWS($A$1:O6)+1,0)=0,"",VLOOKUP(HLOOKUP(VLOOKUP(O$1,$R$2:$S$16,2,0),'APTA Employee Census'!$B$6:$AB$507,ROWS($A$1:O6)+1,0),Lookups!$A$2:$B$45,2,0)),""))</f>
        <v>employee_only</v>
      </c>
      <c r="R7" s="75" t="s">
        <v>93</v>
      </c>
      <c r="S7" s="76"/>
    </row>
    <row r="8" spans="1:19" ht="18" customHeight="1" x14ac:dyDescent="0.15">
      <c r="A8" s="43" t="str">
        <f>IF(VLOOKUP(A$1,$R$2:$S$16,2,0)="","",IF(HLOOKUP(VLOOKUP(A$1,$R$2:$S$16,2,0),'APTA Employee Census'!$B$6:$AB$507,ROWS($A$1:A7)+1,0)=0,"",HLOOKUP(VLOOKUP(A$1,$R$2:$S$16,2,0),'APTA Employee Census'!$B$6:$AB$507,ROWS($A$1:A7)+1,0)))</f>
        <v>Cindy</v>
      </c>
      <c r="B8" s="43" t="str">
        <f>IF(VLOOKUP(B$1,$R$2:$S$16,2,0)="","",IF(HLOOKUP(VLOOKUP(B$1,$R$2:$S$16,2,0),'APTA Employee Census'!$A$6:$AB$507,ROWS($A$1:B7)+1,0)=0,"",HLOOKUP(VLOOKUP(B$1,$R$2:$S$16,2,0),'APTA Employee Census'!$A$6:$AB$507,ROWS($A$1:B7)+1,0)))</f>
        <v>Murray</v>
      </c>
      <c r="C8" s="43" t="str">
        <f>IF(VLOOKUP(C$1,$R$2:$S$16,2,0)="","",IF(HLOOKUP(VLOOKUP(C$1,$R$2:$S$16,2,0),'APTA Employee Census'!$B$6:$AB$507,ROWS($A$1:C7)+1,0)=0,"",HLOOKUP(VLOOKUP(C$1,$R$2:$S$16,2,0),'APTA Employee Census'!$B$6:$AB$507,ROWS($A$1:C7)+1,0)))</f>
        <v>front-desk@thriveptpilates.com</v>
      </c>
      <c r="D8" s="72">
        <f>IF(VLOOKUP(D$1,$R$2:$S$16,2,0)="","",IF(HLOOKUP(VLOOKUP(D$1,$R$2:$S$16,2,0),'APTA Employee Census'!$B$6:$AB$507,ROWS($A$1:D7)+1,0)=0,"",HLOOKUP(VLOOKUP(D$1,$R$2:$S$16,2,0),'APTA Employee Census'!$B$6:$AB$507,ROWS($A$1:D7)+1,0)))</f>
        <v>25004</v>
      </c>
      <c r="E8" s="43" t="str">
        <f>IF(VLOOKUP(E$1,$R$2:$S$16,2,0)="","",IF(HLOOKUP(VLOOKUP(E$1,$R$2:$S$16,2,0),'APTA Employee Census'!$B$6:$AB$507,ROWS($A$1:E7)+1,0)=0,"",VLOOKUP(HLOOKUP(VLOOKUP(E$1,$R$2:$S$16,2,0),'APTA Employee Census'!$B$6:$AB$507,ROWS($A$1:E7)+1,0),Lookups!$A$2:$B$45,2,0)))</f>
        <v>self</v>
      </c>
      <c r="F8" s="72" t="str">
        <f>IF(VLOOKUP(F$1,$R$2:$S$16,2,0)="","",IF(HLOOKUP(VLOOKUP(F$1,$R$2:$S$16,2,0),'APTA Employee Census'!$B$6:$AB$507,ROWS($A$1:F7)+1,0)=0,"",HLOOKUP(VLOOKUP(F$1,$R$2:$S$16,2,0),'APTA Employee Census'!$B$6:$AB$507,ROWS($A$1:F7)+1,0)))</f>
        <v/>
      </c>
      <c r="G8" s="43" t="str">
        <f>IF(VLOOKUP(G$1,$R$2:$S$16,2,0)="","",IF(HLOOKUP(VLOOKUP(G$1,$R$2:$S$16,2,0),'APTA Employee Census'!$B$6:$AB$507,ROWS($A$1:G7)+1,0)=0,"",VLOOKUP(HLOOKUP(VLOOKUP(G$1,$R$2:$S$16,2,0),'APTA Employee Census'!$B$6:$AB$507,ROWS($A$1:G7)+1,0),Lookups!$A$2:$B$45,2,0)))</f>
        <v>f</v>
      </c>
      <c r="H8" s="72" t="str">
        <f>IF(VLOOKUP(H$1,$R$2:$S$16,2,0)="","",IF(HLOOKUP(VLOOKUP(H$1,$R$2:$S$16,2,0),'APTA Employee Census'!$B$6:$AB$507,ROWS($A$1:H7)+1,0)=0,"",HLOOKUP(VLOOKUP(H$1,$R$2:$S$16,2,0),'APTA Employee Census'!$B$6:$AB$507,ROWS($A$1:H7)+1,0)))</f>
        <v/>
      </c>
      <c r="I8" s="73" t="str">
        <f>IF(VLOOKUP(I$1,$R$2:$S$16,2,0)="","",IF(HLOOKUP(VLOOKUP(I$1,$R$2:$S$16,2,0),'APTA Employee Census'!$B$6:$AB$507,ROWS($A$1:I7)+1,0)=0,"",HLOOKUP(VLOOKUP(I$1,$R$2:$S$16,2,0),'APTA Employee Census'!$B$6:$AB$507,ROWS($A$1:I7)+1,0)))</f>
        <v/>
      </c>
      <c r="J8" s="74" t="str">
        <f>IF(VLOOKUP($J$1,$R$2:$S$16,2,0)="","",IF(AND($K8="part_time",HLOOKUP(VLOOKUP(J$1,$R$2:$S$16,2,0),'APTA Employee Census'!$B$6:$AB$507,ROWS($A$1:J7)+1,0)&gt;0),HLOOKUP(VLOOKUP(J$1,$R$2:$S$16,2,0),'APTA Employee Census'!$B$6:$AB$507,ROWS($A$1:J7)+1,0),IF(AND($K8="part_time",HLOOKUP(VLOOKUP(J$1,$R$2:$S$16,2,0),'APTA Employee Census'!$B$6:$AB$507,ROWS($A$1:J7)+1,0)=""),'APTA Employee Census'!$G$1,"")))</f>
        <v/>
      </c>
      <c r="K8" s="43" t="e">
        <f>IF(VLOOKUP(K$1,$R$2:$S$16,2,0)="","",IF(HLOOKUP(VLOOKUP(K$1,$R$2:$S$16,2,0),'APTA Employee Census'!$B$6:$AB$507,ROWS($A$1:K7)+1,0)=0,"",VLOOKUP(HLOOKUP(VLOOKUP(K$1,$R$2:$S$16,2,0),'APTA Employee Census'!$B$6:$AB$507,ROWS($A$1:K7)+1,0),Lookups!$A$2:$B$45,2,0)))</f>
        <v>#N/A</v>
      </c>
      <c r="L8" s="72" t="str">
        <f>IF(VLOOKUP(L$1,$R$2:$S$16,2,0)="","",IF(HLOOKUP(VLOOKUP(L$1,$R$2:$S$16,2,0),'APTA Employee Census'!$B$6:$AB$507,ROWS($A$1:L7)+1,0)=0,"",HLOOKUP(VLOOKUP(L$1,$R$2:$S$16,2,0),'APTA Employee Census'!$B$6:$AB$507,ROWS($A$1:L7)+1,0)))</f>
        <v/>
      </c>
      <c r="M8" s="74">
        <f>IF(VLOOKUP(M$1,$R$2:$S$16,2,0)="","",IF(HLOOKUP(VLOOKUP(M$1,$R$2:$S$16,2,0),'APTA Employee Census'!$B$6:$AB$507,ROWS($A$1:M7)+1,0)=0,"",HLOOKUP(VLOOKUP(M$1,$R$2:$S$16,2,0),'APTA Employee Census'!$B$6:$AB$507,ROWS($A$1:M7)+1,0)))</f>
        <v>83703</v>
      </c>
      <c r="N8" s="72" t="str">
        <f>IF(VLOOKUP(N$1,$R$2:$S$16,2,0)="","",IF(HLOOKUP(VLOOKUP(N$1,$R$2:$S$16,2,0),'APTA Employee Census'!$B$6:$AB$507,ROWS($A$1:N7)+1,0)=0,"",HLOOKUP(VLOOKUP(N$1,$R$2:$S$16,2,0),'APTA Employee Census'!$B$6:$AB$507,ROWS($A$1:N7)+1,0)))</f>
        <v>Other</v>
      </c>
      <c r="O8" s="43" t="str">
        <f>IF(VLOOKUP(O$1,$R$2:$S$16,2,0)="","",IF(E8="self",IF(HLOOKUP(VLOOKUP(O$1,$R$2:$S$16,2,0),'APTA Employee Census'!$B$6:$AB$507,ROWS($A$1:O7)+1,0)=0,"",VLOOKUP(HLOOKUP(VLOOKUP(O$1,$R$2:$S$16,2,0),'APTA Employee Census'!$B$6:$AB$507,ROWS($A$1:O7)+1,0),Lookups!$A$2:$B$45,2,0)),""))</f>
        <v>waive</v>
      </c>
      <c r="R8" s="75" t="s">
        <v>94</v>
      </c>
      <c r="S8" s="76" t="s">
        <v>16</v>
      </c>
    </row>
    <row r="9" spans="1:19" ht="18" customHeight="1" x14ac:dyDescent="0.15">
      <c r="A9" s="43" t="str">
        <f>IF(VLOOKUP(A$1,$R$2:$S$16,2,0)="","",IF(HLOOKUP(VLOOKUP(A$1,$R$2:$S$16,2,0),'APTA Employee Census'!$B$6:$AB$507,ROWS($A$1:A8)+1,0)=0,"",HLOOKUP(VLOOKUP(A$1,$R$2:$S$16,2,0),'APTA Employee Census'!$B$6:$AB$507,ROWS($A$1:A8)+1,0)))</f>
        <v>Allyson</v>
      </c>
      <c r="B9" s="43" t="str">
        <f>IF(VLOOKUP(B$1,$R$2:$S$16,2,0)="","",IF(HLOOKUP(VLOOKUP(B$1,$R$2:$S$16,2,0),'APTA Employee Census'!$A$6:$AB$507,ROWS($A$1:B8)+1,0)=0,"",HLOOKUP(VLOOKUP(B$1,$R$2:$S$16,2,0),'APTA Employee Census'!$A$6:$AB$507,ROWS($A$1:B8)+1,0)))</f>
        <v>Pearson</v>
      </c>
      <c r="C9" s="43" t="str">
        <f>IF(VLOOKUP(C$1,$R$2:$S$16,2,0)="","",IF(HLOOKUP(VLOOKUP(C$1,$R$2:$S$16,2,0),'APTA Employee Census'!$B$6:$AB$507,ROWS($A$1:C8)+1,0)=0,"",HLOOKUP(VLOOKUP(C$1,$R$2:$S$16,2,0),'APTA Employee Census'!$B$6:$AB$507,ROWS($A$1:C8)+1,0)))</f>
        <v>ally@thriveptpilates.com</v>
      </c>
      <c r="D9" s="72">
        <f>IF(VLOOKUP(D$1,$R$2:$S$16,2,0)="","",IF(HLOOKUP(VLOOKUP(D$1,$R$2:$S$16,2,0),'APTA Employee Census'!$B$6:$AB$507,ROWS($A$1:D8)+1,0)=0,"",HLOOKUP(VLOOKUP(D$1,$R$2:$S$16,2,0),'APTA Employee Census'!$B$6:$AB$507,ROWS($A$1:D8)+1,0)))</f>
        <v>31721</v>
      </c>
      <c r="E9" s="43" t="str">
        <f>IF(VLOOKUP(E$1,$R$2:$S$16,2,0)="","",IF(HLOOKUP(VLOOKUP(E$1,$R$2:$S$16,2,0),'APTA Employee Census'!$B$6:$AB$507,ROWS($A$1:E8)+1,0)=0,"",VLOOKUP(HLOOKUP(VLOOKUP(E$1,$R$2:$S$16,2,0),'APTA Employee Census'!$B$6:$AB$507,ROWS($A$1:E8)+1,0),Lookups!$A$2:$B$45,2,0)))</f>
        <v>self</v>
      </c>
      <c r="F9" s="72" t="str">
        <f>IF(VLOOKUP(F$1,$R$2:$S$16,2,0)="","",IF(HLOOKUP(VLOOKUP(F$1,$R$2:$S$16,2,0),'APTA Employee Census'!$B$6:$AB$507,ROWS($A$1:F8)+1,0)=0,"",HLOOKUP(VLOOKUP(F$1,$R$2:$S$16,2,0),'APTA Employee Census'!$B$6:$AB$507,ROWS($A$1:F8)+1,0)))</f>
        <v/>
      </c>
      <c r="G9" s="43" t="str">
        <f>IF(VLOOKUP(G$1,$R$2:$S$16,2,0)="","",IF(HLOOKUP(VLOOKUP(G$1,$R$2:$S$16,2,0),'APTA Employee Census'!$B$6:$AB$507,ROWS($A$1:G8)+1,0)=0,"",VLOOKUP(HLOOKUP(VLOOKUP(G$1,$R$2:$S$16,2,0),'APTA Employee Census'!$B$6:$AB$507,ROWS($A$1:G8)+1,0),Lookups!$A$2:$B$45,2,0)))</f>
        <v>f</v>
      </c>
      <c r="H9" s="72" t="str">
        <f>IF(VLOOKUP(H$1,$R$2:$S$16,2,0)="","",IF(HLOOKUP(VLOOKUP(H$1,$R$2:$S$16,2,0),'APTA Employee Census'!$B$6:$AB$507,ROWS($A$1:H8)+1,0)=0,"",HLOOKUP(VLOOKUP(H$1,$R$2:$S$16,2,0),'APTA Employee Census'!$B$6:$AB$507,ROWS($A$1:H8)+1,0)))</f>
        <v/>
      </c>
      <c r="I9" s="73" t="str">
        <f>IF(VLOOKUP(I$1,$R$2:$S$16,2,0)="","",IF(HLOOKUP(VLOOKUP(I$1,$R$2:$S$16,2,0),'APTA Employee Census'!$B$6:$AB$507,ROWS($A$1:I8)+1,0)=0,"",HLOOKUP(VLOOKUP(I$1,$R$2:$S$16,2,0),'APTA Employee Census'!$B$6:$AB$507,ROWS($A$1:I8)+1,0)))</f>
        <v/>
      </c>
      <c r="J9" s="74" t="str">
        <f>IF(VLOOKUP($J$1,$R$2:$S$16,2,0)="","",IF(AND($K9="part_time",HLOOKUP(VLOOKUP(J$1,$R$2:$S$16,2,0),'APTA Employee Census'!$B$6:$AB$507,ROWS($A$1:J8)+1,0)&gt;0),HLOOKUP(VLOOKUP(J$1,$R$2:$S$16,2,0),'APTA Employee Census'!$B$6:$AB$507,ROWS($A$1:J8)+1,0),IF(AND($K9="part_time",HLOOKUP(VLOOKUP(J$1,$R$2:$S$16,2,0),'APTA Employee Census'!$B$6:$AB$507,ROWS($A$1:J8)+1,0)=""),'APTA Employee Census'!$G$1,"")))</f>
        <v/>
      </c>
      <c r="K9" s="43" t="e">
        <f>IF(VLOOKUP(K$1,$R$2:$S$16,2,0)="","",IF(HLOOKUP(VLOOKUP(K$1,$R$2:$S$16,2,0),'APTA Employee Census'!$B$6:$AB$507,ROWS($A$1:K8)+1,0)=0,"",VLOOKUP(HLOOKUP(VLOOKUP(K$1,$R$2:$S$16,2,0),'APTA Employee Census'!$B$6:$AB$507,ROWS($A$1:K8)+1,0),Lookups!$A$2:$B$45,2,0)))</f>
        <v>#N/A</v>
      </c>
      <c r="L9" s="72" t="str">
        <f>IF(VLOOKUP(L$1,$R$2:$S$16,2,0)="","",IF(HLOOKUP(VLOOKUP(L$1,$R$2:$S$16,2,0),'APTA Employee Census'!$B$6:$AB$507,ROWS($A$1:L8)+1,0)=0,"",HLOOKUP(VLOOKUP(L$1,$R$2:$S$16,2,0),'APTA Employee Census'!$B$6:$AB$507,ROWS($A$1:L8)+1,0)))</f>
        <v/>
      </c>
      <c r="M9" s="74">
        <f>IF(VLOOKUP(M$1,$R$2:$S$16,2,0)="","",IF(HLOOKUP(VLOOKUP(M$1,$R$2:$S$16,2,0),'APTA Employee Census'!$B$6:$AB$507,ROWS($A$1:M8)+1,0)=0,"",HLOOKUP(VLOOKUP(M$1,$R$2:$S$16,2,0),'APTA Employee Census'!$B$6:$AB$507,ROWS($A$1:M8)+1,0)))</f>
        <v>83706</v>
      </c>
      <c r="N9" s="72" t="str">
        <f>IF(VLOOKUP(N$1,$R$2:$S$16,2,0)="","",IF(HLOOKUP(VLOOKUP(N$1,$R$2:$S$16,2,0),'APTA Employee Census'!$B$6:$AB$507,ROWS($A$1:N8)+1,0)=0,"",HLOOKUP(VLOOKUP(N$1,$R$2:$S$16,2,0),'APTA Employee Census'!$B$6:$AB$507,ROWS($A$1:N8)+1,0)))</f>
        <v>PT</v>
      </c>
      <c r="O9" s="43" t="str">
        <f>IF(VLOOKUP(O$1,$R$2:$S$16,2,0)="","",IF(E9="self",IF(HLOOKUP(VLOOKUP(O$1,$R$2:$S$16,2,0),'APTA Employee Census'!$B$6:$AB$507,ROWS($A$1:O8)+1,0)=0,"",VLOOKUP(HLOOKUP(VLOOKUP(O$1,$R$2:$S$16,2,0),'APTA Employee Census'!$B$6:$AB$507,ROWS($A$1:O8)+1,0),Lookups!$A$2:$B$45,2,0)),""))</f>
        <v>employee_only</v>
      </c>
      <c r="R9" s="75" t="s">
        <v>95</v>
      </c>
      <c r="S9" s="76"/>
    </row>
    <row r="10" spans="1:19" ht="18" customHeight="1" x14ac:dyDescent="0.15">
      <c r="A10" s="43" t="str">
        <f>IF(VLOOKUP(A$1,$R$2:$S$16,2,0)="","",IF(HLOOKUP(VLOOKUP(A$1,$R$2:$S$16,2,0),'APTA Employee Census'!$B$6:$AB$507,ROWS($A$1:A9)+1,0)=0,"",HLOOKUP(VLOOKUP(A$1,$R$2:$S$16,2,0),'APTA Employee Census'!$B$6:$AB$507,ROWS($A$1:A9)+1,0)))</f>
        <v/>
      </c>
      <c r="B10" s="43" t="str">
        <f>IF(VLOOKUP(B$1,$R$2:$S$16,2,0)="","",IF(HLOOKUP(VLOOKUP(B$1,$R$2:$S$16,2,0),'APTA Employee Census'!$A$6:$AB$507,ROWS($A$1:B9)+1,0)=0,"",HLOOKUP(VLOOKUP(B$1,$R$2:$S$16,2,0),'APTA Employee Census'!$A$6:$AB$507,ROWS($A$1:B9)+1,0)))</f>
        <v/>
      </c>
      <c r="C10" s="43" t="str">
        <f>IF(VLOOKUP(C$1,$R$2:$S$16,2,0)="","",IF(HLOOKUP(VLOOKUP(C$1,$R$2:$S$16,2,0),'APTA Employee Census'!$B$6:$AB$507,ROWS($A$1:C9)+1,0)=0,"",HLOOKUP(VLOOKUP(C$1,$R$2:$S$16,2,0),'APTA Employee Census'!$B$6:$AB$507,ROWS($A$1:C9)+1,0)))</f>
        <v/>
      </c>
      <c r="D10" s="72" t="str">
        <f>IF(VLOOKUP(D$1,$R$2:$S$16,2,0)="","",IF(HLOOKUP(VLOOKUP(D$1,$R$2:$S$16,2,0),'APTA Employee Census'!$B$6:$AB$507,ROWS($A$1:D9)+1,0)=0,"",HLOOKUP(VLOOKUP(D$1,$R$2:$S$16,2,0),'APTA Employee Census'!$B$6:$AB$507,ROWS($A$1:D9)+1,0)))</f>
        <v/>
      </c>
      <c r="E10" s="43" t="str">
        <f>IF(VLOOKUP(E$1,$R$2:$S$16,2,0)="","",IF(HLOOKUP(VLOOKUP(E$1,$R$2:$S$16,2,0),'APTA Employee Census'!$B$6:$AB$507,ROWS($A$1:E9)+1,0)=0,"",VLOOKUP(HLOOKUP(VLOOKUP(E$1,$R$2:$S$16,2,0),'APTA Employee Census'!$B$6:$AB$507,ROWS($A$1:E9)+1,0),Lookups!$A$2:$B$45,2,0)))</f>
        <v/>
      </c>
      <c r="F10" s="72" t="str">
        <f>IF(VLOOKUP(F$1,$R$2:$S$16,2,0)="","",IF(HLOOKUP(VLOOKUP(F$1,$R$2:$S$16,2,0),'APTA Employee Census'!$B$6:$AB$507,ROWS($A$1:F9)+1,0)=0,"",HLOOKUP(VLOOKUP(F$1,$R$2:$S$16,2,0),'APTA Employee Census'!$B$6:$AB$507,ROWS($A$1:F9)+1,0)))</f>
        <v/>
      </c>
      <c r="G10" s="43" t="str">
        <f>IF(VLOOKUP(G$1,$R$2:$S$16,2,0)="","",IF(HLOOKUP(VLOOKUP(G$1,$R$2:$S$16,2,0),'APTA Employee Census'!$B$6:$AB$507,ROWS($A$1:G9)+1,0)=0,"",VLOOKUP(HLOOKUP(VLOOKUP(G$1,$R$2:$S$16,2,0),'APTA Employee Census'!$B$6:$AB$507,ROWS($A$1:G9)+1,0),Lookups!$A$2:$B$45,2,0)))</f>
        <v/>
      </c>
      <c r="H10" s="72" t="str">
        <f>IF(VLOOKUP(H$1,$R$2:$S$16,2,0)="","",IF(HLOOKUP(VLOOKUP(H$1,$R$2:$S$16,2,0),'APTA Employee Census'!$B$6:$AB$507,ROWS($A$1:H9)+1,0)=0,"",HLOOKUP(VLOOKUP(H$1,$R$2:$S$16,2,0),'APTA Employee Census'!$B$6:$AB$507,ROWS($A$1:H9)+1,0)))</f>
        <v/>
      </c>
      <c r="I10" s="73" t="str">
        <f>IF(VLOOKUP(I$1,$R$2:$S$16,2,0)="","",IF(HLOOKUP(VLOOKUP(I$1,$R$2:$S$16,2,0),'APTA Employee Census'!$B$6:$AB$507,ROWS($A$1:I9)+1,0)=0,"",HLOOKUP(VLOOKUP(I$1,$R$2:$S$16,2,0),'APTA Employee Census'!$B$6:$AB$507,ROWS($A$1:I9)+1,0)))</f>
        <v/>
      </c>
      <c r="J10" s="74" t="str">
        <f>IF(VLOOKUP($J$1,$R$2:$S$16,2,0)="","",IF(AND($K10="part_time",HLOOKUP(VLOOKUP(J$1,$R$2:$S$16,2,0),'APTA Employee Census'!$B$6:$AB$507,ROWS($A$1:J9)+1,0)&gt;0),HLOOKUP(VLOOKUP(J$1,$R$2:$S$16,2,0),'APTA Employee Census'!$B$6:$AB$507,ROWS($A$1:J9)+1,0),IF(AND($K10="part_time",HLOOKUP(VLOOKUP(J$1,$R$2:$S$16,2,0),'APTA Employee Census'!$B$6:$AB$507,ROWS($A$1:J9)+1,0)=""),'APTA Employee Census'!$G$1,"")))</f>
        <v/>
      </c>
      <c r="K10" s="43" t="e">
        <f>IF(VLOOKUP(K$1,$R$2:$S$16,2,0)="","",IF(HLOOKUP(VLOOKUP(K$1,$R$2:$S$16,2,0),'APTA Employee Census'!$B$6:$AB$507,ROWS($A$1:K9)+1,0)=0,"",VLOOKUP(HLOOKUP(VLOOKUP(K$1,$R$2:$S$16,2,0),'APTA Employee Census'!$B$6:$AB$507,ROWS($A$1:K9)+1,0),Lookups!$A$2:$B$45,2,0)))</f>
        <v>#N/A</v>
      </c>
      <c r="L10" s="72" t="str">
        <f>IF(VLOOKUP(L$1,$R$2:$S$16,2,0)="","",IF(HLOOKUP(VLOOKUP(L$1,$R$2:$S$16,2,0),'APTA Employee Census'!$B$6:$AB$507,ROWS($A$1:L9)+1,0)=0,"",HLOOKUP(VLOOKUP(L$1,$R$2:$S$16,2,0),'APTA Employee Census'!$B$6:$AB$507,ROWS($A$1:L9)+1,0)))</f>
        <v/>
      </c>
      <c r="M10" s="74" t="str">
        <f>IF(VLOOKUP(M$1,$R$2:$S$16,2,0)="","",IF(HLOOKUP(VLOOKUP(M$1,$R$2:$S$16,2,0),'APTA Employee Census'!$B$6:$AB$507,ROWS($A$1:M9)+1,0)=0,"",HLOOKUP(VLOOKUP(M$1,$R$2:$S$16,2,0),'APTA Employee Census'!$B$6:$AB$507,ROWS($A$1:M9)+1,0)))</f>
        <v/>
      </c>
      <c r="N10" s="72" t="str">
        <f>IF(VLOOKUP(N$1,$R$2:$S$16,2,0)="","",IF(HLOOKUP(VLOOKUP(N$1,$R$2:$S$16,2,0),'APTA Employee Census'!$B$6:$AB$507,ROWS($A$1:N9)+1,0)=0,"",HLOOKUP(VLOOKUP(N$1,$R$2:$S$16,2,0),'APTA Employee Census'!$B$6:$AB$507,ROWS($A$1:N9)+1,0)))</f>
        <v/>
      </c>
      <c r="O10" s="43" t="str">
        <f>IF(VLOOKUP(O$1,$R$2:$S$16,2,0)="","",IF(E10="self",IF(HLOOKUP(VLOOKUP(O$1,$R$2:$S$16,2,0),'APTA Employee Census'!$B$6:$AB$507,ROWS($A$1:O9)+1,0)=0,"",VLOOKUP(HLOOKUP(VLOOKUP(O$1,$R$2:$S$16,2,0),'APTA Employee Census'!$B$6:$AB$507,ROWS($A$1:O9)+1,0),Lookups!$A$2:$B$45,2,0)),""))</f>
        <v/>
      </c>
      <c r="R10" s="75" t="s">
        <v>96</v>
      </c>
      <c r="S10" s="76" t="s">
        <v>25</v>
      </c>
    </row>
    <row r="11" spans="1:19" ht="18" customHeight="1" x14ac:dyDescent="0.15">
      <c r="A11" s="43" t="str">
        <f>IF(VLOOKUP(A$1,$R$2:$S$16,2,0)="","",IF(HLOOKUP(VLOOKUP(A$1,$R$2:$S$16,2,0),'APTA Employee Census'!$B$6:$AB$507,ROWS($A$1:A10)+1,0)=0,"",HLOOKUP(VLOOKUP(A$1,$R$2:$S$16,2,0),'APTA Employee Census'!$B$6:$AB$507,ROWS($A$1:A10)+1,0)))</f>
        <v/>
      </c>
      <c r="B11" s="43" t="str">
        <f>IF(VLOOKUP(B$1,$R$2:$S$16,2,0)="","",IF(HLOOKUP(VLOOKUP(B$1,$R$2:$S$16,2,0),'APTA Employee Census'!$A$6:$AB$507,ROWS($A$1:B10)+1,0)=0,"",HLOOKUP(VLOOKUP(B$1,$R$2:$S$16,2,0),'APTA Employee Census'!$A$6:$AB$507,ROWS($A$1:B10)+1,0)))</f>
        <v/>
      </c>
      <c r="C11" s="43" t="str">
        <f>IF(VLOOKUP(C$1,$R$2:$S$16,2,0)="","",IF(HLOOKUP(VLOOKUP(C$1,$R$2:$S$16,2,0),'APTA Employee Census'!$B$6:$AB$507,ROWS($A$1:C10)+1,0)=0,"",HLOOKUP(VLOOKUP(C$1,$R$2:$S$16,2,0),'APTA Employee Census'!$B$6:$AB$507,ROWS($A$1:C10)+1,0)))</f>
        <v/>
      </c>
      <c r="D11" s="72" t="str">
        <f>IF(VLOOKUP(D$1,$R$2:$S$16,2,0)="","",IF(HLOOKUP(VLOOKUP(D$1,$R$2:$S$16,2,0),'APTA Employee Census'!$B$6:$AB$507,ROWS($A$1:D10)+1,0)=0,"",HLOOKUP(VLOOKUP(D$1,$R$2:$S$16,2,0),'APTA Employee Census'!$B$6:$AB$507,ROWS($A$1:D10)+1,0)))</f>
        <v/>
      </c>
      <c r="E11" s="43" t="str">
        <f>IF(VLOOKUP(E$1,$R$2:$S$16,2,0)="","",IF(HLOOKUP(VLOOKUP(E$1,$R$2:$S$16,2,0),'APTA Employee Census'!$B$6:$AB$507,ROWS($A$1:E10)+1,0)=0,"",VLOOKUP(HLOOKUP(VLOOKUP(E$1,$R$2:$S$16,2,0),'APTA Employee Census'!$B$6:$AB$507,ROWS($A$1:E10)+1,0),Lookups!$A$2:$B$45,2,0)))</f>
        <v/>
      </c>
      <c r="F11" s="72" t="str">
        <f>IF(VLOOKUP(F$1,$R$2:$S$16,2,0)="","",IF(HLOOKUP(VLOOKUP(F$1,$R$2:$S$16,2,0),'APTA Employee Census'!$B$6:$AB$507,ROWS($A$1:F10)+1,0)=0,"",HLOOKUP(VLOOKUP(F$1,$R$2:$S$16,2,0),'APTA Employee Census'!$B$6:$AB$507,ROWS($A$1:F10)+1,0)))</f>
        <v/>
      </c>
      <c r="G11" s="43" t="str">
        <f>IF(VLOOKUP(G$1,$R$2:$S$16,2,0)="","",IF(HLOOKUP(VLOOKUP(G$1,$R$2:$S$16,2,0),'APTA Employee Census'!$B$6:$AB$507,ROWS($A$1:G10)+1,0)=0,"",VLOOKUP(HLOOKUP(VLOOKUP(G$1,$R$2:$S$16,2,0),'APTA Employee Census'!$B$6:$AB$507,ROWS($A$1:G10)+1,0),Lookups!$A$2:$B$45,2,0)))</f>
        <v/>
      </c>
      <c r="H11" s="72" t="str">
        <f>IF(VLOOKUP(H$1,$R$2:$S$16,2,0)="","",IF(HLOOKUP(VLOOKUP(H$1,$R$2:$S$16,2,0),'APTA Employee Census'!$B$6:$AB$507,ROWS($A$1:H10)+1,0)=0,"",HLOOKUP(VLOOKUP(H$1,$R$2:$S$16,2,0),'APTA Employee Census'!$B$6:$AB$507,ROWS($A$1:H10)+1,0)))</f>
        <v/>
      </c>
      <c r="I11" s="73" t="str">
        <f>IF(VLOOKUP(I$1,$R$2:$S$16,2,0)="","",IF(HLOOKUP(VLOOKUP(I$1,$R$2:$S$16,2,0),'APTA Employee Census'!$B$6:$AB$507,ROWS($A$1:I10)+1,0)=0,"",HLOOKUP(VLOOKUP(I$1,$R$2:$S$16,2,0),'APTA Employee Census'!$B$6:$AB$507,ROWS($A$1:I10)+1,0)))</f>
        <v/>
      </c>
      <c r="J11" s="74" t="str">
        <f>IF(VLOOKUP($J$1,$R$2:$S$16,2,0)="","",IF(AND($K11="part_time",HLOOKUP(VLOOKUP(J$1,$R$2:$S$16,2,0),'APTA Employee Census'!$B$6:$AB$507,ROWS($A$1:J10)+1,0)&gt;0),HLOOKUP(VLOOKUP(J$1,$R$2:$S$16,2,0),'APTA Employee Census'!$B$6:$AB$507,ROWS($A$1:J10)+1,0),IF(AND($K11="part_time",HLOOKUP(VLOOKUP(J$1,$R$2:$S$16,2,0),'APTA Employee Census'!$B$6:$AB$507,ROWS($A$1:J10)+1,0)=""),'APTA Employee Census'!$G$1,"")))</f>
        <v/>
      </c>
      <c r="K11" s="43" t="e">
        <f>IF(VLOOKUP(K$1,$R$2:$S$16,2,0)="","",IF(HLOOKUP(VLOOKUP(K$1,$R$2:$S$16,2,0),'APTA Employee Census'!$B$6:$AB$507,ROWS($A$1:K10)+1,0)=0,"",VLOOKUP(HLOOKUP(VLOOKUP(K$1,$R$2:$S$16,2,0),'APTA Employee Census'!$B$6:$AB$507,ROWS($A$1:K10)+1,0),Lookups!$A$2:$B$45,2,0)))</f>
        <v>#N/A</v>
      </c>
      <c r="L11" s="72" t="str">
        <f>IF(VLOOKUP(L$1,$R$2:$S$16,2,0)="","",IF(HLOOKUP(VLOOKUP(L$1,$R$2:$S$16,2,0),'APTA Employee Census'!$B$6:$AB$507,ROWS($A$1:L10)+1,0)=0,"",HLOOKUP(VLOOKUP(L$1,$R$2:$S$16,2,0),'APTA Employee Census'!$B$6:$AB$507,ROWS($A$1:L10)+1,0)))</f>
        <v/>
      </c>
      <c r="M11" s="74" t="str">
        <f>IF(VLOOKUP(M$1,$R$2:$S$16,2,0)="","",IF(HLOOKUP(VLOOKUP(M$1,$R$2:$S$16,2,0),'APTA Employee Census'!$B$6:$AB$507,ROWS($A$1:M10)+1,0)=0,"",HLOOKUP(VLOOKUP(M$1,$R$2:$S$16,2,0),'APTA Employee Census'!$B$6:$AB$507,ROWS($A$1:M10)+1,0)))</f>
        <v/>
      </c>
      <c r="N11" s="72" t="str">
        <f>IF(VLOOKUP(N$1,$R$2:$S$16,2,0)="","",IF(HLOOKUP(VLOOKUP(N$1,$R$2:$S$16,2,0),'APTA Employee Census'!$B$6:$AB$507,ROWS($A$1:N10)+1,0)=0,"",HLOOKUP(VLOOKUP(N$1,$R$2:$S$16,2,0),'APTA Employee Census'!$B$6:$AB$507,ROWS($A$1:N10)+1,0)))</f>
        <v/>
      </c>
      <c r="O11" s="43" t="str">
        <f>IF(VLOOKUP(O$1,$R$2:$S$16,2,0)="","",IF(E11="self",IF(HLOOKUP(VLOOKUP(O$1,$R$2:$S$16,2,0),'APTA Employee Census'!$B$6:$AB$507,ROWS($A$1:O10)+1,0)=0,"",VLOOKUP(HLOOKUP(VLOOKUP(O$1,$R$2:$S$16,2,0),'APTA Employee Census'!$B$6:$AB$507,ROWS($A$1:O10)+1,0),Lookups!$A$2:$B$45,2,0)),""))</f>
        <v/>
      </c>
      <c r="R11" s="75" t="s">
        <v>97</v>
      </c>
      <c r="S11" s="76"/>
    </row>
    <row r="12" spans="1:19" ht="18" customHeight="1" x14ac:dyDescent="0.15">
      <c r="A12" s="43" t="str">
        <f>IF(VLOOKUP(A$1,$R$2:$S$16,2,0)="","",IF(HLOOKUP(VLOOKUP(A$1,$R$2:$S$16,2,0),'APTA Employee Census'!$B$6:$AB$507,ROWS($A$1:A11)+1,0)=0,"",HLOOKUP(VLOOKUP(A$1,$R$2:$S$16,2,0),'APTA Employee Census'!$B$6:$AB$507,ROWS($A$1:A11)+1,0)))</f>
        <v/>
      </c>
      <c r="B12" s="43" t="str">
        <f>IF(VLOOKUP(B$1,$R$2:$S$16,2,0)="","",IF(HLOOKUP(VLOOKUP(B$1,$R$2:$S$16,2,0),'APTA Employee Census'!$A$6:$AB$507,ROWS($A$1:B11)+1,0)=0,"",HLOOKUP(VLOOKUP(B$1,$R$2:$S$16,2,0),'APTA Employee Census'!$A$6:$AB$507,ROWS($A$1:B11)+1,0)))</f>
        <v/>
      </c>
      <c r="C12" s="43" t="str">
        <f>IF(VLOOKUP(C$1,$R$2:$S$16,2,0)="","",IF(HLOOKUP(VLOOKUP(C$1,$R$2:$S$16,2,0),'APTA Employee Census'!$B$6:$AB$507,ROWS($A$1:C11)+1,0)=0,"",HLOOKUP(VLOOKUP(C$1,$R$2:$S$16,2,0),'APTA Employee Census'!$B$6:$AB$507,ROWS($A$1:C11)+1,0)))</f>
        <v/>
      </c>
      <c r="D12" s="72" t="str">
        <f>IF(VLOOKUP(D$1,$R$2:$S$16,2,0)="","",IF(HLOOKUP(VLOOKUP(D$1,$R$2:$S$16,2,0),'APTA Employee Census'!$B$6:$AB$507,ROWS($A$1:D11)+1,0)=0,"",HLOOKUP(VLOOKUP(D$1,$R$2:$S$16,2,0),'APTA Employee Census'!$B$6:$AB$507,ROWS($A$1:D11)+1,0)))</f>
        <v/>
      </c>
      <c r="E12" s="43" t="str">
        <f>IF(VLOOKUP(E$1,$R$2:$S$16,2,0)="","",IF(HLOOKUP(VLOOKUP(E$1,$R$2:$S$16,2,0),'APTA Employee Census'!$B$6:$AB$507,ROWS($A$1:E11)+1,0)=0,"",VLOOKUP(HLOOKUP(VLOOKUP(E$1,$R$2:$S$16,2,0),'APTA Employee Census'!$B$6:$AB$507,ROWS($A$1:E11)+1,0),Lookups!$A$2:$B$45,2,0)))</f>
        <v/>
      </c>
      <c r="F12" s="72" t="str">
        <f>IF(VLOOKUP(F$1,$R$2:$S$16,2,0)="","",IF(HLOOKUP(VLOOKUP(F$1,$R$2:$S$16,2,0),'APTA Employee Census'!$B$6:$AB$507,ROWS($A$1:F11)+1,0)=0,"",HLOOKUP(VLOOKUP(F$1,$R$2:$S$16,2,0),'APTA Employee Census'!$B$6:$AB$507,ROWS($A$1:F11)+1,0)))</f>
        <v/>
      </c>
      <c r="G12" s="43" t="str">
        <f>IF(VLOOKUP(G$1,$R$2:$S$16,2,0)="","",IF(HLOOKUP(VLOOKUP(G$1,$R$2:$S$16,2,0),'APTA Employee Census'!$B$6:$AB$507,ROWS($A$1:G11)+1,0)=0,"",VLOOKUP(HLOOKUP(VLOOKUP(G$1,$R$2:$S$16,2,0),'APTA Employee Census'!$B$6:$AB$507,ROWS($A$1:G11)+1,0),Lookups!$A$2:$B$45,2,0)))</f>
        <v/>
      </c>
      <c r="H12" s="72" t="str">
        <f>IF(VLOOKUP(H$1,$R$2:$S$16,2,0)="","",IF(HLOOKUP(VLOOKUP(H$1,$R$2:$S$16,2,0),'APTA Employee Census'!$B$6:$AB$507,ROWS($A$1:H11)+1,0)=0,"",HLOOKUP(VLOOKUP(H$1,$R$2:$S$16,2,0),'APTA Employee Census'!$B$6:$AB$507,ROWS($A$1:H11)+1,0)))</f>
        <v/>
      </c>
      <c r="I12" s="73" t="str">
        <f>IF(VLOOKUP(I$1,$R$2:$S$16,2,0)="","",IF(HLOOKUP(VLOOKUP(I$1,$R$2:$S$16,2,0),'APTA Employee Census'!$B$6:$AB$507,ROWS($A$1:I11)+1,0)=0,"",HLOOKUP(VLOOKUP(I$1,$R$2:$S$16,2,0),'APTA Employee Census'!$B$6:$AB$507,ROWS($A$1:I11)+1,0)))</f>
        <v/>
      </c>
      <c r="J12" s="74" t="str">
        <f>IF(VLOOKUP($J$1,$R$2:$S$16,2,0)="","",IF(AND($K12="part_time",HLOOKUP(VLOOKUP(J$1,$R$2:$S$16,2,0),'APTA Employee Census'!$B$6:$AB$507,ROWS($A$1:J11)+1,0)&gt;0),HLOOKUP(VLOOKUP(J$1,$R$2:$S$16,2,0),'APTA Employee Census'!$B$6:$AB$507,ROWS($A$1:J11)+1,0),IF(AND($K12="part_time",HLOOKUP(VLOOKUP(J$1,$R$2:$S$16,2,0),'APTA Employee Census'!$B$6:$AB$507,ROWS($A$1:J11)+1,0)=""),'APTA Employee Census'!$G$1,"")))</f>
        <v/>
      </c>
      <c r="K12" s="43" t="e">
        <f>IF(VLOOKUP(K$1,$R$2:$S$16,2,0)="","",IF(HLOOKUP(VLOOKUP(K$1,$R$2:$S$16,2,0),'APTA Employee Census'!$B$6:$AB$507,ROWS($A$1:K11)+1,0)=0,"",VLOOKUP(HLOOKUP(VLOOKUP(K$1,$R$2:$S$16,2,0),'APTA Employee Census'!$B$6:$AB$507,ROWS($A$1:K11)+1,0),Lookups!$A$2:$B$45,2,0)))</f>
        <v>#N/A</v>
      </c>
      <c r="L12" s="72" t="str">
        <f>IF(VLOOKUP(L$1,$R$2:$S$16,2,0)="","",IF(HLOOKUP(VLOOKUP(L$1,$R$2:$S$16,2,0),'APTA Employee Census'!$B$6:$AB$507,ROWS($A$1:L11)+1,0)=0,"",HLOOKUP(VLOOKUP(L$1,$R$2:$S$16,2,0),'APTA Employee Census'!$B$6:$AB$507,ROWS($A$1:L11)+1,0)))</f>
        <v/>
      </c>
      <c r="M12" s="74" t="str">
        <f>IF(VLOOKUP(M$1,$R$2:$S$16,2,0)="","",IF(HLOOKUP(VLOOKUP(M$1,$R$2:$S$16,2,0),'APTA Employee Census'!$B$6:$AB$507,ROWS($A$1:M11)+1,0)=0,"",HLOOKUP(VLOOKUP(M$1,$R$2:$S$16,2,0),'APTA Employee Census'!$B$6:$AB$507,ROWS($A$1:M11)+1,0)))</f>
        <v/>
      </c>
      <c r="N12" s="72" t="str">
        <f>IF(VLOOKUP(N$1,$R$2:$S$16,2,0)="","",IF(HLOOKUP(VLOOKUP(N$1,$R$2:$S$16,2,0),'APTA Employee Census'!$B$6:$AB$507,ROWS($A$1:N11)+1,0)=0,"",HLOOKUP(VLOOKUP(N$1,$R$2:$S$16,2,0),'APTA Employee Census'!$B$6:$AB$507,ROWS($A$1:N11)+1,0)))</f>
        <v/>
      </c>
      <c r="O12" s="43" t="str">
        <f>IF(VLOOKUP(O$1,$R$2:$S$16,2,0)="","",IF(E12="self",IF(HLOOKUP(VLOOKUP(O$1,$R$2:$S$16,2,0),'APTA Employee Census'!$B$6:$AB$507,ROWS($A$1:O11)+1,0)=0,"",VLOOKUP(HLOOKUP(VLOOKUP(O$1,$R$2:$S$16,2,0),'APTA Employee Census'!$B$6:$AB$507,ROWS($A$1:O11)+1,0),Lookups!$A$2:$B$45,2,0)),""))</f>
        <v/>
      </c>
      <c r="R12" s="75" t="s">
        <v>98</v>
      </c>
      <c r="S12" s="76" t="s">
        <v>20</v>
      </c>
    </row>
    <row r="13" spans="1:19" ht="18" customHeight="1" x14ac:dyDescent="0.15">
      <c r="A13" s="43" t="str">
        <f>IF(VLOOKUP(A$1,$R$2:$S$16,2,0)="","",IF(HLOOKUP(VLOOKUP(A$1,$R$2:$S$16,2,0),'APTA Employee Census'!$B$6:$AB$507,ROWS($A$1:A12)+1,0)=0,"",HLOOKUP(VLOOKUP(A$1,$R$2:$S$16,2,0),'APTA Employee Census'!$B$6:$AB$507,ROWS($A$1:A12)+1,0)))</f>
        <v/>
      </c>
      <c r="B13" s="43" t="str">
        <f>IF(VLOOKUP(B$1,$R$2:$S$16,2,0)="","",IF(HLOOKUP(VLOOKUP(B$1,$R$2:$S$16,2,0),'APTA Employee Census'!$A$6:$AB$507,ROWS($A$1:B12)+1,0)=0,"",HLOOKUP(VLOOKUP(B$1,$R$2:$S$16,2,0),'APTA Employee Census'!$A$6:$AB$507,ROWS($A$1:B12)+1,0)))</f>
        <v/>
      </c>
      <c r="C13" s="43" t="str">
        <f>IF(VLOOKUP(C$1,$R$2:$S$16,2,0)="","",IF(HLOOKUP(VLOOKUP(C$1,$R$2:$S$16,2,0),'APTA Employee Census'!$B$6:$AB$507,ROWS($A$1:C12)+1,0)=0,"",HLOOKUP(VLOOKUP(C$1,$R$2:$S$16,2,0),'APTA Employee Census'!$B$6:$AB$507,ROWS($A$1:C12)+1,0)))</f>
        <v/>
      </c>
      <c r="D13" s="72" t="str">
        <f>IF(VLOOKUP(D$1,$R$2:$S$16,2,0)="","",IF(HLOOKUP(VLOOKUP(D$1,$R$2:$S$16,2,0),'APTA Employee Census'!$B$6:$AB$507,ROWS($A$1:D12)+1,0)=0,"",HLOOKUP(VLOOKUP(D$1,$R$2:$S$16,2,0),'APTA Employee Census'!$B$6:$AB$507,ROWS($A$1:D12)+1,0)))</f>
        <v/>
      </c>
      <c r="E13" s="43" t="str">
        <f>IF(VLOOKUP(E$1,$R$2:$S$16,2,0)="","",IF(HLOOKUP(VLOOKUP(E$1,$R$2:$S$16,2,0),'APTA Employee Census'!$B$6:$AB$507,ROWS($A$1:E12)+1,0)=0,"",VLOOKUP(HLOOKUP(VLOOKUP(E$1,$R$2:$S$16,2,0),'APTA Employee Census'!$B$6:$AB$507,ROWS($A$1:E12)+1,0),Lookups!$A$2:$B$45,2,0)))</f>
        <v/>
      </c>
      <c r="F13" s="72" t="str">
        <f>IF(VLOOKUP(F$1,$R$2:$S$16,2,0)="","",IF(HLOOKUP(VLOOKUP(F$1,$R$2:$S$16,2,0),'APTA Employee Census'!$B$6:$AB$507,ROWS($A$1:F12)+1,0)=0,"",HLOOKUP(VLOOKUP(F$1,$R$2:$S$16,2,0),'APTA Employee Census'!$B$6:$AB$507,ROWS($A$1:F12)+1,0)))</f>
        <v/>
      </c>
      <c r="G13" s="43" t="str">
        <f>IF(VLOOKUP(G$1,$R$2:$S$16,2,0)="","",IF(HLOOKUP(VLOOKUP(G$1,$R$2:$S$16,2,0),'APTA Employee Census'!$B$6:$AB$507,ROWS($A$1:G12)+1,0)=0,"",VLOOKUP(HLOOKUP(VLOOKUP(G$1,$R$2:$S$16,2,0),'APTA Employee Census'!$B$6:$AB$507,ROWS($A$1:G12)+1,0),Lookups!$A$2:$B$45,2,0)))</f>
        <v/>
      </c>
      <c r="H13" s="72" t="str">
        <f>IF(VLOOKUP(H$1,$R$2:$S$16,2,0)="","",IF(HLOOKUP(VLOOKUP(H$1,$R$2:$S$16,2,0),'APTA Employee Census'!$B$6:$AB$507,ROWS($A$1:H12)+1,0)=0,"",HLOOKUP(VLOOKUP(H$1,$R$2:$S$16,2,0),'APTA Employee Census'!$B$6:$AB$507,ROWS($A$1:H12)+1,0)))</f>
        <v/>
      </c>
      <c r="I13" s="73" t="str">
        <f>IF(VLOOKUP(I$1,$R$2:$S$16,2,0)="","",IF(HLOOKUP(VLOOKUP(I$1,$R$2:$S$16,2,0),'APTA Employee Census'!$B$6:$AB$507,ROWS($A$1:I12)+1,0)=0,"",HLOOKUP(VLOOKUP(I$1,$R$2:$S$16,2,0),'APTA Employee Census'!$B$6:$AB$507,ROWS($A$1:I12)+1,0)))</f>
        <v/>
      </c>
      <c r="J13" s="74" t="str">
        <f>IF(VLOOKUP($J$1,$R$2:$S$16,2,0)="","",IF(AND($K13="part_time",HLOOKUP(VLOOKUP(J$1,$R$2:$S$16,2,0),'APTA Employee Census'!$B$6:$AB$507,ROWS($A$1:J12)+1,0)&gt;0),HLOOKUP(VLOOKUP(J$1,$R$2:$S$16,2,0),'APTA Employee Census'!$B$6:$AB$507,ROWS($A$1:J12)+1,0),IF(AND($K13="part_time",HLOOKUP(VLOOKUP(J$1,$R$2:$S$16,2,0),'APTA Employee Census'!$B$6:$AB$507,ROWS($A$1:J12)+1,0)=""),'APTA Employee Census'!$G$1,"")))</f>
        <v/>
      </c>
      <c r="K13" s="43" t="e">
        <f>IF(VLOOKUP(K$1,$R$2:$S$16,2,0)="","",IF(HLOOKUP(VLOOKUP(K$1,$R$2:$S$16,2,0),'APTA Employee Census'!$B$6:$AB$507,ROWS($A$1:K12)+1,0)=0,"",VLOOKUP(HLOOKUP(VLOOKUP(K$1,$R$2:$S$16,2,0),'APTA Employee Census'!$B$6:$AB$507,ROWS($A$1:K12)+1,0),Lookups!$A$2:$B$45,2,0)))</f>
        <v>#N/A</v>
      </c>
      <c r="L13" s="72" t="str">
        <f>IF(VLOOKUP(L$1,$R$2:$S$16,2,0)="","",IF(HLOOKUP(VLOOKUP(L$1,$R$2:$S$16,2,0),'APTA Employee Census'!$B$6:$AB$507,ROWS($A$1:L12)+1,0)=0,"",HLOOKUP(VLOOKUP(L$1,$R$2:$S$16,2,0),'APTA Employee Census'!$B$6:$AB$507,ROWS($A$1:L12)+1,0)))</f>
        <v/>
      </c>
      <c r="M13" s="74" t="str">
        <f>IF(VLOOKUP(M$1,$R$2:$S$16,2,0)="","",IF(HLOOKUP(VLOOKUP(M$1,$R$2:$S$16,2,0),'APTA Employee Census'!$B$6:$AB$507,ROWS($A$1:M12)+1,0)=0,"",HLOOKUP(VLOOKUP(M$1,$R$2:$S$16,2,0),'APTA Employee Census'!$B$6:$AB$507,ROWS($A$1:M12)+1,0)))</f>
        <v/>
      </c>
      <c r="N13" s="72" t="str">
        <f>IF(VLOOKUP(N$1,$R$2:$S$16,2,0)="","",IF(HLOOKUP(VLOOKUP(N$1,$R$2:$S$16,2,0),'APTA Employee Census'!$B$6:$AB$507,ROWS($A$1:N12)+1,0)=0,"",HLOOKUP(VLOOKUP(N$1,$R$2:$S$16,2,0),'APTA Employee Census'!$B$6:$AB$507,ROWS($A$1:N12)+1,0)))</f>
        <v/>
      </c>
      <c r="O13" s="43" t="str">
        <f>IF(VLOOKUP(O$1,$R$2:$S$16,2,0)="","",IF(E13="self",IF(HLOOKUP(VLOOKUP(O$1,$R$2:$S$16,2,0),'APTA Employee Census'!$B$6:$AB$507,ROWS($A$1:O12)+1,0)=0,"",VLOOKUP(HLOOKUP(VLOOKUP(O$1,$R$2:$S$16,2,0),'APTA Employee Census'!$B$6:$AB$507,ROWS($A$1:O12)+1,0),Lookups!$A$2:$B$45,2,0)),""))</f>
        <v/>
      </c>
      <c r="R13" s="75" t="s">
        <v>99</v>
      </c>
      <c r="S13" s="76"/>
    </row>
    <row r="14" spans="1:19" ht="18" customHeight="1" x14ac:dyDescent="0.15">
      <c r="A14" s="43" t="str">
        <f>IF(VLOOKUP(A$1,$R$2:$S$16,2,0)="","",IF(HLOOKUP(VLOOKUP(A$1,$R$2:$S$16,2,0),'APTA Employee Census'!$B$6:$AB$507,ROWS($A$1:A13)+1,0)=0,"",HLOOKUP(VLOOKUP(A$1,$R$2:$S$16,2,0),'APTA Employee Census'!$B$6:$AB$507,ROWS($A$1:A13)+1,0)))</f>
        <v/>
      </c>
      <c r="B14" s="43" t="str">
        <f>IF(VLOOKUP(B$1,$R$2:$S$16,2,0)="","",IF(HLOOKUP(VLOOKUP(B$1,$R$2:$S$16,2,0),'APTA Employee Census'!$A$6:$AB$507,ROWS($A$1:B13)+1,0)=0,"",HLOOKUP(VLOOKUP(B$1,$R$2:$S$16,2,0),'APTA Employee Census'!$A$6:$AB$507,ROWS($A$1:B13)+1,0)))</f>
        <v/>
      </c>
      <c r="C14" s="43" t="str">
        <f>IF(VLOOKUP(C$1,$R$2:$S$16,2,0)="","",IF(HLOOKUP(VLOOKUP(C$1,$R$2:$S$16,2,0),'APTA Employee Census'!$B$6:$AB$507,ROWS($A$1:C13)+1,0)=0,"",HLOOKUP(VLOOKUP(C$1,$R$2:$S$16,2,0),'APTA Employee Census'!$B$6:$AB$507,ROWS($A$1:C13)+1,0)))</f>
        <v/>
      </c>
      <c r="D14" s="72" t="str">
        <f>IF(VLOOKUP(D$1,$R$2:$S$16,2,0)="","",IF(HLOOKUP(VLOOKUP(D$1,$R$2:$S$16,2,0),'APTA Employee Census'!$B$6:$AB$507,ROWS($A$1:D13)+1,0)=0,"",HLOOKUP(VLOOKUP(D$1,$R$2:$S$16,2,0),'APTA Employee Census'!$B$6:$AB$507,ROWS($A$1:D13)+1,0)))</f>
        <v/>
      </c>
      <c r="E14" s="43" t="str">
        <f>IF(VLOOKUP(E$1,$R$2:$S$16,2,0)="","",IF(HLOOKUP(VLOOKUP(E$1,$R$2:$S$16,2,0),'APTA Employee Census'!$B$6:$AB$507,ROWS($A$1:E13)+1,0)=0,"",VLOOKUP(HLOOKUP(VLOOKUP(E$1,$R$2:$S$16,2,0),'APTA Employee Census'!$B$6:$AB$507,ROWS($A$1:E13)+1,0),Lookups!$A$2:$B$45,2,0)))</f>
        <v/>
      </c>
      <c r="F14" s="72" t="str">
        <f>IF(VLOOKUP(F$1,$R$2:$S$16,2,0)="","",IF(HLOOKUP(VLOOKUP(F$1,$R$2:$S$16,2,0),'APTA Employee Census'!$B$6:$AB$507,ROWS($A$1:F13)+1,0)=0,"",HLOOKUP(VLOOKUP(F$1,$R$2:$S$16,2,0),'APTA Employee Census'!$B$6:$AB$507,ROWS($A$1:F13)+1,0)))</f>
        <v/>
      </c>
      <c r="G14" s="43" t="str">
        <f>IF(VLOOKUP(G$1,$R$2:$S$16,2,0)="","",IF(HLOOKUP(VLOOKUP(G$1,$R$2:$S$16,2,0),'APTA Employee Census'!$B$6:$AB$507,ROWS($A$1:G13)+1,0)=0,"",VLOOKUP(HLOOKUP(VLOOKUP(G$1,$R$2:$S$16,2,0),'APTA Employee Census'!$B$6:$AB$507,ROWS($A$1:G13)+1,0),Lookups!$A$2:$B$45,2,0)))</f>
        <v/>
      </c>
      <c r="H14" s="72" t="str">
        <f>IF(VLOOKUP(H$1,$R$2:$S$16,2,0)="","",IF(HLOOKUP(VLOOKUP(H$1,$R$2:$S$16,2,0),'APTA Employee Census'!$B$6:$AB$507,ROWS($A$1:H13)+1,0)=0,"",HLOOKUP(VLOOKUP(H$1,$R$2:$S$16,2,0),'APTA Employee Census'!$B$6:$AB$507,ROWS($A$1:H13)+1,0)))</f>
        <v/>
      </c>
      <c r="I14" s="73" t="str">
        <f>IF(VLOOKUP(I$1,$R$2:$S$16,2,0)="","",IF(HLOOKUP(VLOOKUP(I$1,$R$2:$S$16,2,0),'APTA Employee Census'!$B$6:$AB$507,ROWS($A$1:I13)+1,0)=0,"",HLOOKUP(VLOOKUP(I$1,$R$2:$S$16,2,0),'APTA Employee Census'!$B$6:$AB$507,ROWS($A$1:I13)+1,0)))</f>
        <v/>
      </c>
      <c r="J14" s="74" t="str">
        <f>IF(VLOOKUP($J$1,$R$2:$S$16,2,0)="","",IF(AND($K14="part_time",HLOOKUP(VLOOKUP(J$1,$R$2:$S$16,2,0),'APTA Employee Census'!$B$6:$AB$507,ROWS($A$1:J13)+1,0)&gt;0),HLOOKUP(VLOOKUP(J$1,$R$2:$S$16,2,0),'APTA Employee Census'!$B$6:$AB$507,ROWS($A$1:J13)+1,0),IF(AND($K14="part_time",HLOOKUP(VLOOKUP(J$1,$R$2:$S$16,2,0),'APTA Employee Census'!$B$6:$AB$507,ROWS($A$1:J13)+1,0)=""),'APTA Employee Census'!$G$1,"")))</f>
        <v/>
      </c>
      <c r="K14" s="43" t="e">
        <f>IF(VLOOKUP(K$1,$R$2:$S$16,2,0)="","",IF(HLOOKUP(VLOOKUP(K$1,$R$2:$S$16,2,0),'APTA Employee Census'!$B$6:$AB$507,ROWS($A$1:K13)+1,0)=0,"",VLOOKUP(HLOOKUP(VLOOKUP(K$1,$R$2:$S$16,2,0),'APTA Employee Census'!$B$6:$AB$507,ROWS($A$1:K13)+1,0),Lookups!$A$2:$B$45,2,0)))</f>
        <v>#N/A</v>
      </c>
      <c r="L14" s="72" t="str">
        <f>IF(VLOOKUP(L$1,$R$2:$S$16,2,0)="","",IF(HLOOKUP(VLOOKUP(L$1,$R$2:$S$16,2,0),'APTA Employee Census'!$B$6:$AB$507,ROWS($A$1:L13)+1,0)=0,"",HLOOKUP(VLOOKUP(L$1,$R$2:$S$16,2,0),'APTA Employee Census'!$B$6:$AB$507,ROWS($A$1:L13)+1,0)))</f>
        <v/>
      </c>
      <c r="M14" s="74" t="str">
        <f>IF(VLOOKUP(M$1,$R$2:$S$16,2,0)="","",IF(HLOOKUP(VLOOKUP(M$1,$R$2:$S$16,2,0),'APTA Employee Census'!$B$6:$AB$507,ROWS($A$1:M13)+1,0)=0,"",HLOOKUP(VLOOKUP(M$1,$R$2:$S$16,2,0),'APTA Employee Census'!$B$6:$AB$507,ROWS($A$1:M13)+1,0)))</f>
        <v/>
      </c>
      <c r="N14" s="72" t="str">
        <f>IF(VLOOKUP(N$1,$R$2:$S$16,2,0)="","",IF(HLOOKUP(VLOOKUP(N$1,$R$2:$S$16,2,0),'APTA Employee Census'!$B$6:$AB$507,ROWS($A$1:N13)+1,0)=0,"",HLOOKUP(VLOOKUP(N$1,$R$2:$S$16,2,0),'APTA Employee Census'!$B$6:$AB$507,ROWS($A$1:N13)+1,0)))</f>
        <v/>
      </c>
      <c r="O14" s="43" t="str">
        <f>IF(VLOOKUP(O$1,$R$2:$S$16,2,0)="","",IF(E14="self",IF(HLOOKUP(VLOOKUP(O$1,$R$2:$S$16,2,0),'APTA Employee Census'!$B$6:$AB$507,ROWS($A$1:O13)+1,0)=0,"",VLOOKUP(HLOOKUP(VLOOKUP(O$1,$R$2:$S$16,2,0),'APTA Employee Census'!$B$6:$AB$507,ROWS($A$1:O13)+1,0),Lookups!$A$2:$B$45,2,0)),""))</f>
        <v/>
      </c>
      <c r="R14" s="75" t="s">
        <v>100</v>
      </c>
      <c r="S14" s="76" t="s">
        <v>18</v>
      </c>
    </row>
    <row r="15" spans="1:19" ht="18" customHeight="1" x14ac:dyDescent="0.15">
      <c r="A15" s="43" t="str">
        <f>IF(VLOOKUP(A$1,$R$2:$S$16,2,0)="","",IF(HLOOKUP(VLOOKUP(A$1,$R$2:$S$16,2,0),'APTA Employee Census'!$B$6:$AB$507,ROWS($A$1:A14)+1,0)=0,"",HLOOKUP(VLOOKUP(A$1,$R$2:$S$16,2,0),'APTA Employee Census'!$B$6:$AB$507,ROWS($A$1:A14)+1,0)))</f>
        <v/>
      </c>
      <c r="B15" s="43" t="str">
        <f>IF(VLOOKUP(B$1,$R$2:$S$16,2,0)="","",IF(HLOOKUP(VLOOKUP(B$1,$R$2:$S$16,2,0),'APTA Employee Census'!$A$6:$AB$507,ROWS($A$1:B14)+1,0)=0,"",HLOOKUP(VLOOKUP(B$1,$R$2:$S$16,2,0),'APTA Employee Census'!$A$6:$AB$507,ROWS($A$1:B14)+1,0)))</f>
        <v/>
      </c>
      <c r="C15" s="43" t="str">
        <f>IF(VLOOKUP(C$1,$R$2:$S$16,2,0)="","",IF(HLOOKUP(VLOOKUP(C$1,$R$2:$S$16,2,0),'APTA Employee Census'!$B$6:$AB$507,ROWS($A$1:C14)+1,0)=0,"",HLOOKUP(VLOOKUP(C$1,$R$2:$S$16,2,0),'APTA Employee Census'!$B$6:$AB$507,ROWS($A$1:C14)+1,0)))</f>
        <v/>
      </c>
      <c r="D15" s="72" t="str">
        <f>IF(VLOOKUP(D$1,$R$2:$S$16,2,0)="","",IF(HLOOKUP(VLOOKUP(D$1,$R$2:$S$16,2,0),'APTA Employee Census'!$B$6:$AB$507,ROWS($A$1:D14)+1,0)=0,"",HLOOKUP(VLOOKUP(D$1,$R$2:$S$16,2,0),'APTA Employee Census'!$B$6:$AB$507,ROWS($A$1:D14)+1,0)))</f>
        <v/>
      </c>
      <c r="E15" s="43" t="str">
        <f>IF(VLOOKUP(E$1,$R$2:$S$16,2,0)="","",IF(HLOOKUP(VLOOKUP(E$1,$R$2:$S$16,2,0),'APTA Employee Census'!$B$6:$AB$507,ROWS($A$1:E14)+1,0)=0,"",VLOOKUP(HLOOKUP(VLOOKUP(E$1,$R$2:$S$16,2,0),'APTA Employee Census'!$B$6:$AB$507,ROWS($A$1:E14)+1,0),Lookups!$A$2:$B$45,2,0)))</f>
        <v/>
      </c>
      <c r="F15" s="72" t="str">
        <f>IF(VLOOKUP(F$1,$R$2:$S$16,2,0)="","",IF(HLOOKUP(VLOOKUP(F$1,$R$2:$S$16,2,0),'APTA Employee Census'!$B$6:$AB$507,ROWS($A$1:F14)+1,0)=0,"",HLOOKUP(VLOOKUP(F$1,$R$2:$S$16,2,0),'APTA Employee Census'!$B$6:$AB$507,ROWS($A$1:F14)+1,0)))</f>
        <v/>
      </c>
      <c r="G15" s="43" t="str">
        <f>IF(VLOOKUP(G$1,$R$2:$S$16,2,0)="","",IF(HLOOKUP(VLOOKUP(G$1,$R$2:$S$16,2,0),'APTA Employee Census'!$B$6:$AB$507,ROWS($A$1:G14)+1,0)=0,"",VLOOKUP(HLOOKUP(VLOOKUP(G$1,$R$2:$S$16,2,0),'APTA Employee Census'!$B$6:$AB$507,ROWS($A$1:G14)+1,0),Lookups!$A$2:$B$45,2,0)))</f>
        <v/>
      </c>
      <c r="H15" s="72" t="str">
        <f>IF(VLOOKUP(H$1,$R$2:$S$16,2,0)="","",IF(HLOOKUP(VLOOKUP(H$1,$R$2:$S$16,2,0),'APTA Employee Census'!$B$6:$AB$507,ROWS($A$1:H14)+1,0)=0,"",HLOOKUP(VLOOKUP(H$1,$R$2:$S$16,2,0),'APTA Employee Census'!$B$6:$AB$507,ROWS($A$1:H14)+1,0)))</f>
        <v/>
      </c>
      <c r="I15" s="73" t="str">
        <f>IF(VLOOKUP(I$1,$R$2:$S$16,2,0)="","",IF(HLOOKUP(VLOOKUP(I$1,$R$2:$S$16,2,0),'APTA Employee Census'!$B$6:$AB$507,ROWS($A$1:I14)+1,0)=0,"",HLOOKUP(VLOOKUP(I$1,$R$2:$S$16,2,0),'APTA Employee Census'!$B$6:$AB$507,ROWS($A$1:I14)+1,0)))</f>
        <v/>
      </c>
      <c r="J15" s="74" t="str">
        <f>IF(VLOOKUP($J$1,$R$2:$S$16,2,0)="","",IF(AND($K15="part_time",HLOOKUP(VLOOKUP(J$1,$R$2:$S$16,2,0),'APTA Employee Census'!$B$6:$AB$507,ROWS($A$1:J14)+1,0)&gt;0),HLOOKUP(VLOOKUP(J$1,$R$2:$S$16,2,0),'APTA Employee Census'!$B$6:$AB$507,ROWS($A$1:J14)+1,0),IF(AND($K15="part_time",HLOOKUP(VLOOKUP(J$1,$R$2:$S$16,2,0),'APTA Employee Census'!$B$6:$AB$507,ROWS($A$1:J14)+1,0)=""),'APTA Employee Census'!$G$1,"")))</f>
        <v/>
      </c>
      <c r="K15" s="43" t="e">
        <f>IF(VLOOKUP(K$1,$R$2:$S$16,2,0)="","",IF(HLOOKUP(VLOOKUP(K$1,$R$2:$S$16,2,0),'APTA Employee Census'!$B$6:$AB$507,ROWS($A$1:K14)+1,0)=0,"",VLOOKUP(HLOOKUP(VLOOKUP(K$1,$R$2:$S$16,2,0),'APTA Employee Census'!$B$6:$AB$507,ROWS($A$1:K14)+1,0),Lookups!$A$2:$B$45,2,0)))</f>
        <v>#N/A</v>
      </c>
      <c r="L15" s="72" t="str">
        <f>IF(VLOOKUP(L$1,$R$2:$S$16,2,0)="","",IF(HLOOKUP(VLOOKUP(L$1,$R$2:$S$16,2,0),'APTA Employee Census'!$B$6:$AB$507,ROWS($A$1:L14)+1,0)=0,"",HLOOKUP(VLOOKUP(L$1,$R$2:$S$16,2,0),'APTA Employee Census'!$B$6:$AB$507,ROWS($A$1:L14)+1,0)))</f>
        <v/>
      </c>
      <c r="M15" s="74" t="str">
        <f>IF(VLOOKUP(M$1,$R$2:$S$16,2,0)="","",IF(HLOOKUP(VLOOKUP(M$1,$R$2:$S$16,2,0),'APTA Employee Census'!$B$6:$AB$507,ROWS($A$1:M14)+1,0)=0,"",HLOOKUP(VLOOKUP(M$1,$R$2:$S$16,2,0),'APTA Employee Census'!$B$6:$AB$507,ROWS($A$1:M14)+1,0)))</f>
        <v/>
      </c>
      <c r="N15" s="72" t="str">
        <f>IF(VLOOKUP(N$1,$R$2:$S$16,2,0)="","",IF(HLOOKUP(VLOOKUP(N$1,$R$2:$S$16,2,0),'APTA Employee Census'!$B$6:$AB$507,ROWS($A$1:N14)+1,0)=0,"",HLOOKUP(VLOOKUP(N$1,$R$2:$S$16,2,0),'APTA Employee Census'!$B$6:$AB$507,ROWS($A$1:N14)+1,0)))</f>
        <v/>
      </c>
      <c r="O15" s="43" t="str">
        <f>IF(VLOOKUP(O$1,$R$2:$S$16,2,0)="","",IF(E15="self",IF(HLOOKUP(VLOOKUP(O$1,$R$2:$S$16,2,0),'APTA Employee Census'!$B$6:$AB$507,ROWS($A$1:O14)+1,0)=0,"",VLOOKUP(HLOOKUP(VLOOKUP(O$1,$R$2:$S$16,2,0),'APTA Employee Census'!$B$6:$AB$507,ROWS($A$1:O14)+1,0),Lookups!$A$2:$B$45,2,0)),""))</f>
        <v/>
      </c>
      <c r="R15" s="75" t="s">
        <v>101</v>
      </c>
      <c r="S15" s="76" t="s">
        <v>23</v>
      </c>
    </row>
    <row r="16" spans="1:19" ht="18" customHeight="1" x14ac:dyDescent="0.15">
      <c r="A16" s="43" t="str">
        <f>IF(VLOOKUP(A$1,$R$2:$S$16,2,0)="","",IF(HLOOKUP(VLOOKUP(A$1,$R$2:$S$16,2,0),'APTA Employee Census'!$B$6:$AB$507,ROWS($A$1:A15)+1,0)=0,"",HLOOKUP(VLOOKUP(A$1,$R$2:$S$16,2,0),'APTA Employee Census'!$B$6:$AB$507,ROWS($A$1:A15)+1,0)))</f>
        <v/>
      </c>
      <c r="B16" s="43" t="str">
        <f>IF(VLOOKUP(B$1,$R$2:$S$16,2,0)="","",IF(HLOOKUP(VLOOKUP(B$1,$R$2:$S$16,2,0),'APTA Employee Census'!$A$6:$AB$507,ROWS($A$1:B15)+1,0)=0,"",HLOOKUP(VLOOKUP(B$1,$R$2:$S$16,2,0),'APTA Employee Census'!$A$6:$AB$507,ROWS($A$1:B15)+1,0)))</f>
        <v/>
      </c>
      <c r="C16" s="43" t="str">
        <f>IF(VLOOKUP(C$1,$R$2:$S$16,2,0)="","",IF(HLOOKUP(VLOOKUP(C$1,$R$2:$S$16,2,0),'APTA Employee Census'!$B$6:$AB$507,ROWS($A$1:C15)+1,0)=0,"",HLOOKUP(VLOOKUP(C$1,$R$2:$S$16,2,0),'APTA Employee Census'!$B$6:$AB$507,ROWS($A$1:C15)+1,0)))</f>
        <v/>
      </c>
      <c r="D16" s="72" t="str">
        <f>IF(VLOOKUP(D$1,$R$2:$S$16,2,0)="","",IF(HLOOKUP(VLOOKUP(D$1,$R$2:$S$16,2,0),'APTA Employee Census'!$B$6:$AB$507,ROWS($A$1:D15)+1,0)=0,"",HLOOKUP(VLOOKUP(D$1,$R$2:$S$16,2,0),'APTA Employee Census'!$B$6:$AB$507,ROWS($A$1:D15)+1,0)))</f>
        <v/>
      </c>
      <c r="E16" s="43" t="str">
        <f>IF(VLOOKUP(E$1,$R$2:$S$16,2,0)="","",IF(HLOOKUP(VLOOKUP(E$1,$R$2:$S$16,2,0),'APTA Employee Census'!$B$6:$AB$507,ROWS($A$1:E15)+1,0)=0,"",VLOOKUP(HLOOKUP(VLOOKUP(E$1,$R$2:$S$16,2,0),'APTA Employee Census'!$B$6:$AB$507,ROWS($A$1:E15)+1,0),Lookups!$A$2:$B$45,2,0)))</f>
        <v/>
      </c>
      <c r="F16" s="72" t="str">
        <f>IF(VLOOKUP(F$1,$R$2:$S$16,2,0)="","",IF(HLOOKUP(VLOOKUP(F$1,$R$2:$S$16,2,0),'APTA Employee Census'!$B$6:$AB$507,ROWS($A$1:F15)+1,0)=0,"",HLOOKUP(VLOOKUP(F$1,$R$2:$S$16,2,0),'APTA Employee Census'!$B$6:$AB$507,ROWS($A$1:F15)+1,0)))</f>
        <v/>
      </c>
      <c r="G16" s="43" t="str">
        <f>IF(VLOOKUP(G$1,$R$2:$S$16,2,0)="","",IF(HLOOKUP(VLOOKUP(G$1,$R$2:$S$16,2,0),'APTA Employee Census'!$B$6:$AB$507,ROWS($A$1:G15)+1,0)=0,"",VLOOKUP(HLOOKUP(VLOOKUP(G$1,$R$2:$S$16,2,0),'APTA Employee Census'!$B$6:$AB$507,ROWS($A$1:G15)+1,0),Lookups!$A$2:$B$45,2,0)))</f>
        <v/>
      </c>
      <c r="H16" s="72" t="str">
        <f>IF(VLOOKUP(H$1,$R$2:$S$16,2,0)="","",IF(HLOOKUP(VLOOKUP(H$1,$R$2:$S$16,2,0),'APTA Employee Census'!$B$6:$AB$507,ROWS($A$1:H15)+1,0)=0,"",HLOOKUP(VLOOKUP(H$1,$R$2:$S$16,2,0),'APTA Employee Census'!$B$6:$AB$507,ROWS($A$1:H15)+1,0)))</f>
        <v/>
      </c>
      <c r="I16" s="73" t="str">
        <f>IF(VLOOKUP(I$1,$R$2:$S$16,2,0)="","",IF(HLOOKUP(VLOOKUP(I$1,$R$2:$S$16,2,0),'APTA Employee Census'!$B$6:$AB$507,ROWS($A$1:I15)+1,0)=0,"",HLOOKUP(VLOOKUP(I$1,$R$2:$S$16,2,0),'APTA Employee Census'!$B$6:$AB$507,ROWS($A$1:I15)+1,0)))</f>
        <v/>
      </c>
      <c r="J16" s="74" t="str">
        <f>IF(VLOOKUP($J$1,$R$2:$S$16,2,0)="","",IF(AND($K16="part_time",HLOOKUP(VLOOKUP(J$1,$R$2:$S$16,2,0),'APTA Employee Census'!$B$6:$AB$507,ROWS($A$1:J15)+1,0)&gt;0),HLOOKUP(VLOOKUP(J$1,$R$2:$S$16,2,0),'APTA Employee Census'!$B$6:$AB$507,ROWS($A$1:J15)+1,0),IF(AND($K16="part_time",HLOOKUP(VLOOKUP(J$1,$R$2:$S$16,2,0),'APTA Employee Census'!$B$6:$AB$507,ROWS($A$1:J15)+1,0)=""),'APTA Employee Census'!$G$1,"")))</f>
        <v/>
      </c>
      <c r="K16" s="43" t="e">
        <f>IF(VLOOKUP(K$1,$R$2:$S$16,2,0)="","",IF(HLOOKUP(VLOOKUP(K$1,$R$2:$S$16,2,0),'APTA Employee Census'!$B$6:$AB$507,ROWS($A$1:K15)+1,0)=0,"",VLOOKUP(HLOOKUP(VLOOKUP(K$1,$R$2:$S$16,2,0),'APTA Employee Census'!$B$6:$AB$507,ROWS($A$1:K15)+1,0),Lookups!$A$2:$B$45,2,0)))</f>
        <v>#N/A</v>
      </c>
      <c r="L16" s="72" t="str">
        <f>IF(VLOOKUP(L$1,$R$2:$S$16,2,0)="","",IF(HLOOKUP(VLOOKUP(L$1,$R$2:$S$16,2,0),'APTA Employee Census'!$B$6:$AB$507,ROWS($A$1:L15)+1,0)=0,"",HLOOKUP(VLOOKUP(L$1,$R$2:$S$16,2,0),'APTA Employee Census'!$B$6:$AB$507,ROWS($A$1:L15)+1,0)))</f>
        <v/>
      </c>
      <c r="M16" s="74" t="str">
        <f>IF(VLOOKUP(M$1,$R$2:$S$16,2,0)="","",IF(HLOOKUP(VLOOKUP(M$1,$R$2:$S$16,2,0),'APTA Employee Census'!$B$6:$AB$507,ROWS($A$1:M15)+1,0)=0,"",HLOOKUP(VLOOKUP(M$1,$R$2:$S$16,2,0),'APTA Employee Census'!$B$6:$AB$507,ROWS($A$1:M15)+1,0)))</f>
        <v/>
      </c>
      <c r="N16" s="72" t="str">
        <f>IF(VLOOKUP(N$1,$R$2:$S$16,2,0)="","",IF(HLOOKUP(VLOOKUP(N$1,$R$2:$S$16,2,0),'APTA Employee Census'!$B$6:$AB$507,ROWS($A$1:N15)+1,0)=0,"",HLOOKUP(VLOOKUP(N$1,$R$2:$S$16,2,0),'APTA Employee Census'!$B$6:$AB$507,ROWS($A$1:N15)+1,0)))</f>
        <v/>
      </c>
      <c r="O16" s="43" t="str">
        <f>IF(VLOOKUP(O$1,$R$2:$S$16,2,0)="","",IF(E16="self",IF(HLOOKUP(VLOOKUP(O$1,$R$2:$S$16,2,0),'APTA Employee Census'!$B$6:$AB$507,ROWS($A$1:O15)+1,0)=0,"",VLOOKUP(HLOOKUP(VLOOKUP(O$1,$R$2:$S$16,2,0),'APTA Employee Census'!$B$6:$AB$507,ROWS($A$1:O15)+1,0),Lookups!$A$2:$B$45,2,0)),""))</f>
        <v/>
      </c>
      <c r="R16" s="75" t="s">
        <v>102</v>
      </c>
      <c r="S16" s="76" t="s">
        <v>22</v>
      </c>
    </row>
    <row r="17" spans="1:15" ht="18" customHeight="1" x14ac:dyDescent="0.15">
      <c r="A17" s="43" t="str">
        <f>IF(VLOOKUP(A$1,$R$2:$S$16,2,0)="","",IF(HLOOKUP(VLOOKUP(A$1,$R$2:$S$16,2,0),'APTA Employee Census'!$B$6:$AB$507,ROWS($A$1:A16)+1,0)=0,"",HLOOKUP(VLOOKUP(A$1,$R$2:$S$16,2,0),'APTA Employee Census'!$B$6:$AB$507,ROWS($A$1:A16)+1,0)))</f>
        <v/>
      </c>
      <c r="B17" s="43" t="str">
        <f>IF(VLOOKUP(B$1,$R$2:$S$16,2,0)="","",IF(HLOOKUP(VLOOKUP(B$1,$R$2:$S$16,2,0),'APTA Employee Census'!$A$6:$AB$507,ROWS($A$1:B16)+1,0)=0,"",HLOOKUP(VLOOKUP(B$1,$R$2:$S$16,2,0),'APTA Employee Census'!$A$6:$AB$507,ROWS($A$1:B16)+1,0)))</f>
        <v/>
      </c>
      <c r="C17" s="43" t="str">
        <f>IF(VLOOKUP(C$1,$R$2:$S$16,2,0)="","",IF(HLOOKUP(VLOOKUP(C$1,$R$2:$S$16,2,0),'APTA Employee Census'!$B$6:$AB$507,ROWS($A$1:C16)+1,0)=0,"",HLOOKUP(VLOOKUP(C$1,$R$2:$S$16,2,0),'APTA Employee Census'!$B$6:$AB$507,ROWS($A$1:C16)+1,0)))</f>
        <v/>
      </c>
      <c r="D17" s="72" t="str">
        <f>IF(VLOOKUP(D$1,$R$2:$S$16,2,0)="","",IF(HLOOKUP(VLOOKUP(D$1,$R$2:$S$16,2,0),'APTA Employee Census'!$B$6:$AB$507,ROWS($A$1:D16)+1,0)=0,"",HLOOKUP(VLOOKUP(D$1,$R$2:$S$16,2,0),'APTA Employee Census'!$B$6:$AB$507,ROWS($A$1:D16)+1,0)))</f>
        <v/>
      </c>
      <c r="E17" s="43" t="str">
        <f>IF(VLOOKUP(E$1,$R$2:$S$16,2,0)="","",IF(HLOOKUP(VLOOKUP(E$1,$R$2:$S$16,2,0),'APTA Employee Census'!$B$6:$AB$507,ROWS($A$1:E16)+1,0)=0,"",VLOOKUP(HLOOKUP(VLOOKUP(E$1,$R$2:$S$16,2,0),'APTA Employee Census'!$B$6:$AB$507,ROWS($A$1:E16)+1,0),Lookups!$A$2:$B$45,2,0)))</f>
        <v/>
      </c>
      <c r="F17" s="72" t="str">
        <f>IF(VLOOKUP(F$1,$R$2:$S$16,2,0)="","",IF(HLOOKUP(VLOOKUP(F$1,$R$2:$S$16,2,0),'APTA Employee Census'!$B$6:$AB$507,ROWS($A$1:F16)+1,0)=0,"",HLOOKUP(VLOOKUP(F$1,$R$2:$S$16,2,0),'APTA Employee Census'!$B$6:$AB$507,ROWS($A$1:F16)+1,0)))</f>
        <v/>
      </c>
      <c r="G17" s="43" t="str">
        <f>IF(VLOOKUP(G$1,$R$2:$S$16,2,0)="","",IF(HLOOKUP(VLOOKUP(G$1,$R$2:$S$16,2,0),'APTA Employee Census'!$B$6:$AB$507,ROWS($A$1:G16)+1,0)=0,"",VLOOKUP(HLOOKUP(VLOOKUP(G$1,$R$2:$S$16,2,0),'APTA Employee Census'!$B$6:$AB$507,ROWS($A$1:G16)+1,0),Lookups!$A$2:$B$45,2,0)))</f>
        <v/>
      </c>
      <c r="H17" s="72" t="str">
        <f>IF(VLOOKUP(H$1,$R$2:$S$16,2,0)="","",IF(HLOOKUP(VLOOKUP(H$1,$R$2:$S$16,2,0),'APTA Employee Census'!$B$6:$AB$507,ROWS($A$1:H16)+1,0)=0,"",HLOOKUP(VLOOKUP(H$1,$R$2:$S$16,2,0),'APTA Employee Census'!$B$6:$AB$507,ROWS($A$1:H16)+1,0)))</f>
        <v/>
      </c>
      <c r="I17" s="73" t="str">
        <f>IF(VLOOKUP(I$1,$R$2:$S$16,2,0)="","",IF(HLOOKUP(VLOOKUP(I$1,$R$2:$S$16,2,0),'APTA Employee Census'!$B$6:$AB$507,ROWS($A$1:I16)+1,0)=0,"",HLOOKUP(VLOOKUP(I$1,$R$2:$S$16,2,0),'APTA Employee Census'!$B$6:$AB$507,ROWS($A$1:I16)+1,0)))</f>
        <v/>
      </c>
      <c r="J17" s="74" t="str">
        <f>IF(VLOOKUP($J$1,$R$2:$S$16,2,0)="","",IF(AND($K17="part_time",HLOOKUP(VLOOKUP(J$1,$R$2:$S$16,2,0),'APTA Employee Census'!$B$6:$AB$507,ROWS($A$1:J16)+1,0)&gt;0),HLOOKUP(VLOOKUP(J$1,$R$2:$S$16,2,0),'APTA Employee Census'!$B$6:$AB$507,ROWS($A$1:J16)+1,0),IF(AND($K17="part_time",HLOOKUP(VLOOKUP(J$1,$R$2:$S$16,2,0),'APTA Employee Census'!$B$6:$AB$507,ROWS($A$1:J16)+1,0)=""),'APTA Employee Census'!$G$1,"")))</f>
        <v/>
      </c>
      <c r="K17" s="43" t="e">
        <f>IF(VLOOKUP(K$1,$R$2:$S$16,2,0)="","",IF(HLOOKUP(VLOOKUP(K$1,$R$2:$S$16,2,0),'APTA Employee Census'!$B$6:$AB$507,ROWS($A$1:K16)+1,0)=0,"",VLOOKUP(HLOOKUP(VLOOKUP(K$1,$R$2:$S$16,2,0),'APTA Employee Census'!$B$6:$AB$507,ROWS($A$1:K16)+1,0),Lookups!$A$2:$B$45,2,0)))</f>
        <v>#N/A</v>
      </c>
      <c r="L17" s="72" t="str">
        <f>IF(VLOOKUP(L$1,$R$2:$S$16,2,0)="","",IF(HLOOKUP(VLOOKUP(L$1,$R$2:$S$16,2,0),'APTA Employee Census'!$B$6:$AB$507,ROWS($A$1:L16)+1,0)=0,"",HLOOKUP(VLOOKUP(L$1,$R$2:$S$16,2,0),'APTA Employee Census'!$B$6:$AB$507,ROWS($A$1:L16)+1,0)))</f>
        <v/>
      </c>
      <c r="M17" s="74" t="str">
        <f>IF(VLOOKUP(M$1,$R$2:$S$16,2,0)="","",IF(HLOOKUP(VLOOKUP(M$1,$R$2:$S$16,2,0),'APTA Employee Census'!$B$6:$AB$507,ROWS($A$1:M16)+1,0)=0,"",HLOOKUP(VLOOKUP(M$1,$R$2:$S$16,2,0),'APTA Employee Census'!$B$6:$AB$507,ROWS($A$1:M16)+1,0)))</f>
        <v/>
      </c>
      <c r="N17" s="72" t="str">
        <f>IF(VLOOKUP(N$1,$R$2:$S$16,2,0)="","",IF(HLOOKUP(VLOOKUP(N$1,$R$2:$S$16,2,0),'APTA Employee Census'!$B$6:$AB$507,ROWS($A$1:N16)+1,0)=0,"",HLOOKUP(VLOOKUP(N$1,$R$2:$S$16,2,0),'APTA Employee Census'!$B$6:$AB$507,ROWS($A$1:N16)+1,0)))</f>
        <v/>
      </c>
      <c r="O17" s="43" t="str">
        <f>IF(VLOOKUP(O$1,$R$2:$S$16,2,0)="","",IF(E17="self",IF(HLOOKUP(VLOOKUP(O$1,$R$2:$S$16,2,0),'APTA Employee Census'!$B$6:$AB$507,ROWS($A$1:O16)+1,0)=0,"",VLOOKUP(HLOOKUP(VLOOKUP(O$1,$R$2:$S$16,2,0),'APTA Employee Census'!$B$6:$AB$507,ROWS($A$1:O16)+1,0),Lookups!$A$2:$B$45,2,0)),""))</f>
        <v/>
      </c>
    </row>
    <row r="18" spans="1:15" ht="18" customHeight="1" x14ac:dyDescent="0.15">
      <c r="A18" s="43" t="str">
        <f>IF(VLOOKUP(A$1,$R$2:$S$16,2,0)="","",IF(HLOOKUP(VLOOKUP(A$1,$R$2:$S$16,2,0),'APTA Employee Census'!$B$6:$AB$507,ROWS($A$1:A17)+1,0)=0,"",HLOOKUP(VLOOKUP(A$1,$R$2:$S$16,2,0),'APTA Employee Census'!$B$6:$AB$507,ROWS($A$1:A17)+1,0)))</f>
        <v/>
      </c>
      <c r="B18" s="43" t="str">
        <f>IF(VLOOKUP(B$1,$R$2:$S$16,2,0)="","",IF(HLOOKUP(VLOOKUP(B$1,$R$2:$S$16,2,0),'APTA Employee Census'!$A$6:$AB$507,ROWS($A$1:B17)+1,0)=0,"",HLOOKUP(VLOOKUP(B$1,$R$2:$S$16,2,0),'APTA Employee Census'!$A$6:$AB$507,ROWS($A$1:B17)+1,0)))</f>
        <v/>
      </c>
      <c r="C18" s="43" t="str">
        <f>IF(VLOOKUP(C$1,$R$2:$S$16,2,0)="","",IF(HLOOKUP(VLOOKUP(C$1,$R$2:$S$16,2,0),'APTA Employee Census'!$B$6:$AB$507,ROWS($A$1:C17)+1,0)=0,"",HLOOKUP(VLOOKUP(C$1,$R$2:$S$16,2,0),'APTA Employee Census'!$B$6:$AB$507,ROWS($A$1:C17)+1,0)))</f>
        <v/>
      </c>
      <c r="D18" s="72" t="str">
        <f>IF(VLOOKUP(D$1,$R$2:$S$16,2,0)="","",IF(HLOOKUP(VLOOKUP(D$1,$R$2:$S$16,2,0),'APTA Employee Census'!$B$6:$AB$507,ROWS($A$1:D17)+1,0)=0,"",HLOOKUP(VLOOKUP(D$1,$R$2:$S$16,2,0),'APTA Employee Census'!$B$6:$AB$507,ROWS($A$1:D17)+1,0)))</f>
        <v/>
      </c>
      <c r="E18" s="43" t="str">
        <f>IF(VLOOKUP(E$1,$R$2:$S$16,2,0)="","",IF(HLOOKUP(VLOOKUP(E$1,$R$2:$S$16,2,0),'APTA Employee Census'!$B$6:$AB$507,ROWS($A$1:E17)+1,0)=0,"",VLOOKUP(HLOOKUP(VLOOKUP(E$1,$R$2:$S$16,2,0),'APTA Employee Census'!$B$6:$AB$507,ROWS($A$1:E17)+1,0),Lookups!$A$2:$B$45,2,0)))</f>
        <v/>
      </c>
      <c r="F18" s="72" t="str">
        <f>IF(VLOOKUP(F$1,$R$2:$S$16,2,0)="","",IF(HLOOKUP(VLOOKUP(F$1,$R$2:$S$16,2,0),'APTA Employee Census'!$B$6:$AB$507,ROWS($A$1:F17)+1,0)=0,"",HLOOKUP(VLOOKUP(F$1,$R$2:$S$16,2,0),'APTA Employee Census'!$B$6:$AB$507,ROWS($A$1:F17)+1,0)))</f>
        <v/>
      </c>
      <c r="G18" s="43" t="str">
        <f>IF(VLOOKUP(G$1,$R$2:$S$16,2,0)="","",IF(HLOOKUP(VLOOKUP(G$1,$R$2:$S$16,2,0),'APTA Employee Census'!$B$6:$AB$507,ROWS($A$1:G17)+1,0)=0,"",VLOOKUP(HLOOKUP(VLOOKUP(G$1,$R$2:$S$16,2,0),'APTA Employee Census'!$B$6:$AB$507,ROWS($A$1:G17)+1,0),Lookups!$A$2:$B$45,2,0)))</f>
        <v/>
      </c>
      <c r="H18" s="72" t="str">
        <f>IF(VLOOKUP(H$1,$R$2:$S$16,2,0)="","",IF(HLOOKUP(VLOOKUP(H$1,$R$2:$S$16,2,0),'APTA Employee Census'!$B$6:$AB$507,ROWS($A$1:H17)+1,0)=0,"",HLOOKUP(VLOOKUP(H$1,$R$2:$S$16,2,0),'APTA Employee Census'!$B$6:$AB$507,ROWS($A$1:H17)+1,0)))</f>
        <v/>
      </c>
      <c r="I18" s="73" t="str">
        <f>IF(VLOOKUP(I$1,$R$2:$S$16,2,0)="","",IF(HLOOKUP(VLOOKUP(I$1,$R$2:$S$16,2,0),'APTA Employee Census'!$B$6:$AB$507,ROWS($A$1:I17)+1,0)=0,"",HLOOKUP(VLOOKUP(I$1,$R$2:$S$16,2,0),'APTA Employee Census'!$B$6:$AB$507,ROWS($A$1:I17)+1,0)))</f>
        <v/>
      </c>
      <c r="J18" s="74" t="str">
        <f>IF(VLOOKUP($J$1,$R$2:$S$16,2,0)="","",IF(AND($K18="part_time",HLOOKUP(VLOOKUP(J$1,$R$2:$S$16,2,0),'APTA Employee Census'!$B$6:$AB$507,ROWS($A$1:J17)+1,0)&gt;0),HLOOKUP(VLOOKUP(J$1,$R$2:$S$16,2,0),'APTA Employee Census'!$B$6:$AB$507,ROWS($A$1:J17)+1,0),IF(AND($K18="part_time",HLOOKUP(VLOOKUP(J$1,$R$2:$S$16,2,0),'APTA Employee Census'!$B$6:$AB$507,ROWS($A$1:J17)+1,0)=""),'APTA Employee Census'!$G$1,"")))</f>
        <v/>
      </c>
      <c r="K18" s="43" t="e">
        <f>IF(VLOOKUP(K$1,$R$2:$S$16,2,0)="","",IF(HLOOKUP(VLOOKUP(K$1,$R$2:$S$16,2,0),'APTA Employee Census'!$B$6:$AB$507,ROWS($A$1:K17)+1,0)=0,"",VLOOKUP(HLOOKUP(VLOOKUP(K$1,$R$2:$S$16,2,0),'APTA Employee Census'!$B$6:$AB$507,ROWS($A$1:K17)+1,0),Lookups!$A$2:$B$45,2,0)))</f>
        <v>#N/A</v>
      </c>
      <c r="L18" s="72" t="str">
        <f>IF(VLOOKUP(L$1,$R$2:$S$16,2,0)="","",IF(HLOOKUP(VLOOKUP(L$1,$R$2:$S$16,2,0),'APTA Employee Census'!$B$6:$AB$507,ROWS($A$1:L17)+1,0)=0,"",HLOOKUP(VLOOKUP(L$1,$R$2:$S$16,2,0),'APTA Employee Census'!$B$6:$AB$507,ROWS($A$1:L17)+1,0)))</f>
        <v/>
      </c>
      <c r="M18" s="74" t="str">
        <f>IF(VLOOKUP(M$1,$R$2:$S$16,2,0)="","",IF(HLOOKUP(VLOOKUP(M$1,$R$2:$S$16,2,0),'APTA Employee Census'!$B$6:$AB$507,ROWS($A$1:M17)+1,0)=0,"",HLOOKUP(VLOOKUP(M$1,$R$2:$S$16,2,0),'APTA Employee Census'!$B$6:$AB$507,ROWS($A$1:M17)+1,0)))</f>
        <v/>
      </c>
      <c r="N18" s="72" t="str">
        <f>IF(VLOOKUP(N$1,$R$2:$S$16,2,0)="","",IF(HLOOKUP(VLOOKUP(N$1,$R$2:$S$16,2,0),'APTA Employee Census'!$B$6:$AB$507,ROWS($A$1:N17)+1,0)=0,"",HLOOKUP(VLOOKUP(N$1,$R$2:$S$16,2,0),'APTA Employee Census'!$B$6:$AB$507,ROWS($A$1:N17)+1,0)))</f>
        <v/>
      </c>
      <c r="O18" s="43" t="str">
        <f>IF(VLOOKUP(O$1,$R$2:$S$16,2,0)="","",IF(E18="self",IF(HLOOKUP(VLOOKUP(O$1,$R$2:$S$16,2,0),'APTA Employee Census'!$B$6:$AB$507,ROWS($A$1:O17)+1,0)=0,"",VLOOKUP(HLOOKUP(VLOOKUP(O$1,$R$2:$S$16,2,0),'APTA Employee Census'!$B$6:$AB$507,ROWS($A$1:O17)+1,0),Lookups!$A$2:$B$45,2,0)),""))</f>
        <v/>
      </c>
    </row>
    <row r="19" spans="1:15" ht="18" customHeight="1" x14ac:dyDescent="0.15">
      <c r="A19" s="43" t="str">
        <f>IF(VLOOKUP(A$1,$R$2:$S$16,2,0)="","",IF(HLOOKUP(VLOOKUP(A$1,$R$2:$S$16,2,0),'APTA Employee Census'!$B$6:$AB$507,ROWS($A$1:A18)+1,0)=0,"",HLOOKUP(VLOOKUP(A$1,$R$2:$S$16,2,0),'APTA Employee Census'!$B$6:$AB$507,ROWS($A$1:A18)+1,0)))</f>
        <v/>
      </c>
      <c r="B19" s="43" t="str">
        <f>IF(VLOOKUP(B$1,$R$2:$S$16,2,0)="","",IF(HLOOKUP(VLOOKUP(B$1,$R$2:$S$16,2,0),'APTA Employee Census'!$A$6:$AB$507,ROWS($A$1:B18)+1,0)=0,"",HLOOKUP(VLOOKUP(B$1,$R$2:$S$16,2,0),'APTA Employee Census'!$A$6:$AB$507,ROWS($A$1:B18)+1,0)))</f>
        <v/>
      </c>
      <c r="C19" s="43" t="str">
        <f>IF(VLOOKUP(C$1,$R$2:$S$16,2,0)="","",IF(HLOOKUP(VLOOKUP(C$1,$R$2:$S$16,2,0),'APTA Employee Census'!$B$6:$AB$507,ROWS($A$1:C18)+1,0)=0,"",HLOOKUP(VLOOKUP(C$1,$R$2:$S$16,2,0),'APTA Employee Census'!$B$6:$AB$507,ROWS($A$1:C18)+1,0)))</f>
        <v/>
      </c>
      <c r="D19" s="72" t="str">
        <f>IF(VLOOKUP(D$1,$R$2:$S$16,2,0)="","",IF(HLOOKUP(VLOOKUP(D$1,$R$2:$S$16,2,0),'APTA Employee Census'!$B$6:$AB$507,ROWS($A$1:D18)+1,0)=0,"",HLOOKUP(VLOOKUP(D$1,$R$2:$S$16,2,0),'APTA Employee Census'!$B$6:$AB$507,ROWS($A$1:D18)+1,0)))</f>
        <v/>
      </c>
      <c r="E19" s="43" t="str">
        <f>IF(VLOOKUP(E$1,$R$2:$S$16,2,0)="","",IF(HLOOKUP(VLOOKUP(E$1,$R$2:$S$16,2,0),'APTA Employee Census'!$B$6:$AB$507,ROWS($A$1:E18)+1,0)=0,"",VLOOKUP(HLOOKUP(VLOOKUP(E$1,$R$2:$S$16,2,0),'APTA Employee Census'!$B$6:$AB$507,ROWS($A$1:E18)+1,0),Lookups!$A$2:$B$45,2,0)))</f>
        <v/>
      </c>
      <c r="F19" s="72" t="str">
        <f>IF(VLOOKUP(F$1,$R$2:$S$16,2,0)="","",IF(HLOOKUP(VLOOKUP(F$1,$R$2:$S$16,2,0),'APTA Employee Census'!$B$6:$AB$507,ROWS($A$1:F18)+1,0)=0,"",HLOOKUP(VLOOKUP(F$1,$R$2:$S$16,2,0),'APTA Employee Census'!$B$6:$AB$507,ROWS($A$1:F18)+1,0)))</f>
        <v/>
      </c>
      <c r="G19" s="43" t="str">
        <f>IF(VLOOKUP(G$1,$R$2:$S$16,2,0)="","",IF(HLOOKUP(VLOOKUP(G$1,$R$2:$S$16,2,0),'APTA Employee Census'!$B$6:$AB$507,ROWS($A$1:G18)+1,0)=0,"",VLOOKUP(HLOOKUP(VLOOKUP(G$1,$R$2:$S$16,2,0),'APTA Employee Census'!$B$6:$AB$507,ROWS($A$1:G18)+1,0),Lookups!$A$2:$B$45,2,0)))</f>
        <v/>
      </c>
      <c r="H19" s="72" t="str">
        <f>IF(VLOOKUP(H$1,$R$2:$S$16,2,0)="","",IF(HLOOKUP(VLOOKUP(H$1,$R$2:$S$16,2,0),'APTA Employee Census'!$B$6:$AB$507,ROWS($A$1:H18)+1,0)=0,"",HLOOKUP(VLOOKUP(H$1,$R$2:$S$16,2,0),'APTA Employee Census'!$B$6:$AB$507,ROWS($A$1:H18)+1,0)))</f>
        <v/>
      </c>
      <c r="I19" s="73" t="str">
        <f>IF(VLOOKUP(I$1,$R$2:$S$16,2,0)="","",IF(HLOOKUP(VLOOKUP(I$1,$R$2:$S$16,2,0),'APTA Employee Census'!$B$6:$AB$507,ROWS($A$1:I18)+1,0)=0,"",HLOOKUP(VLOOKUP(I$1,$R$2:$S$16,2,0),'APTA Employee Census'!$B$6:$AB$507,ROWS($A$1:I18)+1,0)))</f>
        <v/>
      </c>
      <c r="J19" s="74" t="str">
        <f>IF(VLOOKUP($J$1,$R$2:$S$16,2,0)="","",IF(AND($K19="part_time",HLOOKUP(VLOOKUP(J$1,$R$2:$S$16,2,0),'APTA Employee Census'!$B$6:$AB$507,ROWS($A$1:J18)+1,0)&gt;0),HLOOKUP(VLOOKUP(J$1,$R$2:$S$16,2,0),'APTA Employee Census'!$B$6:$AB$507,ROWS($A$1:J18)+1,0),IF(AND($K19="part_time",HLOOKUP(VLOOKUP(J$1,$R$2:$S$16,2,0),'APTA Employee Census'!$B$6:$AB$507,ROWS($A$1:J18)+1,0)=""),'APTA Employee Census'!$G$1,"")))</f>
        <v/>
      </c>
      <c r="K19" s="43" t="e">
        <f>IF(VLOOKUP(K$1,$R$2:$S$16,2,0)="","",IF(HLOOKUP(VLOOKUP(K$1,$R$2:$S$16,2,0),'APTA Employee Census'!$B$6:$AB$507,ROWS($A$1:K18)+1,0)=0,"",VLOOKUP(HLOOKUP(VLOOKUP(K$1,$R$2:$S$16,2,0),'APTA Employee Census'!$B$6:$AB$507,ROWS($A$1:K18)+1,0),Lookups!$A$2:$B$45,2,0)))</f>
        <v>#N/A</v>
      </c>
      <c r="L19" s="72" t="str">
        <f>IF(VLOOKUP(L$1,$R$2:$S$16,2,0)="","",IF(HLOOKUP(VLOOKUP(L$1,$R$2:$S$16,2,0),'APTA Employee Census'!$B$6:$AB$507,ROWS($A$1:L18)+1,0)=0,"",HLOOKUP(VLOOKUP(L$1,$R$2:$S$16,2,0),'APTA Employee Census'!$B$6:$AB$507,ROWS($A$1:L18)+1,0)))</f>
        <v/>
      </c>
      <c r="M19" s="74" t="str">
        <f>IF(VLOOKUP(M$1,$R$2:$S$16,2,0)="","",IF(HLOOKUP(VLOOKUP(M$1,$R$2:$S$16,2,0),'APTA Employee Census'!$B$6:$AB$507,ROWS($A$1:M18)+1,0)=0,"",HLOOKUP(VLOOKUP(M$1,$R$2:$S$16,2,0),'APTA Employee Census'!$B$6:$AB$507,ROWS($A$1:M18)+1,0)))</f>
        <v/>
      </c>
      <c r="N19" s="72" t="str">
        <f>IF(VLOOKUP(N$1,$R$2:$S$16,2,0)="","",IF(HLOOKUP(VLOOKUP(N$1,$R$2:$S$16,2,0),'APTA Employee Census'!$B$6:$AB$507,ROWS($A$1:N18)+1,0)=0,"",HLOOKUP(VLOOKUP(N$1,$R$2:$S$16,2,0),'APTA Employee Census'!$B$6:$AB$507,ROWS($A$1:N18)+1,0)))</f>
        <v/>
      </c>
      <c r="O19" s="43" t="str">
        <f>IF(VLOOKUP(O$1,$R$2:$S$16,2,0)="","",IF(E19="self",IF(HLOOKUP(VLOOKUP(O$1,$R$2:$S$16,2,0),'APTA Employee Census'!$B$6:$AB$507,ROWS($A$1:O18)+1,0)=0,"",VLOOKUP(HLOOKUP(VLOOKUP(O$1,$R$2:$S$16,2,0),'APTA Employee Census'!$B$6:$AB$507,ROWS($A$1:O18)+1,0),Lookups!$A$2:$B$45,2,0)),""))</f>
        <v/>
      </c>
    </row>
    <row r="20" spans="1:15" ht="18" customHeight="1" x14ac:dyDescent="0.15">
      <c r="A20" s="43" t="str">
        <f>IF(VLOOKUP(A$1,$R$2:$S$16,2,0)="","",IF(HLOOKUP(VLOOKUP(A$1,$R$2:$S$16,2,0),'APTA Employee Census'!$B$6:$AB$507,ROWS($A$1:A19)+1,0)=0,"",HLOOKUP(VLOOKUP(A$1,$R$2:$S$16,2,0),'APTA Employee Census'!$B$6:$AB$507,ROWS($A$1:A19)+1,0)))</f>
        <v/>
      </c>
      <c r="B20" s="43" t="str">
        <f>IF(VLOOKUP(B$1,$R$2:$S$16,2,0)="","",IF(HLOOKUP(VLOOKUP(B$1,$R$2:$S$16,2,0),'APTA Employee Census'!$A$6:$AB$507,ROWS($A$1:B19)+1,0)=0,"",HLOOKUP(VLOOKUP(B$1,$R$2:$S$16,2,0),'APTA Employee Census'!$A$6:$AB$507,ROWS($A$1:B19)+1,0)))</f>
        <v/>
      </c>
      <c r="C20" s="43" t="str">
        <f>IF(VLOOKUP(C$1,$R$2:$S$16,2,0)="","",IF(HLOOKUP(VLOOKUP(C$1,$R$2:$S$16,2,0),'APTA Employee Census'!$B$6:$AB$507,ROWS($A$1:C19)+1,0)=0,"",HLOOKUP(VLOOKUP(C$1,$R$2:$S$16,2,0),'APTA Employee Census'!$B$6:$AB$507,ROWS($A$1:C19)+1,0)))</f>
        <v/>
      </c>
      <c r="D20" s="72" t="str">
        <f>IF(VLOOKUP(D$1,$R$2:$S$16,2,0)="","",IF(HLOOKUP(VLOOKUP(D$1,$R$2:$S$16,2,0),'APTA Employee Census'!$B$6:$AB$507,ROWS($A$1:D19)+1,0)=0,"",HLOOKUP(VLOOKUP(D$1,$R$2:$S$16,2,0),'APTA Employee Census'!$B$6:$AB$507,ROWS($A$1:D19)+1,0)))</f>
        <v/>
      </c>
      <c r="E20" s="43" t="str">
        <f>IF(VLOOKUP(E$1,$R$2:$S$16,2,0)="","",IF(HLOOKUP(VLOOKUP(E$1,$R$2:$S$16,2,0),'APTA Employee Census'!$B$6:$AB$507,ROWS($A$1:E19)+1,0)=0,"",VLOOKUP(HLOOKUP(VLOOKUP(E$1,$R$2:$S$16,2,0),'APTA Employee Census'!$B$6:$AB$507,ROWS($A$1:E19)+1,0),Lookups!$A$2:$B$45,2,0)))</f>
        <v/>
      </c>
      <c r="F20" s="72" t="str">
        <f>IF(VLOOKUP(F$1,$R$2:$S$16,2,0)="","",IF(HLOOKUP(VLOOKUP(F$1,$R$2:$S$16,2,0),'APTA Employee Census'!$B$6:$AB$507,ROWS($A$1:F19)+1,0)=0,"",HLOOKUP(VLOOKUP(F$1,$R$2:$S$16,2,0),'APTA Employee Census'!$B$6:$AB$507,ROWS($A$1:F19)+1,0)))</f>
        <v/>
      </c>
      <c r="G20" s="43" t="str">
        <f>IF(VLOOKUP(G$1,$R$2:$S$16,2,0)="","",IF(HLOOKUP(VLOOKUP(G$1,$R$2:$S$16,2,0),'APTA Employee Census'!$B$6:$AB$507,ROWS($A$1:G19)+1,0)=0,"",VLOOKUP(HLOOKUP(VLOOKUP(G$1,$R$2:$S$16,2,0),'APTA Employee Census'!$B$6:$AB$507,ROWS($A$1:G19)+1,0),Lookups!$A$2:$B$45,2,0)))</f>
        <v/>
      </c>
      <c r="H20" s="72" t="str">
        <f>IF(VLOOKUP(H$1,$R$2:$S$16,2,0)="","",IF(HLOOKUP(VLOOKUP(H$1,$R$2:$S$16,2,0),'APTA Employee Census'!$B$6:$AB$507,ROWS($A$1:H19)+1,0)=0,"",HLOOKUP(VLOOKUP(H$1,$R$2:$S$16,2,0),'APTA Employee Census'!$B$6:$AB$507,ROWS($A$1:H19)+1,0)))</f>
        <v/>
      </c>
      <c r="I20" s="73" t="str">
        <f>IF(VLOOKUP(I$1,$R$2:$S$16,2,0)="","",IF(HLOOKUP(VLOOKUP(I$1,$R$2:$S$16,2,0),'APTA Employee Census'!$B$6:$AB$507,ROWS($A$1:I19)+1,0)=0,"",HLOOKUP(VLOOKUP(I$1,$R$2:$S$16,2,0),'APTA Employee Census'!$B$6:$AB$507,ROWS($A$1:I19)+1,0)))</f>
        <v/>
      </c>
      <c r="J20" s="74" t="str">
        <f>IF(VLOOKUP($J$1,$R$2:$S$16,2,0)="","",IF(AND($K20="part_time",HLOOKUP(VLOOKUP(J$1,$R$2:$S$16,2,0),'APTA Employee Census'!$B$6:$AB$507,ROWS($A$1:J19)+1,0)&gt;0),HLOOKUP(VLOOKUP(J$1,$R$2:$S$16,2,0),'APTA Employee Census'!$B$6:$AB$507,ROWS($A$1:J19)+1,0),IF(AND($K20="part_time",HLOOKUP(VLOOKUP(J$1,$R$2:$S$16,2,0),'APTA Employee Census'!$B$6:$AB$507,ROWS($A$1:J19)+1,0)=""),'APTA Employee Census'!$G$1,"")))</f>
        <v/>
      </c>
      <c r="K20" s="43" t="e">
        <f>IF(VLOOKUP(K$1,$R$2:$S$16,2,0)="","",IF(HLOOKUP(VLOOKUP(K$1,$R$2:$S$16,2,0),'APTA Employee Census'!$B$6:$AB$507,ROWS($A$1:K19)+1,0)=0,"",VLOOKUP(HLOOKUP(VLOOKUP(K$1,$R$2:$S$16,2,0),'APTA Employee Census'!$B$6:$AB$507,ROWS($A$1:K19)+1,0),Lookups!$A$2:$B$45,2,0)))</f>
        <v>#N/A</v>
      </c>
      <c r="L20" s="72" t="str">
        <f>IF(VLOOKUP(L$1,$R$2:$S$16,2,0)="","",IF(HLOOKUP(VLOOKUP(L$1,$R$2:$S$16,2,0),'APTA Employee Census'!$B$6:$AB$507,ROWS($A$1:L19)+1,0)=0,"",HLOOKUP(VLOOKUP(L$1,$R$2:$S$16,2,0),'APTA Employee Census'!$B$6:$AB$507,ROWS($A$1:L19)+1,0)))</f>
        <v/>
      </c>
      <c r="M20" s="74" t="str">
        <f>IF(VLOOKUP(M$1,$R$2:$S$16,2,0)="","",IF(HLOOKUP(VLOOKUP(M$1,$R$2:$S$16,2,0),'APTA Employee Census'!$B$6:$AB$507,ROWS($A$1:M19)+1,0)=0,"",HLOOKUP(VLOOKUP(M$1,$R$2:$S$16,2,0),'APTA Employee Census'!$B$6:$AB$507,ROWS($A$1:M19)+1,0)))</f>
        <v/>
      </c>
      <c r="N20" s="72" t="str">
        <f>IF(VLOOKUP(N$1,$R$2:$S$16,2,0)="","",IF(HLOOKUP(VLOOKUP(N$1,$R$2:$S$16,2,0),'APTA Employee Census'!$B$6:$AB$507,ROWS($A$1:N19)+1,0)=0,"",HLOOKUP(VLOOKUP(N$1,$R$2:$S$16,2,0),'APTA Employee Census'!$B$6:$AB$507,ROWS($A$1:N19)+1,0)))</f>
        <v/>
      </c>
      <c r="O20" s="43" t="str">
        <f>IF(VLOOKUP(O$1,$R$2:$S$16,2,0)="","",IF(E20="self",IF(HLOOKUP(VLOOKUP(O$1,$R$2:$S$16,2,0),'APTA Employee Census'!$B$6:$AB$507,ROWS($A$1:O19)+1,0)=0,"",VLOOKUP(HLOOKUP(VLOOKUP(O$1,$R$2:$S$16,2,0),'APTA Employee Census'!$B$6:$AB$507,ROWS($A$1:O19)+1,0),Lookups!$A$2:$B$45,2,0)),""))</f>
        <v/>
      </c>
    </row>
    <row r="21" spans="1:15" ht="18" customHeight="1" x14ac:dyDescent="0.15">
      <c r="A21" s="43" t="str">
        <f>IF(VLOOKUP(A$1,$R$2:$S$16,2,0)="","",IF(HLOOKUP(VLOOKUP(A$1,$R$2:$S$16,2,0),'APTA Employee Census'!$B$6:$AB$507,ROWS($A$1:A20)+1,0)=0,"",HLOOKUP(VLOOKUP(A$1,$R$2:$S$16,2,0),'APTA Employee Census'!$B$6:$AB$507,ROWS($A$1:A20)+1,0)))</f>
        <v/>
      </c>
      <c r="B21" s="43" t="str">
        <f>IF(VLOOKUP(B$1,$R$2:$S$16,2,0)="","",IF(HLOOKUP(VLOOKUP(B$1,$R$2:$S$16,2,0),'APTA Employee Census'!$A$6:$AB$507,ROWS($A$1:B20)+1,0)=0,"",HLOOKUP(VLOOKUP(B$1,$R$2:$S$16,2,0),'APTA Employee Census'!$A$6:$AB$507,ROWS($A$1:B20)+1,0)))</f>
        <v/>
      </c>
      <c r="C21" s="43" t="str">
        <f>IF(VLOOKUP(C$1,$R$2:$S$16,2,0)="","",IF(HLOOKUP(VLOOKUP(C$1,$R$2:$S$16,2,0),'APTA Employee Census'!$B$6:$AB$507,ROWS($A$1:C20)+1,0)=0,"",HLOOKUP(VLOOKUP(C$1,$R$2:$S$16,2,0),'APTA Employee Census'!$B$6:$AB$507,ROWS($A$1:C20)+1,0)))</f>
        <v/>
      </c>
      <c r="D21" s="72" t="str">
        <f>IF(VLOOKUP(D$1,$R$2:$S$16,2,0)="","",IF(HLOOKUP(VLOOKUP(D$1,$R$2:$S$16,2,0),'APTA Employee Census'!$B$6:$AB$507,ROWS($A$1:D20)+1,0)=0,"",HLOOKUP(VLOOKUP(D$1,$R$2:$S$16,2,0),'APTA Employee Census'!$B$6:$AB$507,ROWS($A$1:D20)+1,0)))</f>
        <v/>
      </c>
      <c r="E21" s="43" t="str">
        <f>IF(VLOOKUP(E$1,$R$2:$S$16,2,0)="","",IF(HLOOKUP(VLOOKUP(E$1,$R$2:$S$16,2,0),'APTA Employee Census'!$B$6:$AB$507,ROWS($A$1:E20)+1,0)=0,"",VLOOKUP(HLOOKUP(VLOOKUP(E$1,$R$2:$S$16,2,0),'APTA Employee Census'!$B$6:$AB$507,ROWS($A$1:E20)+1,0),Lookups!$A$2:$B$45,2,0)))</f>
        <v/>
      </c>
      <c r="F21" s="72" t="str">
        <f>IF(VLOOKUP(F$1,$R$2:$S$16,2,0)="","",IF(HLOOKUP(VLOOKUP(F$1,$R$2:$S$16,2,0),'APTA Employee Census'!$B$6:$AB$507,ROWS($A$1:F20)+1,0)=0,"",HLOOKUP(VLOOKUP(F$1,$R$2:$S$16,2,0),'APTA Employee Census'!$B$6:$AB$507,ROWS($A$1:F20)+1,0)))</f>
        <v/>
      </c>
      <c r="G21" s="43" t="str">
        <f>IF(VLOOKUP(G$1,$R$2:$S$16,2,0)="","",IF(HLOOKUP(VLOOKUP(G$1,$R$2:$S$16,2,0),'APTA Employee Census'!$B$6:$AB$507,ROWS($A$1:G20)+1,0)=0,"",VLOOKUP(HLOOKUP(VLOOKUP(G$1,$R$2:$S$16,2,0),'APTA Employee Census'!$B$6:$AB$507,ROWS($A$1:G20)+1,0),Lookups!$A$2:$B$45,2,0)))</f>
        <v/>
      </c>
      <c r="H21" s="72" t="str">
        <f>IF(VLOOKUP(H$1,$R$2:$S$16,2,0)="","",IF(HLOOKUP(VLOOKUP(H$1,$R$2:$S$16,2,0),'APTA Employee Census'!$B$6:$AB$507,ROWS($A$1:H20)+1,0)=0,"",HLOOKUP(VLOOKUP(H$1,$R$2:$S$16,2,0),'APTA Employee Census'!$B$6:$AB$507,ROWS($A$1:H20)+1,0)))</f>
        <v/>
      </c>
      <c r="I21" s="73" t="str">
        <f>IF(VLOOKUP(I$1,$R$2:$S$16,2,0)="","",IF(HLOOKUP(VLOOKUP(I$1,$R$2:$S$16,2,0),'APTA Employee Census'!$B$6:$AB$507,ROWS($A$1:I20)+1,0)=0,"",HLOOKUP(VLOOKUP(I$1,$R$2:$S$16,2,0),'APTA Employee Census'!$B$6:$AB$507,ROWS($A$1:I20)+1,0)))</f>
        <v/>
      </c>
      <c r="J21" s="74" t="str">
        <f>IF(VLOOKUP($J$1,$R$2:$S$16,2,0)="","",IF(AND($K21="part_time",HLOOKUP(VLOOKUP(J$1,$R$2:$S$16,2,0),'APTA Employee Census'!$B$6:$AB$507,ROWS($A$1:J20)+1,0)&gt;0),HLOOKUP(VLOOKUP(J$1,$R$2:$S$16,2,0),'APTA Employee Census'!$B$6:$AB$507,ROWS($A$1:J20)+1,0),IF(AND($K21="part_time",HLOOKUP(VLOOKUP(J$1,$R$2:$S$16,2,0),'APTA Employee Census'!$B$6:$AB$507,ROWS($A$1:J20)+1,0)=""),'APTA Employee Census'!$G$1,"")))</f>
        <v/>
      </c>
      <c r="K21" s="43" t="e">
        <f>IF(VLOOKUP(K$1,$R$2:$S$16,2,0)="","",IF(HLOOKUP(VLOOKUP(K$1,$R$2:$S$16,2,0),'APTA Employee Census'!$B$6:$AB$507,ROWS($A$1:K20)+1,0)=0,"",VLOOKUP(HLOOKUP(VLOOKUP(K$1,$R$2:$S$16,2,0),'APTA Employee Census'!$B$6:$AB$507,ROWS($A$1:K20)+1,0),Lookups!$A$2:$B$45,2,0)))</f>
        <v>#N/A</v>
      </c>
      <c r="L21" s="72" t="str">
        <f>IF(VLOOKUP(L$1,$R$2:$S$16,2,0)="","",IF(HLOOKUP(VLOOKUP(L$1,$R$2:$S$16,2,0),'APTA Employee Census'!$B$6:$AB$507,ROWS($A$1:L20)+1,0)=0,"",HLOOKUP(VLOOKUP(L$1,$R$2:$S$16,2,0),'APTA Employee Census'!$B$6:$AB$507,ROWS($A$1:L20)+1,0)))</f>
        <v/>
      </c>
      <c r="M21" s="74" t="str">
        <f>IF(VLOOKUP(M$1,$R$2:$S$16,2,0)="","",IF(HLOOKUP(VLOOKUP(M$1,$R$2:$S$16,2,0),'APTA Employee Census'!$B$6:$AB$507,ROWS($A$1:M20)+1,0)=0,"",HLOOKUP(VLOOKUP(M$1,$R$2:$S$16,2,0),'APTA Employee Census'!$B$6:$AB$507,ROWS($A$1:M20)+1,0)))</f>
        <v/>
      </c>
      <c r="N21" s="72" t="str">
        <f>IF(VLOOKUP(N$1,$R$2:$S$16,2,0)="","",IF(HLOOKUP(VLOOKUP(N$1,$R$2:$S$16,2,0),'APTA Employee Census'!$B$6:$AB$507,ROWS($A$1:N20)+1,0)=0,"",HLOOKUP(VLOOKUP(N$1,$R$2:$S$16,2,0),'APTA Employee Census'!$B$6:$AB$507,ROWS($A$1:N20)+1,0)))</f>
        <v/>
      </c>
      <c r="O21" s="43" t="str">
        <f>IF(VLOOKUP(O$1,$R$2:$S$16,2,0)="","",IF(E21="self",IF(HLOOKUP(VLOOKUP(O$1,$R$2:$S$16,2,0),'APTA Employee Census'!$B$6:$AB$507,ROWS($A$1:O20)+1,0)=0,"",VLOOKUP(HLOOKUP(VLOOKUP(O$1,$R$2:$S$16,2,0),'APTA Employee Census'!$B$6:$AB$507,ROWS($A$1:O20)+1,0),Lookups!$A$2:$B$45,2,0)),""))</f>
        <v/>
      </c>
    </row>
    <row r="22" spans="1:15" ht="18" customHeight="1" x14ac:dyDescent="0.15">
      <c r="A22" s="43" t="str">
        <f>IF(VLOOKUP(A$1,$R$2:$S$16,2,0)="","",IF(HLOOKUP(VLOOKUP(A$1,$R$2:$S$16,2,0),'APTA Employee Census'!$B$6:$AB$507,ROWS($A$1:A21)+1,0)=0,"",HLOOKUP(VLOOKUP(A$1,$R$2:$S$16,2,0),'APTA Employee Census'!$B$6:$AB$507,ROWS($A$1:A21)+1,0)))</f>
        <v/>
      </c>
      <c r="B22" s="43" t="str">
        <f>IF(VLOOKUP(B$1,$R$2:$S$16,2,0)="","",IF(HLOOKUP(VLOOKUP(B$1,$R$2:$S$16,2,0),'APTA Employee Census'!$A$6:$AB$507,ROWS($A$1:B21)+1,0)=0,"",HLOOKUP(VLOOKUP(B$1,$R$2:$S$16,2,0),'APTA Employee Census'!$A$6:$AB$507,ROWS($A$1:B21)+1,0)))</f>
        <v/>
      </c>
      <c r="C22" s="43" t="str">
        <f>IF(VLOOKUP(C$1,$R$2:$S$16,2,0)="","",IF(HLOOKUP(VLOOKUP(C$1,$R$2:$S$16,2,0),'APTA Employee Census'!$B$6:$AB$507,ROWS($A$1:C21)+1,0)=0,"",HLOOKUP(VLOOKUP(C$1,$R$2:$S$16,2,0),'APTA Employee Census'!$B$6:$AB$507,ROWS($A$1:C21)+1,0)))</f>
        <v/>
      </c>
      <c r="D22" s="72" t="str">
        <f>IF(VLOOKUP(D$1,$R$2:$S$16,2,0)="","",IF(HLOOKUP(VLOOKUP(D$1,$R$2:$S$16,2,0),'APTA Employee Census'!$B$6:$AB$507,ROWS($A$1:D21)+1,0)=0,"",HLOOKUP(VLOOKUP(D$1,$R$2:$S$16,2,0),'APTA Employee Census'!$B$6:$AB$507,ROWS($A$1:D21)+1,0)))</f>
        <v/>
      </c>
      <c r="E22" s="43" t="str">
        <f>IF(VLOOKUP(E$1,$R$2:$S$16,2,0)="","",IF(HLOOKUP(VLOOKUP(E$1,$R$2:$S$16,2,0),'APTA Employee Census'!$B$6:$AB$507,ROWS($A$1:E21)+1,0)=0,"",VLOOKUP(HLOOKUP(VLOOKUP(E$1,$R$2:$S$16,2,0),'APTA Employee Census'!$B$6:$AB$507,ROWS($A$1:E21)+1,0),Lookups!$A$2:$B$45,2,0)))</f>
        <v/>
      </c>
      <c r="F22" s="72" t="str">
        <f>IF(VLOOKUP(F$1,$R$2:$S$16,2,0)="","",IF(HLOOKUP(VLOOKUP(F$1,$R$2:$S$16,2,0),'APTA Employee Census'!$B$6:$AB$507,ROWS($A$1:F21)+1,0)=0,"",HLOOKUP(VLOOKUP(F$1,$R$2:$S$16,2,0),'APTA Employee Census'!$B$6:$AB$507,ROWS($A$1:F21)+1,0)))</f>
        <v/>
      </c>
      <c r="G22" s="43" t="str">
        <f>IF(VLOOKUP(G$1,$R$2:$S$16,2,0)="","",IF(HLOOKUP(VLOOKUP(G$1,$R$2:$S$16,2,0),'APTA Employee Census'!$B$6:$AB$507,ROWS($A$1:G21)+1,0)=0,"",VLOOKUP(HLOOKUP(VLOOKUP(G$1,$R$2:$S$16,2,0),'APTA Employee Census'!$B$6:$AB$507,ROWS($A$1:G21)+1,0),Lookups!$A$2:$B$45,2,0)))</f>
        <v/>
      </c>
      <c r="H22" s="72" t="str">
        <f>IF(VLOOKUP(H$1,$R$2:$S$16,2,0)="","",IF(HLOOKUP(VLOOKUP(H$1,$R$2:$S$16,2,0),'APTA Employee Census'!$B$6:$AB$507,ROWS($A$1:H21)+1,0)=0,"",HLOOKUP(VLOOKUP(H$1,$R$2:$S$16,2,0),'APTA Employee Census'!$B$6:$AB$507,ROWS($A$1:H21)+1,0)))</f>
        <v/>
      </c>
      <c r="I22" s="73" t="str">
        <f>IF(VLOOKUP(I$1,$R$2:$S$16,2,0)="","",IF(HLOOKUP(VLOOKUP(I$1,$R$2:$S$16,2,0),'APTA Employee Census'!$B$6:$AB$507,ROWS($A$1:I21)+1,0)=0,"",HLOOKUP(VLOOKUP(I$1,$R$2:$S$16,2,0),'APTA Employee Census'!$B$6:$AB$507,ROWS($A$1:I21)+1,0)))</f>
        <v/>
      </c>
      <c r="J22" s="74" t="str">
        <f>IF(VLOOKUP($J$1,$R$2:$S$16,2,0)="","",IF(AND($K22="part_time",HLOOKUP(VLOOKUP(J$1,$R$2:$S$16,2,0),'APTA Employee Census'!$B$6:$AB$507,ROWS($A$1:J21)+1,0)&gt;0),HLOOKUP(VLOOKUP(J$1,$R$2:$S$16,2,0),'APTA Employee Census'!$B$6:$AB$507,ROWS($A$1:J21)+1,0),IF(AND($K22="part_time",HLOOKUP(VLOOKUP(J$1,$R$2:$S$16,2,0),'APTA Employee Census'!$B$6:$AB$507,ROWS($A$1:J21)+1,0)=""),'APTA Employee Census'!$G$1,"")))</f>
        <v/>
      </c>
      <c r="K22" s="43" t="e">
        <f>IF(VLOOKUP(K$1,$R$2:$S$16,2,0)="","",IF(HLOOKUP(VLOOKUP(K$1,$R$2:$S$16,2,0),'APTA Employee Census'!$B$6:$AB$507,ROWS($A$1:K21)+1,0)=0,"",VLOOKUP(HLOOKUP(VLOOKUP(K$1,$R$2:$S$16,2,0),'APTA Employee Census'!$B$6:$AB$507,ROWS($A$1:K21)+1,0),Lookups!$A$2:$B$45,2,0)))</f>
        <v>#N/A</v>
      </c>
      <c r="L22" s="72" t="str">
        <f>IF(VLOOKUP(L$1,$R$2:$S$16,2,0)="","",IF(HLOOKUP(VLOOKUP(L$1,$R$2:$S$16,2,0),'APTA Employee Census'!$B$6:$AB$507,ROWS($A$1:L21)+1,0)=0,"",HLOOKUP(VLOOKUP(L$1,$R$2:$S$16,2,0),'APTA Employee Census'!$B$6:$AB$507,ROWS($A$1:L21)+1,0)))</f>
        <v/>
      </c>
      <c r="M22" s="74" t="str">
        <f>IF(VLOOKUP(M$1,$R$2:$S$16,2,0)="","",IF(HLOOKUP(VLOOKUP(M$1,$R$2:$S$16,2,0),'APTA Employee Census'!$B$6:$AB$507,ROWS($A$1:M21)+1,0)=0,"",HLOOKUP(VLOOKUP(M$1,$R$2:$S$16,2,0),'APTA Employee Census'!$B$6:$AB$507,ROWS($A$1:M21)+1,0)))</f>
        <v/>
      </c>
      <c r="N22" s="72" t="str">
        <f>IF(VLOOKUP(N$1,$R$2:$S$16,2,0)="","",IF(HLOOKUP(VLOOKUP(N$1,$R$2:$S$16,2,0),'APTA Employee Census'!$B$6:$AB$507,ROWS($A$1:N21)+1,0)=0,"",HLOOKUP(VLOOKUP(N$1,$R$2:$S$16,2,0),'APTA Employee Census'!$B$6:$AB$507,ROWS($A$1:N21)+1,0)))</f>
        <v/>
      </c>
      <c r="O22" s="43" t="str">
        <f>IF(VLOOKUP(O$1,$R$2:$S$16,2,0)="","",IF(E22="self",IF(HLOOKUP(VLOOKUP(O$1,$R$2:$S$16,2,0),'APTA Employee Census'!$B$6:$AB$507,ROWS($A$1:O21)+1,0)=0,"",VLOOKUP(HLOOKUP(VLOOKUP(O$1,$R$2:$S$16,2,0),'APTA Employee Census'!$B$6:$AB$507,ROWS($A$1:O21)+1,0),Lookups!$A$2:$B$45,2,0)),""))</f>
        <v/>
      </c>
    </row>
    <row r="23" spans="1:15" ht="18" customHeight="1" x14ac:dyDescent="0.15">
      <c r="A23" s="43" t="str">
        <f>IF(VLOOKUP(A$1,$R$2:$S$16,2,0)="","",IF(HLOOKUP(VLOOKUP(A$1,$R$2:$S$16,2,0),'APTA Employee Census'!$B$6:$AB$507,ROWS($A$1:A22)+1,0)=0,"",HLOOKUP(VLOOKUP(A$1,$R$2:$S$16,2,0),'APTA Employee Census'!$B$6:$AB$507,ROWS($A$1:A22)+1,0)))</f>
        <v/>
      </c>
      <c r="B23" s="43" t="str">
        <f>IF(VLOOKUP(B$1,$R$2:$S$16,2,0)="","",IF(HLOOKUP(VLOOKUP(B$1,$R$2:$S$16,2,0),'APTA Employee Census'!$A$6:$AB$507,ROWS($A$1:B22)+1,0)=0,"",HLOOKUP(VLOOKUP(B$1,$R$2:$S$16,2,0),'APTA Employee Census'!$A$6:$AB$507,ROWS($A$1:B22)+1,0)))</f>
        <v/>
      </c>
      <c r="C23" s="43" t="str">
        <f>IF(VLOOKUP(C$1,$R$2:$S$16,2,0)="","",IF(HLOOKUP(VLOOKUP(C$1,$R$2:$S$16,2,0),'APTA Employee Census'!$B$6:$AB$507,ROWS($A$1:C22)+1,0)=0,"",HLOOKUP(VLOOKUP(C$1,$R$2:$S$16,2,0),'APTA Employee Census'!$B$6:$AB$507,ROWS($A$1:C22)+1,0)))</f>
        <v/>
      </c>
      <c r="D23" s="72" t="str">
        <f>IF(VLOOKUP(D$1,$R$2:$S$16,2,0)="","",IF(HLOOKUP(VLOOKUP(D$1,$R$2:$S$16,2,0),'APTA Employee Census'!$B$6:$AB$507,ROWS($A$1:D22)+1,0)=0,"",HLOOKUP(VLOOKUP(D$1,$R$2:$S$16,2,0),'APTA Employee Census'!$B$6:$AB$507,ROWS($A$1:D22)+1,0)))</f>
        <v/>
      </c>
      <c r="E23" s="43" t="str">
        <f>IF(VLOOKUP(E$1,$R$2:$S$16,2,0)="","",IF(HLOOKUP(VLOOKUP(E$1,$R$2:$S$16,2,0),'APTA Employee Census'!$B$6:$AB$507,ROWS($A$1:E22)+1,0)=0,"",VLOOKUP(HLOOKUP(VLOOKUP(E$1,$R$2:$S$16,2,0),'APTA Employee Census'!$B$6:$AB$507,ROWS($A$1:E22)+1,0),Lookups!$A$2:$B$45,2,0)))</f>
        <v/>
      </c>
      <c r="F23" s="72" t="str">
        <f>IF(VLOOKUP(F$1,$R$2:$S$16,2,0)="","",IF(HLOOKUP(VLOOKUP(F$1,$R$2:$S$16,2,0),'APTA Employee Census'!$B$6:$AB$507,ROWS($A$1:F22)+1,0)=0,"",HLOOKUP(VLOOKUP(F$1,$R$2:$S$16,2,0),'APTA Employee Census'!$B$6:$AB$507,ROWS($A$1:F22)+1,0)))</f>
        <v/>
      </c>
      <c r="G23" s="43" t="str">
        <f>IF(VLOOKUP(G$1,$R$2:$S$16,2,0)="","",IF(HLOOKUP(VLOOKUP(G$1,$R$2:$S$16,2,0),'APTA Employee Census'!$B$6:$AB$507,ROWS($A$1:G22)+1,0)=0,"",VLOOKUP(HLOOKUP(VLOOKUP(G$1,$R$2:$S$16,2,0),'APTA Employee Census'!$B$6:$AB$507,ROWS($A$1:G22)+1,0),Lookups!$A$2:$B$45,2,0)))</f>
        <v/>
      </c>
      <c r="H23" s="72" t="str">
        <f>IF(VLOOKUP(H$1,$R$2:$S$16,2,0)="","",IF(HLOOKUP(VLOOKUP(H$1,$R$2:$S$16,2,0),'APTA Employee Census'!$B$6:$AB$507,ROWS($A$1:H22)+1,0)=0,"",HLOOKUP(VLOOKUP(H$1,$R$2:$S$16,2,0),'APTA Employee Census'!$B$6:$AB$507,ROWS($A$1:H22)+1,0)))</f>
        <v/>
      </c>
      <c r="I23" s="73" t="str">
        <f>IF(VLOOKUP(I$1,$R$2:$S$16,2,0)="","",IF(HLOOKUP(VLOOKUP(I$1,$R$2:$S$16,2,0),'APTA Employee Census'!$B$6:$AB$507,ROWS($A$1:I22)+1,0)=0,"",HLOOKUP(VLOOKUP(I$1,$R$2:$S$16,2,0),'APTA Employee Census'!$B$6:$AB$507,ROWS($A$1:I22)+1,0)))</f>
        <v/>
      </c>
      <c r="J23" s="74" t="str">
        <f>IF(VLOOKUP($J$1,$R$2:$S$16,2,0)="","",IF(AND($K23="part_time",HLOOKUP(VLOOKUP(J$1,$R$2:$S$16,2,0),'APTA Employee Census'!$B$6:$AB$507,ROWS($A$1:J22)+1,0)&gt;0),HLOOKUP(VLOOKUP(J$1,$R$2:$S$16,2,0),'APTA Employee Census'!$B$6:$AB$507,ROWS($A$1:J22)+1,0),IF(AND($K23="part_time",HLOOKUP(VLOOKUP(J$1,$R$2:$S$16,2,0),'APTA Employee Census'!$B$6:$AB$507,ROWS($A$1:J22)+1,0)=""),'APTA Employee Census'!$G$1,"")))</f>
        <v/>
      </c>
      <c r="K23" s="43" t="e">
        <f>IF(VLOOKUP(K$1,$R$2:$S$16,2,0)="","",IF(HLOOKUP(VLOOKUP(K$1,$R$2:$S$16,2,0),'APTA Employee Census'!$B$6:$AB$507,ROWS($A$1:K22)+1,0)=0,"",VLOOKUP(HLOOKUP(VLOOKUP(K$1,$R$2:$S$16,2,0),'APTA Employee Census'!$B$6:$AB$507,ROWS($A$1:K22)+1,0),Lookups!$A$2:$B$45,2,0)))</f>
        <v>#N/A</v>
      </c>
      <c r="L23" s="72" t="str">
        <f>IF(VLOOKUP(L$1,$R$2:$S$16,2,0)="","",IF(HLOOKUP(VLOOKUP(L$1,$R$2:$S$16,2,0),'APTA Employee Census'!$B$6:$AB$507,ROWS($A$1:L22)+1,0)=0,"",HLOOKUP(VLOOKUP(L$1,$R$2:$S$16,2,0),'APTA Employee Census'!$B$6:$AB$507,ROWS($A$1:L22)+1,0)))</f>
        <v/>
      </c>
      <c r="M23" s="74" t="str">
        <f>IF(VLOOKUP(M$1,$R$2:$S$16,2,0)="","",IF(HLOOKUP(VLOOKUP(M$1,$R$2:$S$16,2,0),'APTA Employee Census'!$B$6:$AB$507,ROWS($A$1:M22)+1,0)=0,"",HLOOKUP(VLOOKUP(M$1,$R$2:$S$16,2,0),'APTA Employee Census'!$B$6:$AB$507,ROWS($A$1:M22)+1,0)))</f>
        <v/>
      </c>
      <c r="N23" s="72" t="str">
        <f>IF(VLOOKUP(N$1,$R$2:$S$16,2,0)="","",IF(HLOOKUP(VLOOKUP(N$1,$R$2:$S$16,2,0),'APTA Employee Census'!$B$6:$AB$507,ROWS($A$1:N22)+1,0)=0,"",HLOOKUP(VLOOKUP(N$1,$R$2:$S$16,2,0),'APTA Employee Census'!$B$6:$AB$507,ROWS($A$1:N22)+1,0)))</f>
        <v/>
      </c>
      <c r="O23" s="43" t="str">
        <f>IF(VLOOKUP(O$1,$R$2:$S$16,2,0)="","",IF(E23="self",IF(HLOOKUP(VLOOKUP(O$1,$R$2:$S$16,2,0),'APTA Employee Census'!$B$6:$AB$507,ROWS($A$1:O22)+1,0)=0,"",VLOOKUP(HLOOKUP(VLOOKUP(O$1,$R$2:$S$16,2,0),'APTA Employee Census'!$B$6:$AB$507,ROWS($A$1:O22)+1,0),Lookups!$A$2:$B$45,2,0)),""))</f>
        <v/>
      </c>
    </row>
    <row r="24" spans="1:15" ht="18" customHeight="1" x14ac:dyDescent="0.15">
      <c r="A24" s="43" t="str">
        <f>IF(VLOOKUP(A$1,$R$2:$S$16,2,0)="","",IF(HLOOKUP(VLOOKUP(A$1,$R$2:$S$16,2,0),'APTA Employee Census'!$B$6:$AB$507,ROWS($A$1:A23)+1,0)=0,"",HLOOKUP(VLOOKUP(A$1,$R$2:$S$16,2,0),'APTA Employee Census'!$B$6:$AB$507,ROWS($A$1:A23)+1,0)))</f>
        <v/>
      </c>
      <c r="B24" s="43" t="str">
        <f>IF(VLOOKUP(B$1,$R$2:$S$16,2,0)="","",IF(HLOOKUP(VLOOKUP(B$1,$R$2:$S$16,2,0),'APTA Employee Census'!$A$6:$AB$507,ROWS($A$1:B23)+1,0)=0,"",HLOOKUP(VLOOKUP(B$1,$R$2:$S$16,2,0),'APTA Employee Census'!$A$6:$AB$507,ROWS($A$1:B23)+1,0)))</f>
        <v/>
      </c>
      <c r="C24" s="43" t="str">
        <f>IF(VLOOKUP(C$1,$R$2:$S$16,2,0)="","",IF(HLOOKUP(VLOOKUP(C$1,$R$2:$S$16,2,0),'APTA Employee Census'!$B$6:$AB$507,ROWS($A$1:C23)+1,0)=0,"",HLOOKUP(VLOOKUP(C$1,$R$2:$S$16,2,0),'APTA Employee Census'!$B$6:$AB$507,ROWS($A$1:C23)+1,0)))</f>
        <v/>
      </c>
      <c r="D24" s="72" t="str">
        <f>IF(VLOOKUP(D$1,$R$2:$S$16,2,0)="","",IF(HLOOKUP(VLOOKUP(D$1,$R$2:$S$16,2,0),'APTA Employee Census'!$B$6:$AB$507,ROWS($A$1:D23)+1,0)=0,"",HLOOKUP(VLOOKUP(D$1,$R$2:$S$16,2,0),'APTA Employee Census'!$B$6:$AB$507,ROWS($A$1:D23)+1,0)))</f>
        <v/>
      </c>
      <c r="E24" s="43" t="str">
        <f>IF(VLOOKUP(E$1,$R$2:$S$16,2,0)="","",IF(HLOOKUP(VLOOKUP(E$1,$R$2:$S$16,2,0),'APTA Employee Census'!$B$6:$AB$507,ROWS($A$1:E23)+1,0)=0,"",VLOOKUP(HLOOKUP(VLOOKUP(E$1,$R$2:$S$16,2,0),'APTA Employee Census'!$B$6:$AB$507,ROWS($A$1:E23)+1,0),Lookups!$A$2:$B$45,2,0)))</f>
        <v/>
      </c>
      <c r="F24" s="72" t="str">
        <f>IF(VLOOKUP(F$1,$R$2:$S$16,2,0)="","",IF(HLOOKUP(VLOOKUP(F$1,$R$2:$S$16,2,0),'APTA Employee Census'!$B$6:$AB$507,ROWS($A$1:F23)+1,0)=0,"",HLOOKUP(VLOOKUP(F$1,$R$2:$S$16,2,0),'APTA Employee Census'!$B$6:$AB$507,ROWS($A$1:F23)+1,0)))</f>
        <v/>
      </c>
      <c r="G24" s="43" t="str">
        <f>IF(VLOOKUP(G$1,$R$2:$S$16,2,0)="","",IF(HLOOKUP(VLOOKUP(G$1,$R$2:$S$16,2,0),'APTA Employee Census'!$B$6:$AB$507,ROWS($A$1:G23)+1,0)=0,"",VLOOKUP(HLOOKUP(VLOOKUP(G$1,$R$2:$S$16,2,0),'APTA Employee Census'!$B$6:$AB$507,ROWS($A$1:G23)+1,0),Lookups!$A$2:$B$45,2,0)))</f>
        <v/>
      </c>
      <c r="H24" s="72" t="str">
        <f>IF(VLOOKUP(H$1,$R$2:$S$16,2,0)="","",IF(HLOOKUP(VLOOKUP(H$1,$R$2:$S$16,2,0),'APTA Employee Census'!$B$6:$AB$507,ROWS($A$1:H23)+1,0)=0,"",HLOOKUP(VLOOKUP(H$1,$R$2:$S$16,2,0),'APTA Employee Census'!$B$6:$AB$507,ROWS($A$1:H23)+1,0)))</f>
        <v/>
      </c>
      <c r="I24" s="73" t="str">
        <f>IF(VLOOKUP(I$1,$R$2:$S$16,2,0)="","",IF(HLOOKUP(VLOOKUP(I$1,$R$2:$S$16,2,0),'APTA Employee Census'!$B$6:$AB$507,ROWS($A$1:I23)+1,0)=0,"",HLOOKUP(VLOOKUP(I$1,$R$2:$S$16,2,0),'APTA Employee Census'!$B$6:$AB$507,ROWS($A$1:I23)+1,0)))</f>
        <v/>
      </c>
      <c r="J24" s="74" t="str">
        <f>IF(VLOOKUP($J$1,$R$2:$S$16,2,0)="","",IF(AND($K24="part_time",HLOOKUP(VLOOKUP(J$1,$R$2:$S$16,2,0),'APTA Employee Census'!$B$6:$AB$507,ROWS($A$1:J23)+1,0)&gt;0),HLOOKUP(VLOOKUP(J$1,$R$2:$S$16,2,0),'APTA Employee Census'!$B$6:$AB$507,ROWS($A$1:J23)+1,0),IF(AND($K24="part_time",HLOOKUP(VLOOKUP(J$1,$R$2:$S$16,2,0),'APTA Employee Census'!$B$6:$AB$507,ROWS($A$1:J23)+1,0)=""),'APTA Employee Census'!$G$1,"")))</f>
        <v/>
      </c>
      <c r="K24" s="43" t="e">
        <f>IF(VLOOKUP(K$1,$R$2:$S$16,2,0)="","",IF(HLOOKUP(VLOOKUP(K$1,$R$2:$S$16,2,0),'APTA Employee Census'!$B$6:$AB$507,ROWS($A$1:K23)+1,0)=0,"",VLOOKUP(HLOOKUP(VLOOKUP(K$1,$R$2:$S$16,2,0),'APTA Employee Census'!$B$6:$AB$507,ROWS($A$1:K23)+1,0),Lookups!$A$2:$B$45,2,0)))</f>
        <v>#N/A</v>
      </c>
      <c r="L24" s="72" t="str">
        <f>IF(VLOOKUP(L$1,$R$2:$S$16,2,0)="","",IF(HLOOKUP(VLOOKUP(L$1,$R$2:$S$16,2,0),'APTA Employee Census'!$B$6:$AB$507,ROWS($A$1:L23)+1,0)=0,"",HLOOKUP(VLOOKUP(L$1,$R$2:$S$16,2,0),'APTA Employee Census'!$B$6:$AB$507,ROWS($A$1:L23)+1,0)))</f>
        <v/>
      </c>
      <c r="M24" s="74" t="str">
        <f>IF(VLOOKUP(M$1,$R$2:$S$16,2,0)="","",IF(HLOOKUP(VLOOKUP(M$1,$R$2:$S$16,2,0),'APTA Employee Census'!$B$6:$AB$507,ROWS($A$1:M23)+1,0)=0,"",HLOOKUP(VLOOKUP(M$1,$R$2:$S$16,2,0),'APTA Employee Census'!$B$6:$AB$507,ROWS($A$1:M23)+1,0)))</f>
        <v/>
      </c>
      <c r="N24" s="72" t="str">
        <f>IF(VLOOKUP(N$1,$R$2:$S$16,2,0)="","",IF(HLOOKUP(VLOOKUP(N$1,$R$2:$S$16,2,0),'APTA Employee Census'!$B$6:$AB$507,ROWS($A$1:N23)+1,0)=0,"",HLOOKUP(VLOOKUP(N$1,$R$2:$S$16,2,0),'APTA Employee Census'!$B$6:$AB$507,ROWS($A$1:N23)+1,0)))</f>
        <v/>
      </c>
      <c r="O24" s="43" t="str">
        <f>IF(VLOOKUP(O$1,$R$2:$S$16,2,0)="","",IF(E24="self",IF(HLOOKUP(VLOOKUP(O$1,$R$2:$S$16,2,0),'APTA Employee Census'!$B$6:$AB$507,ROWS($A$1:O23)+1,0)=0,"",VLOOKUP(HLOOKUP(VLOOKUP(O$1,$R$2:$S$16,2,0),'APTA Employee Census'!$B$6:$AB$507,ROWS($A$1:O23)+1,0),Lookups!$A$2:$B$45,2,0)),""))</f>
        <v/>
      </c>
    </row>
    <row r="25" spans="1:15" ht="18" customHeight="1" x14ac:dyDescent="0.15">
      <c r="A25" s="43" t="str">
        <f>IF(VLOOKUP(A$1,$R$2:$S$16,2,0)="","",IF(HLOOKUP(VLOOKUP(A$1,$R$2:$S$16,2,0),'APTA Employee Census'!$B$6:$AB$507,ROWS($A$1:A24)+1,0)=0,"",HLOOKUP(VLOOKUP(A$1,$R$2:$S$16,2,0),'APTA Employee Census'!$B$6:$AB$507,ROWS($A$1:A24)+1,0)))</f>
        <v/>
      </c>
      <c r="B25" s="43" t="str">
        <f>IF(VLOOKUP(B$1,$R$2:$S$16,2,0)="","",IF(HLOOKUP(VLOOKUP(B$1,$R$2:$S$16,2,0),'APTA Employee Census'!$A$6:$AB$507,ROWS($A$1:B24)+1,0)=0,"",HLOOKUP(VLOOKUP(B$1,$R$2:$S$16,2,0),'APTA Employee Census'!$A$6:$AB$507,ROWS($A$1:B24)+1,0)))</f>
        <v/>
      </c>
      <c r="C25" s="43" t="str">
        <f>IF(VLOOKUP(C$1,$R$2:$S$16,2,0)="","",IF(HLOOKUP(VLOOKUP(C$1,$R$2:$S$16,2,0),'APTA Employee Census'!$B$6:$AB$507,ROWS($A$1:C24)+1,0)=0,"",HLOOKUP(VLOOKUP(C$1,$R$2:$S$16,2,0),'APTA Employee Census'!$B$6:$AB$507,ROWS($A$1:C24)+1,0)))</f>
        <v/>
      </c>
      <c r="D25" s="72" t="str">
        <f>IF(VLOOKUP(D$1,$R$2:$S$16,2,0)="","",IF(HLOOKUP(VLOOKUP(D$1,$R$2:$S$16,2,0),'APTA Employee Census'!$B$6:$AB$507,ROWS($A$1:D24)+1,0)=0,"",HLOOKUP(VLOOKUP(D$1,$R$2:$S$16,2,0),'APTA Employee Census'!$B$6:$AB$507,ROWS($A$1:D24)+1,0)))</f>
        <v/>
      </c>
      <c r="E25" s="43" t="str">
        <f>IF(VLOOKUP(E$1,$R$2:$S$16,2,0)="","",IF(HLOOKUP(VLOOKUP(E$1,$R$2:$S$16,2,0),'APTA Employee Census'!$B$6:$AB$507,ROWS($A$1:E24)+1,0)=0,"",VLOOKUP(HLOOKUP(VLOOKUP(E$1,$R$2:$S$16,2,0),'APTA Employee Census'!$B$6:$AB$507,ROWS($A$1:E24)+1,0),Lookups!$A$2:$B$45,2,0)))</f>
        <v/>
      </c>
      <c r="F25" s="72" t="str">
        <f>IF(VLOOKUP(F$1,$R$2:$S$16,2,0)="","",IF(HLOOKUP(VLOOKUP(F$1,$R$2:$S$16,2,0),'APTA Employee Census'!$B$6:$AB$507,ROWS($A$1:F24)+1,0)=0,"",HLOOKUP(VLOOKUP(F$1,$R$2:$S$16,2,0),'APTA Employee Census'!$B$6:$AB$507,ROWS($A$1:F24)+1,0)))</f>
        <v/>
      </c>
      <c r="G25" s="43" t="str">
        <f>IF(VLOOKUP(G$1,$R$2:$S$16,2,0)="","",IF(HLOOKUP(VLOOKUP(G$1,$R$2:$S$16,2,0),'APTA Employee Census'!$B$6:$AB$507,ROWS($A$1:G24)+1,0)=0,"",VLOOKUP(HLOOKUP(VLOOKUP(G$1,$R$2:$S$16,2,0),'APTA Employee Census'!$B$6:$AB$507,ROWS($A$1:G24)+1,0),Lookups!$A$2:$B$45,2,0)))</f>
        <v/>
      </c>
      <c r="H25" s="72" t="str">
        <f>IF(VLOOKUP(H$1,$R$2:$S$16,2,0)="","",IF(HLOOKUP(VLOOKUP(H$1,$R$2:$S$16,2,0),'APTA Employee Census'!$B$6:$AB$507,ROWS($A$1:H24)+1,0)=0,"",HLOOKUP(VLOOKUP(H$1,$R$2:$S$16,2,0),'APTA Employee Census'!$B$6:$AB$507,ROWS($A$1:H24)+1,0)))</f>
        <v/>
      </c>
      <c r="I25" s="73" t="str">
        <f>IF(VLOOKUP(I$1,$R$2:$S$16,2,0)="","",IF(HLOOKUP(VLOOKUP(I$1,$R$2:$S$16,2,0),'APTA Employee Census'!$B$6:$AB$507,ROWS($A$1:I24)+1,0)=0,"",HLOOKUP(VLOOKUP(I$1,$R$2:$S$16,2,0),'APTA Employee Census'!$B$6:$AB$507,ROWS($A$1:I24)+1,0)))</f>
        <v/>
      </c>
      <c r="J25" s="74" t="str">
        <f>IF(VLOOKUP($J$1,$R$2:$S$16,2,0)="","",IF(AND($K25="part_time",HLOOKUP(VLOOKUP(J$1,$R$2:$S$16,2,0),'APTA Employee Census'!$B$6:$AB$507,ROWS($A$1:J24)+1,0)&gt;0),HLOOKUP(VLOOKUP(J$1,$R$2:$S$16,2,0),'APTA Employee Census'!$B$6:$AB$507,ROWS($A$1:J24)+1,0),IF(AND($K25="part_time",HLOOKUP(VLOOKUP(J$1,$R$2:$S$16,2,0),'APTA Employee Census'!$B$6:$AB$507,ROWS($A$1:J24)+1,0)=""),'APTA Employee Census'!$G$1,"")))</f>
        <v/>
      </c>
      <c r="K25" s="43" t="e">
        <f>IF(VLOOKUP(K$1,$R$2:$S$16,2,0)="","",IF(HLOOKUP(VLOOKUP(K$1,$R$2:$S$16,2,0),'APTA Employee Census'!$B$6:$AB$507,ROWS($A$1:K24)+1,0)=0,"",VLOOKUP(HLOOKUP(VLOOKUP(K$1,$R$2:$S$16,2,0),'APTA Employee Census'!$B$6:$AB$507,ROWS($A$1:K24)+1,0),Lookups!$A$2:$B$45,2,0)))</f>
        <v>#N/A</v>
      </c>
      <c r="L25" s="72" t="str">
        <f>IF(VLOOKUP(L$1,$R$2:$S$16,2,0)="","",IF(HLOOKUP(VLOOKUP(L$1,$R$2:$S$16,2,0),'APTA Employee Census'!$B$6:$AB$507,ROWS($A$1:L24)+1,0)=0,"",HLOOKUP(VLOOKUP(L$1,$R$2:$S$16,2,0),'APTA Employee Census'!$B$6:$AB$507,ROWS($A$1:L24)+1,0)))</f>
        <v/>
      </c>
      <c r="M25" s="74" t="str">
        <f>IF(VLOOKUP(M$1,$R$2:$S$16,2,0)="","",IF(HLOOKUP(VLOOKUP(M$1,$R$2:$S$16,2,0),'APTA Employee Census'!$B$6:$AB$507,ROWS($A$1:M24)+1,0)=0,"",HLOOKUP(VLOOKUP(M$1,$R$2:$S$16,2,0),'APTA Employee Census'!$B$6:$AB$507,ROWS($A$1:M24)+1,0)))</f>
        <v/>
      </c>
      <c r="N25" s="72" t="str">
        <f>IF(VLOOKUP(N$1,$R$2:$S$16,2,0)="","",IF(HLOOKUP(VLOOKUP(N$1,$R$2:$S$16,2,0),'APTA Employee Census'!$B$6:$AB$507,ROWS($A$1:N24)+1,0)=0,"",HLOOKUP(VLOOKUP(N$1,$R$2:$S$16,2,0),'APTA Employee Census'!$B$6:$AB$507,ROWS($A$1:N24)+1,0)))</f>
        <v/>
      </c>
      <c r="O25" s="43" t="str">
        <f>IF(VLOOKUP(O$1,$R$2:$S$16,2,0)="","",IF(E25="self",IF(HLOOKUP(VLOOKUP(O$1,$R$2:$S$16,2,0),'APTA Employee Census'!$B$6:$AB$507,ROWS($A$1:O24)+1,0)=0,"",VLOOKUP(HLOOKUP(VLOOKUP(O$1,$R$2:$S$16,2,0),'APTA Employee Census'!$B$6:$AB$507,ROWS($A$1:O24)+1,0),Lookups!$A$2:$B$45,2,0)),""))</f>
        <v/>
      </c>
    </row>
    <row r="26" spans="1:15" ht="18" customHeight="1" x14ac:dyDescent="0.15">
      <c r="A26" s="43" t="str">
        <f>IF(VLOOKUP(A$1,$R$2:$S$16,2,0)="","",IF(HLOOKUP(VLOOKUP(A$1,$R$2:$S$16,2,0),'APTA Employee Census'!$B$6:$AB$507,ROWS($A$1:A25)+1,0)=0,"",HLOOKUP(VLOOKUP(A$1,$R$2:$S$16,2,0),'APTA Employee Census'!$B$6:$AB$507,ROWS($A$1:A25)+1,0)))</f>
        <v/>
      </c>
      <c r="B26" s="43" t="str">
        <f>IF(VLOOKUP(B$1,$R$2:$S$16,2,0)="","",IF(HLOOKUP(VLOOKUP(B$1,$R$2:$S$16,2,0),'APTA Employee Census'!$A$6:$AB$507,ROWS($A$1:B25)+1,0)=0,"",HLOOKUP(VLOOKUP(B$1,$R$2:$S$16,2,0),'APTA Employee Census'!$A$6:$AB$507,ROWS($A$1:B25)+1,0)))</f>
        <v/>
      </c>
      <c r="C26" s="43" t="str">
        <f>IF(VLOOKUP(C$1,$R$2:$S$16,2,0)="","",IF(HLOOKUP(VLOOKUP(C$1,$R$2:$S$16,2,0),'APTA Employee Census'!$B$6:$AB$507,ROWS($A$1:C25)+1,0)=0,"",HLOOKUP(VLOOKUP(C$1,$R$2:$S$16,2,0),'APTA Employee Census'!$B$6:$AB$507,ROWS($A$1:C25)+1,0)))</f>
        <v/>
      </c>
      <c r="D26" s="72" t="str">
        <f>IF(VLOOKUP(D$1,$R$2:$S$16,2,0)="","",IF(HLOOKUP(VLOOKUP(D$1,$R$2:$S$16,2,0),'APTA Employee Census'!$B$6:$AB$507,ROWS($A$1:D25)+1,0)=0,"",HLOOKUP(VLOOKUP(D$1,$R$2:$S$16,2,0),'APTA Employee Census'!$B$6:$AB$507,ROWS($A$1:D25)+1,0)))</f>
        <v/>
      </c>
      <c r="E26" s="43" t="str">
        <f>IF(VLOOKUP(E$1,$R$2:$S$16,2,0)="","",IF(HLOOKUP(VLOOKUP(E$1,$R$2:$S$16,2,0),'APTA Employee Census'!$B$6:$AB$507,ROWS($A$1:E25)+1,0)=0,"",VLOOKUP(HLOOKUP(VLOOKUP(E$1,$R$2:$S$16,2,0),'APTA Employee Census'!$B$6:$AB$507,ROWS($A$1:E25)+1,0),Lookups!$A$2:$B$45,2,0)))</f>
        <v/>
      </c>
      <c r="F26" s="72" t="str">
        <f>IF(VLOOKUP(F$1,$R$2:$S$16,2,0)="","",IF(HLOOKUP(VLOOKUP(F$1,$R$2:$S$16,2,0),'APTA Employee Census'!$B$6:$AB$507,ROWS($A$1:F25)+1,0)=0,"",HLOOKUP(VLOOKUP(F$1,$R$2:$S$16,2,0),'APTA Employee Census'!$B$6:$AB$507,ROWS($A$1:F25)+1,0)))</f>
        <v/>
      </c>
      <c r="G26" s="43" t="str">
        <f>IF(VLOOKUP(G$1,$R$2:$S$16,2,0)="","",IF(HLOOKUP(VLOOKUP(G$1,$R$2:$S$16,2,0),'APTA Employee Census'!$B$6:$AB$507,ROWS($A$1:G25)+1,0)=0,"",VLOOKUP(HLOOKUP(VLOOKUP(G$1,$R$2:$S$16,2,0),'APTA Employee Census'!$B$6:$AB$507,ROWS($A$1:G25)+1,0),Lookups!$A$2:$B$45,2,0)))</f>
        <v/>
      </c>
      <c r="H26" s="72" t="str">
        <f>IF(VLOOKUP(H$1,$R$2:$S$16,2,0)="","",IF(HLOOKUP(VLOOKUP(H$1,$R$2:$S$16,2,0),'APTA Employee Census'!$B$6:$AB$507,ROWS($A$1:H25)+1,0)=0,"",HLOOKUP(VLOOKUP(H$1,$R$2:$S$16,2,0),'APTA Employee Census'!$B$6:$AB$507,ROWS($A$1:H25)+1,0)))</f>
        <v/>
      </c>
      <c r="I26" s="73" t="str">
        <f>IF(VLOOKUP(I$1,$R$2:$S$16,2,0)="","",IF(HLOOKUP(VLOOKUP(I$1,$R$2:$S$16,2,0),'APTA Employee Census'!$B$6:$AB$507,ROWS($A$1:I25)+1,0)=0,"",HLOOKUP(VLOOKUP(I$1,$R$2:$S$16,2,0),'APTA Employee Census'!$B$6:$AB$507,ROWS($A$1:I25)+1,0)))</f>
        <v/>
      </c>
      <c r="J26" s="74" t="str">
        <f>IF(VLOOKUP($J$1,$R$2:$S$16,2,0)="","",IF(AND($K26="part_time",HLOOKUP(VLOOKUP(J$1,$R$2:$S$16,2,0),'APTA Employee Census'!$B$6:$AB$507,ROWS($A$1:J25)+1,0)&gt;0),HLOOKUP(VLOOKUP(J$1,$R$2:$S$16,2,0),'APTA Employee Census'!$B$6:$AB$507,ROWS($A$1:J25)+1,0),IF(AND($K26="part_time",HLOOKUP(VLOOKUP(J$1,$R$2:$S$16,2,0),'APTA Employee Census'!$B$6:$AB$507,ROWS($A$1:J25)+1,0)=""),'APTA Employee Census'!$G$1,"")))</f>
        <v/>
      </c>
      <c r="K26" s="43" t="e">
        <f>IF(VLOOKUP(K$1,$R$2:$S$16,2,0)="","",IF(HLOOKUP(VLOOKUP(K$1,$R$2:$S$16,2,0),'APTA Employee Census'!$B$6:$AB$507,ROWS($A$1:K25)+1,0)=0,"",VLOOKUP(HLOOKUP(VLOOKUP(K$1,$R$2:$S$16,2,0),'APTA Employee Census'!$B$6:$AB$507,ROWS($A$1:K25)+1,0),Lookups!$A$2:$B$45,2,0)))</f>
        <v>#N/A</v>
      </c>
      <c r="L26" s="72" t="str">
        <f>IF(VLOOKUP(L$1,$R$2:$S$16,2,0)="","",IF(HLOOKUP(VLOOKUP(L$1,$R$2:$S$16,2,0),'APTA Employee Census'!$B$6:$AB$507,ROWS($A$1:L25)+1,0)=0,"",HLOOKUP(VLOOKUP(L$1,$R$2:$S$16,2,0),'APTA Employee Census'!$B$6:$AB$507,ROWS($A$1:L25)+1,0)))</f>
        <v/>
      </c>
      <c r="M26" s="74" t="str">
        <f>IF(VLOOKUP(M$1,$R$2:$S$16,2,0)="","",IF(HLOOKUP(VLOOKUP(M$1,$R$2:$S$16,2,0),'APTA Employee Census'!$B$6:$AB$507,ROWS($A$1:M25)+1,0)=0,"",HLOOKUP(VLOOKUP(M$1,$R$2:$S$16,2,0),'APTA Employee Census'!$B$6:$AB$507,ROWS($A$1:M25)+1,0)))</f>
        <v/>
      </c>
      <c r="N26" s="72" t="str">
        <f>IF(VLOOKUP(N$1,$R$2:$S$16,2,0)="","",IF(HLOOKUP(VLOOKUP(N$1,$R$2:$S$16,2,0),'APTA Employee Census'!$B$6:$AB$507,ROWS($A$1:N25)+1,0)=0,"",HLOOKUP(VLOOKUP(N$1,$R$2:$S$16,2,0),'APTA Employee Census'!$B$6:$AB$507,ROWS($A$1:N25)+1,0)))</f>
        <v/>
      </c>
      <c r="O26" s="43" t="str">
        <f>IF(VLOOKUP(O$1,$R$2:$S$16,2,0)="","",IF(E26="self",IF(HLOOKUP(VLOOKUP(O$1,$R$2:$S$16,2,0),'APTA Employee Census'!$B$6:$AB$507,ROWS($A$1:O25)+1,0)=0,"",VLOOKUP(HLOOKUP(VLOOKUP(O$1,$R$2:$S$16,2,0),'APTA Employee Census'!$B$6:$AB$507,ROWS($A$1:O25)+1,0),Lookups!$A$2:$B$45,2,0)),""))</f>
        <v/>
      </c>
    </row>
    <row r="27" spans="1:15" ht="18" customHeight="1" x14ac:dyDescent="0.15">
      <c r="A27" s="43" t="str">
        <f>IF(VLOOKUP(A$1,$R$2:$S$16,2,0)="","",IF(HLOOKUP(VLOOKUP(A$1,$R$2:$S$16,2,0),'APTA Employee Census'!$B$6:$AB$507,ROWS($A$1:A26)+1,0)=0,"",HLOOKUP(VLOOKUP(A$1,$R$2:$S$16,2,0),'APTA Employee Census'!$B$6:$AB$507,ROWS($A$1:A26)+1,0)))</f>
        <v/>
      </c>
      <c r="B27" s="43" t="str">
        <f>IF(VLOOKUP(B$1,$R$2:$S$16,2,0)="","",IF(HLOOKUP(VLOOKUP(B$1,$R$2:$S$16,2,0),'APTA Employee Census'!$A$6:$AB$507,ROWS($A$1:B26)+1,0)=0,"",HLOOKUP(VLOOKUP(B$1,$R$2:$S$16,2,0),'APTA Employee Census'!$A$6:$AB$507,ROWS($A$1:B26)+1,0)))</f>
        <v/>
      </c>
      <c r="C27" s="43" t="str">
        <f>IF(VLOOKUP(C$1,$R$2:$S$16,2,0)="","",IF(HLOOKUP(VLOOKUP(C$1,$R$2:$S$16,2,0),'APTA Employee Census'!$B$6:$AB$507,ROWS($A$1:C26)+1,0)=0,"",HLOOKUP(VLOOKUP(C$1,$R$2:$S$16,2,0),'APTA Employee Census'!$B$6:$AB$507,ROWS($A$1:C26)+1,0)))</f>
        <v/>
      </c>
      <c r="D27" s="72" t="str">
        <f>IF(VLOOKUP(D$1,$R$2:$S$16,2,0)="","",IF(HLOOKUP(VLOOKUP(D$1,$R$2:$S$16,2,0),'APTA Employee Census'!$B$6:$AB$507,ROWS($A$1:D26)+1,0)=0,"",HLOOKUP(VLOOKUP(D$1,$R$2:$S$16,2,0),'APTA Employee Census'!$B$6:$AB$507,ROWS($A$1:D26)+1,0)))</f>
        <v/>
      </c>
      <c r="E27" s="43" t="str">
        <f>IF(VLOOKUP(E$1,$R$2:$S$16,2,0)="","",IF(HLOOKUP(VLOOKUP(E$1,$R$2:$S$16,2,0),'APTA Employee Census'!$B$6:$AB$507,ROWS($A$1:E26)+1,0)=0,"",VLOOKUP(HLOOKUP(VLOOKUP(E$1,$R$2:$S$16,2,0),'APTA Employee Census'!$B$6:$AB$507,ROWS($A$1:E26)+1,0),Lookups!$A$2:$B$45,2,0)))</f>
        <v/>
      </c>
      <c r="F27" s="72" t="str">
        <f>IF(VLOOKUP(F$1,$R$2:$S$16,2,0)="","",IF(HLOOKUP(VLOOKUP(F$1,$R$2:$S$16,2,0),'APTA Employee Census'!$B$6:$AB$507,ROWS($A$1:F26)+1,0)=0,"",HLOOKUP(VLOOKUP(F$1,$R$2:$S$16,2,0),'APTA Employee Census'!$B$6:$AB$507,ROWS($A$1:F26)+1,0)))</f>
        <v/>
      </c>
      <c r="G27" s="43" t="str">
        <f>IF(VLOOKUP(G$1,$R$2:$S$16,2,0)="","",IF(HLOOKUP(VLOOKUP(G$1,$R$2:$S$16,2,0),'APTA Employee Census'!$B$6:$AB$507,ROWS($A$1:G26)+1,0)=0,"",VLOOKUP(HLOOKUP(VLOOKUP(G$1,$R$2:$S$16,2,0),'APTA Employee Census'!$B$6:$AB$507,ROWS($A$1:G26)+1,0),Lookups!$A$2:$B$45,2,0)))</f>
        <v/>
      </c>
      <c r="H27" s="72" t="str">
        <f>IF(VLOOKUP(H$1,$R$2:$S$16,2,0)="","",IF(HLOOKUP(VLOOKUP(H$1,$R$2:$S$16,2,0),'APTA Employee Census'!$B$6:$AB$507,ROWS($A$1:H26)+1,0)=0,"",HLOOKUP(VLOOKUP(H$1,$R$2:$S$16,2,0),'APTA Employee Census'!$B$6:$AB$507,ROWS($A$1:H26)+1,0)))</f>
        <v/>
      </c>
      <c r="I27" s="73" t="str">
        <f>IF(VLOOKUP(I$1,$R$2:$S$16,2,0)="","",IF(HLOOKUP(VLOOKUP(I$1,$R$2:$S$16,2,0),'APTA Employee Census'!$B$6:$AB$507,ROWS($A$1:I26)+1,0)=0,"",HLOOKUP(VLOOKUP(I$1,$R$2:$S$16,2,0),'APTA Employee Census'!$B$6:$AB$507,ROWS($A$1:I26)+1,0)))</f>
        <v/>
      </c>
      <c r="J27" s="74" t="str">
        <f>IF(VLOOKUP($J$1,$R$2:$S$16,2,0)="","",IF(AND($K27="part_time",HLOOKUP(VLOOKUP(J$1,$R$2:$S$16,2,0),'APTA Employee Census'!$B$6:$AB$507,ROWS($A$1:J26)+1,0)&gt;0),HLOOKUP(VLOOKUP(J$1,$R$2:$S$16,2,0),'APTA Employee Census'!$B$6:$AB$507,ROWS($A$1:J26)+1,0),IF(AND($K27="part_time",HLOOKUP(VLOOKUP(J$1,$R$2:$S$16,2,0),'APTA Employee Census'!$B$6:$AB$507,ROWS($A$1:J26)+1,0)=""),'APTA Employee Census'!$G$1,"")))</f>
        <v/>
      </c>
      <c r="K27" s="43" t="e">
        <f>IF(VLOOKUP(K$1,$R$2:$S$16,2,0)="","",IF(HLOOKUP(VLOOKUP(K$1,$R$2:$S$16,2,0),'APTA Employee Census'!$B$6:$AB$507,ROWS($A$1:K26)+1,0)=0,"",VLOOKUP(HLOOKUP(VLOOKUP(K$1,$R$2:$S$16,2,0),'APTA Employee Census'!$B$6:$AB$507,ROWS($A$1:K26)+1,0),Lookups!$A$2:$B$45,2,0)))</f>
        <v>#N/A</v>
      </c>
      <c r="L27" s="72" t="str">
        <f>IF(VLOOKUP(L$1,$R$2:$S$16,2,0)="","",IF(HLOOKUP(VLOOKUP(L$1,$R$2:$S$16,2,0),'APTA Employee Census'!$B$6:$AB$507,ROWS($A$1:L26)+1,0)=0,"",HLOOKUP(VLOOKUP(L$1,$R$2:$S$16,2,0),'APTA Employee Census'!$B$6:$AB$507,ROWS($A$1:L26)+1,0)))</f>
        <v/>
      </c>
      <c r="M27" s="74" t="str">
        <f>IF(VLOOKUP(M$1,$R$2:$S$16,2,0)="","",IF(HLOOKUP(VLOOKUP(M$1,$R$2:$S$16,2,0),'APTA Employee Census'!$B$6:$AB$507,ROWS($A$1:M26)+1,0)=0,"",HLOOKUP(VLOOKUP(M$1,$R$2:$S$16,2,0),'APTA Employee Census'!$B$6:$AB$507,ROWS($A$1:M26)+1,0)))</f>
        <v/>
      </c>
      <c r="N27" s="72" t="str">
        <f>IF(VLOOKUP(N$1,$R$2:$S$16,2,0)="","",IF(HLOOKUP(VLOOKUP(N$1,$R$2:$S$16,2,0),'APTA Employee Census'!$B$6:$AB$507,ROWS($A$1:N26)+1,0)=0,"",HLOOKUP(VLOOKUP(N$1,$R$2:$S$16,2,0),'APTA Employee Census'!$B$6:$AB$507,ROWS($A$1:N26)+1,0)))</f>
        <v/>
      </c>
      <c r="O27" s="43" t="str">
        <f>IF(VLOOKUP(O$1,$R$2:$S$16,2,0)="","",IF(E27="self",IF(HLOOKUP(VLOOKUP(O$1,$R$2:$S$16,2,0),'APTA Employee Census'!$B$6:$AB$507,ROWS($A$1:O26)+1,0)=0,"",VLOOKUP(HLOOKUP(VLOOKUP(O$1,$R$2:$S$16,2,0),'APTA Employee Census'!$B$6:$AB$507,ROWS($A$1:O26)+1,0),Lookups!$A$2:$B$45,2,0)),""))</f>
        <v/>
      </c>
    </row>
    <row r="28" spans="1:15" ht="18" customHeight="1" x14ac:dyDescent="0.15">
      <c r="A28" s="43" t="str">
        <f>IF(VLOOKUP(A$1,$R$2:$S$16,2,0)="","",IF(HLOOKUP(VLOOKUP(A$1,$R$2:$S$16,2,0),'APTA Employee Census'!$B$6:$AB$507,ROWS($A$1:A27)+1,0)=0,"",HLOOKUP(VLOOKUP(A$1,$R$2:$S$16,2,0),'APTA Employee Census'!$B$6:$AB$507,ROWS($A$1:A27)+1,0)))</f>
        <v/>
      </c>
      <c r="B28" s="43" t="str">
        <f>IF(VLOOKUP(B$1,$R$2:$S$16,2,0)="","",IF(HLOOKUP(VLOOKUP(B$1,$R$2:$S$16,2,0),'APTA Employee Census'!$A$6:$AB$507,ROWS($A$1:B27)+1,0)=0,"",HLOOKUP(VLOOKUP(B$1,$R$2:$S$16,2,0),'APTA Employee Census'!$A$6:$AB$507,ROWS($A$1:B27)+1,0)))</f>
        <v/>
      </c>
      <c r="C28" s="43" t="str">
        <f>IF(VLOOKUP(C$1,$R$2:$S$16,2,0)="","",IF(HLOOKUP(VLOOKUP(C$1,$R$2:$S$16,2,0),'APTA Employee Census'!$B$6:$AB$507,ROWS($A$1:C27)+1,0)=0,"",HLOOKUP(VLOOKUP(C$1,$R$2:$S$16,2,0),'APTA Employee Census'!$B$6:$AB$507,ROWS($A$1:C27)+1,0)))</f>
        <v/>
      </c>
      <c r="D28" s="72" t="str">
        <f>IF(VLOOKUP(D$1,$R$2:$S$16,2,0)="","",IF(HLOOKUP(VLOOKUP(D$1,$R$2:$S$16,2,0),'APTA Employee Census'!$B$6:$AB$507,ROWS($A$1:D27)+1,0)=0,"",HLOOKUP(VLOOKUP(D$1,$R$2:$S$16,2,0),'APTA Employee Census'!$B$6:$AB$507,ROWS($A$1:D27)+1,0)))</f>
        <v/>
      </c>
      <c r="E28" s="43" t="str">
        <f>IF(VLOOKUP(E$1,$R$2:$S$16,2,0)="","",IF(HLOOKUP(VLOOKUP(E$1,$R$2:$S$16,2,0),'APTA Employee Census'!$B$6:$AB$507,ROWS($A$1:E27)+1,0)=0,"",VLOOKUP(HLOOKUP(VLOOKUP(E$1,$R$2:$S$16,2,0),'APTA Employee Census'!$B$6:$AB$507,ROWS($A$1:E27)+1,0),Lookups!$A$2:$B$45,2,0)))</f>
        <v/>
      </c>
      <c r="F28" s="72" t="str">
        <f>IF(VLOOKUP(F$1,$R$2:$S$16,2,0)="","",IF(HLOOKUP(VLOOKUP(F$1,$R$2:$S$16,2,0),'APTA Employee Census'!$B$6:$AB$507,ROWS($A$1:F27)+1,0)=0,"",HLOOKUP(VLOOKUP(F$1,$R$2:$S$16,2,0),'APTA Employee Census'!$B$6:$AB$507,ROWS($A$1:F27)+1,0)))</f>
        <v/>
      </c>
      <c r="G28" s="43" t="str">
        <f>IF(VLOOKUP(G$1,$R$2:$S$16,2,0)="","",IF(HLOOKUP(VLOOKUP(G$1,$R$2:$S$16,2,0),'APTA Employee Census'!$B$6:$AB$507,ROWS($A$1:G27)+1,0)=0,"",VLOOKUP(HLOOKUP(VLOOKUP(G$1,$R$2:$S$16,2,0),'APTA Employee Census'!$B$6:$AB$507,ROWS($A$1:G27)+1,0),Lookups!$A$2:$B$45,2,0)))</f>
        <v/>
      </c>
      <c r="H28" s="72" t="str">
        <f>IF(VLOOKUP(H$1,$R$2:$S$16,2,0)="","",IF(HLOOKUP(VLOOKUP(H$1,$R$2:$S$16,2,0),'APTA Employee Census'!$B$6:$AB$507,ROWS($A$1:H27)+1,0)=0,"",HLOOKUP(VLOOKUP(H$1,$R$2:$S$16,2,0),'APTA Employee Census'!$B$6:$AB$507,ROWS($A$1:H27)+1,0)))</f>
        <v/>
      </c>
      <c r="I28" s="73" t="str">
        <f>IF(VLOOKUP(I$1,$R$2:$S$16,2,0)="","",IF(HLOOKUP(VLOOKUP(I$1,$R$2:$S$16,2,0),'APTA Employee Census'!$B$6:$AB$507,ROWS($A$1:I27)+1,0)=0,"",HLOOKUP(VLOOKUP(I$1,$R$2:$S$16,2,0),'APTA Employee Census'!$B$6:$AB$507,ROWS($A$1:I27)+1,0)))</f>
        <v/>
      </c>
      <c r="J28" s="74" t="str">
        <f>IF(VLOOKUP($J$1,$R$2:$S$16,2,0)="","",IF(AND($K28="part_time",HLOOKUP(VLOOKUP(J$1,$R$2:$S$16,2,0),'APTA Employee Census'!$B$6:$AB$507,ROWS($A$1:J27)+1,0)&gt;0),HLOOKUP(VLOOKUP(J$1,$R$2:$S$16,2,0),'APTA Employee Census'!$B$6:$AB$507,ROWS($A$1:J27)+1,0),IF(AND($K28="part_time",HLOOKUP(VLOOKUP(J$1,$R$2:$S$16,2,0),'APTA Employee Census'!$B$6:$AB$507,ROWS($A$1:J27)+1,0)=""),'APTA Employee Census'!$G$1,"")))</f>
        <v/>
      </c>
      <c r="K28" s="43" t="e">
        <f>IF(VLOOKUP(K$1,$R$2:$S$16,2,0)="","",IF(HLOOKUP(VLOOKUP(K$1,$R$2:$S$16,2,0),'APTA Employee Census'!$B$6:$AB$507,ROWS($A$1:K27)+1,0)=0,"",VLOOKUP(HLOOKUP(VLOOKUP(K$1,$R$2:$S$16,2,0),'APTA Employee Census'!$B$6:$AB$507,ROWS($A$1:K27)+1,0),Lookups!$A$2:$B$45,2,0)))</f>
        <v>#N/A</v>
      </c>
      <c r="L28" s="72" t="str">
        <f>IF(VLOOKUP(L$1,$R$2:$S$16,2,0)="","",IF(HLOOKUP(VLOOKUP(L$1,$R$2:$S$16,2,0),'APTA Employee Census'!$B$6:$AB$507,ROWS($A$1:L27)+1,0)=0,"",HLOOKUP(VLOOKUP(L$1,$R$2:$S$16,2,0),'APTA Employee Census'!$B$6:$AB$507,ROWS($A$1:L27)+1,0)))</f>
        <v/>
      </c>
      <c r="M28" s="74" t="str">
        <f>IF(VLOOKUP(M$1,$R$2:$S$16,2,0)="","",IF(HLOOKUP(VLOOKUP(M$1,$R$2:$S$16,2,0),'APTA Employee Census'!$B$6:$AB$507,ROWS($A$1:M27)+1,0)=0,"",HLOOKUP(VLOOKUP(M$1,$R$2:$S$16,2,0),'APTA Employee Census'!$B$6:$AB$507,ROWS($A$1:M27)+1,0)))</f>
        <v/>
      </c>
      <c r="N28" s="72" t="str">
        <f>IF(VLOOKUP(N$1,$R$2:$S$16,2,0)="","",IF(HLOOKUP(VLOOKUP(N$1,$R$2:$S$16,2,0),'APTA Employee Census'!$B$6:$AB$507,ROWS($A$1:N27)+1,0)=0,"",HLOOKUP(VLOOKUP(N$1,$R$2:$S$16,2,0),'APTA Employee Census'!$B$6:$AB$507,ROWS($A$1:N27)+1,0)))</f>
        <v/>
      </c>
      <c r="O28" s="43" t="str">
        <f>IF(VLOOKUP(O$1,$R$2:$S$16,2,0)="","",IF(E28="self",IF(HLOOKUP(VLOOKUP(O$1,$R$2:$S$16,2,0),'APTA Employee Census'!$B$6:$AB$507,ROWS($A$1:O27)+1,0)=0,"",VLOOKUP(HLOOKUP(VLOOKUP(O$1,$R$2:$S$16,2,0),'APTA Employee Census'!$B$6:$AB$507,ROWS($A$1:O27)+1,0),Lookups!$A$2:$B$45,2,0)),""))</f>
        <v/>
      </c>
    </row>
    <row r="29" spans="1:15" ht="18" customHeight="1" x14ac:dyDescent="0.15">
      <c r="A29" s="43" t="str">
        <f>IF(VLOOKUP(A$1,$R$2:$S$16,2,0)="","",IF(HLOOKUP(VLOOKUP(A$1,$R$2:$S$16,2,0),'APTA Employee Census'!$B$6:$AB$507,ROWS($A$1:A28)+1,0)=0,"",HLOOKUP(VLOOKUP(A$1,$R$2:$S$16,2,0),'APTA Employee Census'!$B$6:$AB$507,ROWS($A$1:A28)+1,0)))</f>
        <v/>
      </c>
      <c r="B29" s="43" t="str">
        <f>IF(VLOOKUP(B$1,$R$2:$S$16,2,0)="","",IF(HLOOKUP(VLOOKUP(B$1,$R$2:$S$16,2,0),'APTA Employee Census'!$A$6:$AB$507,ROWS($A$1:B28)+1,0)=0,"",HLOOKUP(VLOOKUP(B$1,$R$2:$S$16,2,0),'APTA Employee Census'!$A$6:$AB$507,ROWS($A$1:B28)+1,0)))</f>
        <v/>
      </c>
      <c r="C29" s="43" t="str">
        <f>IF(VLOOKUP(C$1,$R$2:$S$16,2,0)="","",IF(HLOOKUP(VLOOKUP(C$1,$R$2:$S$16,2,0),'APTA Employee Census'!$B$6:$AB$507,ROWS($A$1:C28)+1,0)=0,"",HLOOKUP(VLOOKUP(C$1,$R$2:$S$16,2,0),'APTA Employee Census'!$B$6:$AB$507,ROWS($A$1:C28)+1,0)))</f>
        <v/>
      </c>
      <c r="D29" s="72" t="str">
        <f>IF(VLOOKUP(D$1,$R$2:$S$16,2,0)="","",IF(HLOOKUP(VLOOKUP(D$1,$R$2:$S$16,2,0),'APTA Employee Census'!$B$6:$AB$507,ROWS($A$1:D28)+1,0)=0,"",HLOOKUP(VLOOKUP(D$1,$R$2:$S$16,2,0),'APTA Employee Census'!$B$6:$AB$507,ROWS($A$1:D28)+1,0)))</f>
        <v/>
      </c>
      <c r="E29" s="43" t="str">
        <f>IF(VLOOKUP(E$1,$R$2:$S$16,2,0)="","",IF(HLOOKUP(VLOOKUP(E$1,$R$2:$S$16,2,0),'APTA Employee Census'!$B$6:$AB$507,ROWS($A$1:E28)+1,0)=0,"",VLOOKUP(HLOOKUP(VLOOKUP(E$1,$R$2:$S$16,2,0),'APTA Employee Census'!$B$6:$AB$507,ROWS($A$1:E28)+1,0),Lookups!$A$2:$B$45,2,0)))</f>
        <v/>
      </c>
      <c r="F29" s="72" t="str">
        <f>IF(VLOOKUP(F$1,$R$2:$S$16,2,0)="","",IF(HLOOKUP(VLOOKUP(F$1,$R$2:$S$16,2,0),'APTA Employee Census'!$B$6:$AB$507,ROWS($A$1:F28)+1,0)=0,"",HLOOKUP(VLOOKUP(F$1,$R$2:$S$16,2,0),'APTA Employee Census'!$B$6:$AB$507,ROWS($A$1:F28)+1,0)))</f>
        <v/>
      </c>
      <c r="G29" s="43" t="str">
        <f>IF(VLOOKUP(G$1,$R$2:$S$16,2,0)="","",IF(HLOOKUP(VLOOKUP(G$1,$R$2:$S$16,2,0),'APTA Employee Census'!$B$6:$AB$507,ROWS($A$1:G28)+1,0)=0,"",VLOOKUP(HLOOKUP(VLOOKUP(G$1,$R$2:$S$16,2,0),'APTA Employee Census'!$B$6:$AB$507,ROWS($A$1:G28)+1,0),Lookups!$A$2:$B$45,2,0)))</f>
        <v/>
      </c>
      <c r="H29" s="72" t="str">
        <f>IF(VLOOKUP(H$1,$R$2:$S$16,2,0)="","",IF(HLOOKUP(VLOOKUP(H$1,$R$2:$S$16,2,0),'APTA Employee Census'!$B$6:$AB$507,ROWS($A$1:H28)+1,0)=0,"",HLOOKUP(VLOOKUP(H$1,$R$2:$S$16,2,0),'APTA Employee Census'!$B$6:$AB$507,ROWS($A$1:H28)+1,0)))</f>
        <v/>
      </c>
      <c r="I29" s="73" t="str">
        <f>IF(VLOOKUP(I$1,$R$2:$S$16,2,0)="","",IF(HLOOKUP(VLOOKUP(I$1,$R$2:$S$16,2,0),'APTA Employee Census'!$B$6:$AB$507,ROWS($A$1:I28)+1,0)=0,"",HLOOKUP(VLOOKUP(I$1,$R$2:$S$16,2,0),'APTA Employee Census'!$B$6:$AB$507,ROWS($A$1:I28)+1,0)))</f>
        <v/>
      </c>
      <c r="J29" s="74" t="str">
        <f>IF(VLOOKUP($J$1,$R$2:$S$16,2,0)="","",IF(AND($K29="part_time",HLOOKUP(VLOOKUP(J$1,$R$2:$S$16,2,0),'APTA Employee Census'!$B$6:$AB$507,ROWS($A$1:J28)+1,0)&gt;0),HLOOKUP(VLOOKUP(J$1,$R$2:$S$16,2,0),'APTA Employee Census'!$B$6:$AB$507,ROWS($A$1:J28)+1,0),IF(AND($K29="part_time",HLOOKUP(VLOOKUP(J$1,$R$2:$S$16,2,0),'APTA Employee Census'!$B$6:$AB$507,ROWS($A$1:J28)+1,0)=""),'APTA Employee Census'!$G$1,"")))</f>
        <v/>
      </c>
      <c r="K29" s="43" t="e">
        <f>IF(VLOOKUP(K$1,$R$2:$S$16,2,0)="","",IF(HLOOKUP(VLOOKUP(K$1,$R$2:$S$16,2,0),'APTA Employee Census'!$B$6:$AB$507,ROWS($A$1:K28)+1,0)=0,"",VLOOKUP(HLOOKUP(VLOOKUP(K$1,$R$2:$S$16,2,0),'APTA Employee Census'!$B$6:$AB$507,ROWS($A$1:K28)+1,0),Lookups!$A$2:$B$45,2,0)))</f>
        <v>#N/A</v>
      </c>
      <c r="L29" s="72" t="str">
        <f>IF(VLOOKUP(L$1,$R$2:$S$16,2,0)="","",IF(HLOOKUP(VLOOKUP(L$1,$R$2:$S$16,2,0),'APTA Employee Census'!$B$6:$AB$507,ROWS($A$1:L28)+1,0)=0,"",HLOOKUP(VLOOKUP(L$1,$R$2:$S$16,2,0),'APTA Employee Census'!$B$6:$AB$507,ROWS($A$1:L28)+1,0)))</f>
        <v/>
      </c>
      <c r="M29" s="74" t="str">
        <f>IF(VLOOKUP(M$1,$R$2:$S$16,2,0)="","",IF(HLOOKUP(VLOOKUP(M$1,$R$2:$S$16,2,0),'APTA Employee Census'!$B$6:$AB$507,ROWS($A$1:M28)+1,0)=0,"",HLOOKUP(VLOOKUP(M$1,$R$2:$S$16,2,0),'APTA Employee Census'!$B$6:$AB$507,ROWS($A$1:M28)+1,0)))</f>
        <v/>
      </c>
      <c r="N29" s="72" t="str">
        <f>IF(VLOOKUP(N$1,$R$2:$S$16,2,0)="","",IF(HLOOKUP(VLOOKUP(N$1,$R$2:$S$16,2,0),'APTA Employee Census'!$B$6:$AB$507,ROWS($A$1:N28)+1,0)=0,"",HLOOKUP(VLOOKUP(N$1,$R$2:$S$16,2,0),'APTA Employee Census'!$B$6:$AB$507,ROWS($A$1:N28)+1,0)))</f>
        <v/>
      </c>
      <c r="O29" s="43" t="str">
        <f>IF(VLOOKUP(O$1,$R$2:$S$16,2,0)="","",IF(E29="self",IF(HLOOKUP(VLOOKUP(O$1,$R$2:$S$16,2,0),'APTA Employee Census'!$B$6:$AB$507,ROWS($A$1:O28)+1,0)=0,"",VLOOKUP(HLOOKUP(VLOOKUP(O$1,$R$2:$S$16,2,0),'APTA Employee Census'!$B$6:$AB$507,ROWS($A$1:O28)+1,0),Lookups!$A$2:$B$45,2,0)),""))</f>
        <v/>
      </c>
    </row>
    <row r="30" spans="1:15" ht="18" customHeight="1" x14ac:dyDescent="0.15">
      <c r="A30" s="43" t="str">
        <f>IF(VLOOKUP(A$1,$R$2:$S$16,2,0)="","",IF(HLOOKUP(VLOOKUP(A$1,$R$2:$S$16,2,0),'APTA Employee Census'!$B$6:$AB$507,ROWS($A$1:A29)+1,0)=0,"",HLOOKUP(VLOOKUP(A$1,$R$2:$S$16,2,0),'APTA Employee Census'!$B$6:$AB$507,ROWS($A$1:A29)+1,0)))</f>
        <v/>
      </c>
      <c r="B30" s="43" t="str">
        <f>IF(VLOOKUP(B$1,$R$2:$S$16,2,0)="","",IF(HLOOKUP(VLOOKUP(B$1,$R$2:$S$16,2,0),'APTA Employee Census'!$A$6:$AB$507,ROWS($A$1:B29)+1,0)=0,"",HLOOKUP(VLOOKUP(B$1,$R$2:$S$16,2,0),'APTA Employee Census'!$A$6:$AB$507,ROWS($A$1:B29)+1,0)))</f>
        <v/>
      </c>
      <c r="C30" s="43" t="str">
        <f>IF(VLOOKUP(C$1,$R$2:$S$16,2,0)="","",IF(HLOOKUP(VLOOKUP(C$1,$R$2:$S$16,2,0),'APTA Employee Census'!$B$6:$AB$507,ROWS($A$1:C29)+1,0)=0,"",HLOOKUP(VLOOKUP(C$1,$R$2:$S$16,2,0),'APTA Employee Census'!$B$6:$AB$507,ROWS($A$1:C29)+1,0)))</f>
        <v/>
      </c>
      <c r="D30" s="72" t="str">
        <f>IF(VLOOKUP(D$1,$R$2:$S$16,2,0)="","",IF(HLOOKUP(VLOOKUP(D$1,$R$2:$S$16,2,0),'APTA Employee Census'!$B$6:$AB$507,ROWS($A$1:D29)+1,0)=0,"",HLOOKUP(VLOOKUP(D$1,$R$2:$S$16,2,0),'APTA Employee Census'!$B$6:$AB$507,ROWS($A$1:D29)+1,0)))</f>
        <v/>
      </c>
      <c r="E30" s="43" t="str">
        <f>IF(VLOOKUP(E$1,$R$2:$S$16,2,0)="","",IF(HLOOKUP(VLOOKUP(E$1,$R$2:$S$16,2,0),'APTA Employee Census'!$B$6:$AB$507,ROWS($A$1:E29)+1,0)=0,"",VLOOKUP(HLOOKUP(VLOOKUP(E$1,$R$2:$S$16,2,0),'APTA Employee Census'!$B$6:$AB$507,ROWS($A$1:E29)+1,0),Lookups!$A$2:$B$45,2,0)))</f>
        <v/>
      </c>
      <c r="F30" s="72" t="str">
        <f>IF(VLOOKUP(F$1,$R$2:$S$16,2,0)="","",IF(HLOOKUP(VLOOKUP(F$1,$R$2:$S$16,2,0),'APTA Employee Census'!$B$6:$AB$507,ROWS($A$1:F29)+1,0)=0,"",HLOOKUP(VLOOKUP(F$1,$R$2:$S$16,2,0),'APTA Employee Census'!$B$6:$AB$507,ROWS($A$1:F29)+1,0)))</f>
        <v/>
      </c>
      <c r="G30" s="43" t="str">
        <f>IF(VLOOKUP(G$1,$R$2:$S$16,2,0)="","",IF(HLOOKUP(VLOOKUP(G$1,$R$2:$S$16,2,0),'APTA Employee Census'!$B$6:$AB$507,ROWS($A$1:G29)+1,0)=0,"",VLOOKUP(HLOOKUP(VLOOKUP(G$1,$R$2:$S$16,2,0),'APTA Employee Census'!$B$6:$AB$507,ROWS($A$1:G29)+1,0),Lookups!$A$2:$B$45,2,0)))</f>
        <v/>
      </c>
      <c r="H30" s="72" t="str">
        <f>IF(VLOOKUP(H$1,$R$2:$S$16,2,0)="","",IF(HLOOKUP(VLOOKUP(H$1,$R$2:$S$16,2,0),'APTA Employee Census'!$B$6:$AB$507,ROWS($A$1:H29)+1,0)=0,"",HLOOKUP(VLOOKUP(H$1,$R$2:$S$16,2,0),'APTA Employee Census'!$B$6:$AB$507,ROWS($A$1:H29)+1,0)))</f>
        <v/>
      </c>
      <c r="I30" s="73" t="str">
        <f>IF(VLOOKUP(I$1,$R$2:$S$16,2,0)="","",IF(HLOOKUP(VLOOKUP(I$1,$R$2:$S$16,2,0),'APTA Employee Census'!$B$6:$AB$507,ROWS($A$1:I29)+1,0)=0,"",HLOOKUP(VLOOKUP(I$1,$R$2:$S$16,2,0),'APTA Employee Census'!$B$6:$AB$507,ROWS($A$1:I29)+1,0)))</f>
        <v/>
      </c>
      <c r="J30" s="74" t="str">
        <f>IF(VLOOKUP($J$1,$R$2:$S$16,2,0)="","",IF(AND($K30="part_time",HLOOKUP(VLOOKUP(J$1,$R$2:$S$16,2,0),'APTA Employee Census'!$B$6:$AB$507,ROWS($A$1:J29)+1,0)&gt;0),HLOOKUP(VLOOKUP(J$1,$R$2:$S$16,2,0),'APTA Employee Census'!$B$6:$AB$507,ROWS($A$1:J29)+1,0),IF(AND($K30="part_time",HLOOKUP(VLOOKUP(J$1,$R$2:$S$16,2,0),'APTA Employee Census'!$B$6:$AB$507,ROWS($A$1:J29)+1,0)=""),'APTA Employee Census'!$G$1,"")))</f>
        <v/>
      </c>
      <c r="K30" s="43" t="e">
        <f>IF(VLOOKUP(K$1,$R$2:$S$16,2,0)="","",IF(HLOOKUP(VLOOKUP(K$1,$R$2:$S$16,2,0),'APTA Employee Census'!$B$6:$AB$507,ROWS($A$1:K29)+1,0)=0,"",VLOOKUP(HLOOKUP(VLOOKUP(K$1,$R$2:$S$16,2,0),'APTA Employee Census'!$B$6:$AB$507,ROWS($A$1:K29)+1,0),Lookups!$A$2:$B$45,2,0)))</f>
        <v>#N/A</v>
      </c>
      <c r="L30" s="72" t="str">
        <f>IF(VLOOKUP(L$1,$R$2:$S$16,2,0)="","",IF(HLOOKUP(VLOOKUP(L$1,$R$2:$S$16,2,0),'APTA Employee Census'!$B$6:$AB$507,ROWS($A$1:L29)+1,0)=0,"",HLOOKUP(VLOOKUP(L$1,$R$2:$S$16,2,0),'APTA Employee Census'!$B$6:$AB$507,ROWS($A$1:L29)+1,0)))</f>
        <v/>
      </c>
      <c r="M30" s="74" t="str">
        <f>IF(VLOOKUP(M$1,$R$2:$S$16,2,0)="","",IF(HLOOKUP(VLOOKUP(M$1,$R$2:$S$16,2,0),'APTA Employee Census'!$B$6:$AB$507,ROWS($A$1:M29)+1,0)=0,"",HLOOKUP(VLOOKUP(M$1,$R$2:$S$16,2,0),'APTA Employee Census'!$B$6:$AB$507,ROWS($A$1:M29)+1,0)))</f>
        <v/>
      </c>
      <c r="N30" s="72" t="str">
        <f>IF(VLOOKUP(N$1,$R$2:$S$16,2,0)="","",IF(HLOOKUP(VLOOKUP(N$1,$R$2:$S$16,2,0),'APTA Employee Census'!$B$6:$AB$507,ROWS($A$1:N29)+1,0)=0,"",HLOOKUP(VLOOKUP(N$1,$R$2:$S$16,2,0),'APTA Employee Census'!$B$6:$AB$507,ROWS($A$1:N29)+1,0)))</f>
        <v/>
      </c>
      <c r="O30" s="43" t="str">
        <f>IF(VLOOKUP(O$1,$R$2:$S$16,2,0)="","",IF(E30="self",IF(HLOOKUP(VLOOKUP(O$1,$R$2:$S$16,2,0),'APTA Employee Census'!$B$6:$AB$507,ROWS($A$1:O29)+1,0)=0,"",VLOOKUP(HLOOKUP(VLOOKUP(O$1,$R$2:$S$16,2,0),'APTA Employee Census'!$B$6:$AB$507,ROWS($A$1:O29)+1,0),Lookups!$A$2:$B$45,2,0)),""))</f>
        <v/>
      </c>
    </row>
    <row r="31" spans="1:15" ht="18" customHeight="1" x14ac:dyDescent="0.15">
      <c r="A31" s="43" t="str">
        <f>IF(VLOOKUP(A$1,$R$2:$S$16,2,0)="","",IF(HLOOKUP(VLOOKUP(A$1,$R$2:$S$16,2,0),'APTA Employee Census'!$B$6:$AB$507,ROWS($A$1:A30)+1,0)=0,"",HLOOKUP(VLOOKUP(A$1,$R$2:$S$16,2,0),'APTA Employee Census'!$B$6:$AB$507,ROWS($A$1:A30)+1,0)))</f>
        <v/>
      </c>
      <c r="B31" s="43" t="str">
        <f>IF(VLOOKUP(B$1,$R$2:$S$16,2,0)="","",IF(HLOOKUP(VLOOKUP(B$1,$R$2:$S$16,2,0),'APTA Employee Census'!$A$6:$AB$507,ROWS($A$1:B30)+1,0)=0,"",HLOOKUP(VLOOKUP(B$1,$R$2:$S$16,2,0),'APTA Employee Census'!$A$6:$AB$507,ROWS($A$1:B30)+1,0)))</f>
        <v/>
      </c>
      <c r="C31" s="43" t="str">
        <f>IF(VLOOKUP(C$1,$R$2:$S$16,2,0)="","",IF(HLOOKUP(VLOOKUP(C$1,$R$2:$S$16,2,0),'APTA Employee Census'!$B$6:$AB$507,ROWS($A$1:C30)+1,0)=0,"",HLOOKUP(VLOOKUP(C$1,$R$2:$S$16,2,0),'APTA Employee Census'!$B$6:$AB$507,ROWS($A$1:C30)+1,0)))</f>
        <v/>
      </c>
      <c r="D31" s="72" t="str">
        <f>IF(VLOOKUP(D$1,$R$2:$S$16,2,0)="","",IF(HLOOKUP(VLOOKUP(D$1,$R$2:$S$16,2,0),'APTA Employee Census'!$B$6:$AB$507,ROWS($A$1:D30)+1,0)=0,"",HLOOKUP(VLOOKUP(D$1,$R$2:$S$16,2,0),'APTA Employee Census'!$B$6:$AB$507,ROWS($A$1:D30)+1,0)))</f>
        <v/>
      </c>
      <c r="E31" s="43" t="str">
        <f>IF(VLOOKUP(E$1,$R$2:$S$16,2,0)="","",IF(HLOOKUP(VLOOKUP(E$1,$R$2:$S$16,2,0),'APTA Employee Census'!$B$6:$AB$507,ROWS($A$1:E30)+1,0)=0,"",VLOOKUP(HLOOKUP(VLOOKUP(E$1,$R$2:$S$16,2,0),'APTA Employee Census'!$B$6:$AB$507,ROWS($A$1:E30)+1,0),Lookups!$A$2:$B$45,2,0)))</f>
        <v/>
      </c>
      <c r="F31" s="72" t="str">
        <f>IF(VLOOKUP(F$1,$R$2:$S$16,2,0)="","",IF(HLOOKUP(VLOOKUP(F$1,$R$2:$S$16,2,0),'APTA Employee Census'!$B$6:$AB$507,ROWS($A$1:F30)+1,0)=0,"",HLOOKUP(VLOOKUP(F$1,$R$2:$S$16,2,0),'APTA Employee Census'!$B$6:$AB$507,ROWS($A$1:F30)+1,0)))</f>
        <v/>
      </c>
      <c r="G31" s="43" t="str">
        <f>IF(VLOOKUP(G$1,$R$2:$S$16,2,0)="","",IF(HLOOKUP(VLOOKUP(G$1,$R$2:$S$16,2,0),'APTA Employee Census'!$B$6:$AB$507,ROWS($A$1:G30)+1,0)=0,"",VLOOKUP(HLOOKUP(VLOOKUP(G$1,$R$2:$S$16,2,0),'APTA Employee Census'!$B$6:$AB$507,ROWS($A$1:G30)+1,0),Lookups!$A$2:$B$45,2,0)))</f>
        <v/>
      </c>
      <c r="H31" s="72" t="str">
        <f>IF(VLOOKUP(H$1,$R$2:$S$16,2,0)="","",IF(HLOOKUP(VLOOKUP(H$1,$R$2:$S$16,2,0),'APTA Employee Census'!$B$6:$AB$507,ROWS($A$1:H30)+1,0)=0,"",HLOOKUP(VLOOKUP(H$1,$R$2:$S$16,2,0),'APTA Employee Census'!$B$6:$AB$507,ROWS($A$1:H30)+1,0)))</f>
        <v/>
      </c>
      <c r="I31" s="73" t="str">
        <f>IF(VLOOKUP(I$1,$R$2:$S$16,2,0)="","",IF(HLOOKUP(VLOOKUP(I$1,$R$2:$S$16,2,0),'APTA Employee Census'!$B$6:$AB$507,ROWS($A$1:I30)+1,0)=0,"",HLOOKUP(VLOOKUP(I$1,$R$2:$S$16,2,0),'APTA Employee Census'!$B$6:$AB$507,ROWS($A$1:I30)+1,0)))</f>
        <v/>
      </c>
      <c r="J31" s="74" t="str">
        <f>IF(VLOOKUP($J$1,$R$2:$S$16,2,0)="","",IF(AND($K31="part_time",HLOOKUP(VLOOKUP(J$1,$R$2:$S$16,2,0),'APTA Employee Census'!$B$6:$AB$507,ROWS($A$1:J30)+1,0)&gt;0),HLOOKUP(VLOOKUP(J$1,$R$2:$S$16,2,0),'APTA Employee Census'!$B$6:$AB$507,ROWS($A$1:J30)+1,0),IF(AND($K31="part_time",HLOOKUP(VLOOKUP(J$1,$R$2:$S$16,2,0),'APTA Employee Census'!$B$6:$AB$507,ROWS($A$1:J30)+1,0)=""),'APTA Employee Census'!$G$1,"")))</f>
        <v/>
      </c>
      <c r="K31" s="43" t="e">
        <f>IF(VLOOKUP(K$1,$R$2:$S$16,2,0)="","",IF(HLOOKUP(VLOOKUP(K$1,$R$2:$S$16,2,0),'APTA Employee Census'!$B$6:$AB$507,ROWS($A$1:K30)+1,0)=0,"",VLOOKUP(HLOOKUP(VLOOKUP(K$1,$R$2:$S$16,2,0),'APTA Employee Census'!$B$6:$AB$507,ROWS($A$1:K30)+1,0),Lookups!$A$2:$B$45,2,0)))</f>
        <v>#N/A</v>
      </c>
      <c r="L31" s="72" t="str">
        <f>IF(VLOOKUP(L$1,$R$2:$S$16,2,0)="","",IF(HLOOKUP(VLOOKUP(L$1,$R$2:$S$16,2,0),'APTA Employee Census'!$B$6:$AB$507,ROWS($A$1:L30)+1,0)=0,"",HLOOKUP(VLOOKUP(L$1,$R$2:$S$16,2,0),'APTA Employee Census'!$B$6:$AB$507,ROWS($A$1:L30)+1,0)))</f>
        <v/>
      </c>
      <c r="M31" s="74" t="str">
        <f>IF(VLOOKUP(M$1,$R$2:$S$16,2,0)="","",IF(HLOOKUP(VLOOKUP(M$1,$R$2:$S$16,2,0),'APTA Employee Census'!$B$6:$AB$507,ROWS($A$1:M30)+1,0)=0,"",HLOOKUP(VLOOKUP(M$1,$R$2:$S$16,2,0),'APTA Employee Census'!$B$6:$AB$507,ROWS($A$1:M30)+1,0)))</f>
        <v/>
      </c>
      <c r="N31" s="72" t="str">
        <f>IF(VLOOKUP(N$1,$R$2:$S$16,2,0)="","",IF(HLOOKUP(VLOOKUP(N$1,$R$2:$S$16,2,0),'APTA Employee Census'!$B$6:$AB$507,ROWS($A$1:N30)+1,0)=0,"",HLOOKUP(VLOOKUP(N$1,$R$2:$S$16,2,0),'APTA Employee Census'!$B$6:$AB$507,ROWS($A$1:N30)+1,0)))</f>
        <v/>
      </c>
      <c r="O31" s="43" t="str">
        <f>IF(VLOOKUP(O$1,$R$2:$S$16,2,0)="","",IF(E31="self",IF(HLOOKUP(VLOOKUP(O$1,$R$2:$S$16,2,0),'APTA Employee Census'!$B$6:$AB$507,ROWS($A$1:O30)+1,0)=0,"",VLOOKUP(HLOOKUP(VLOOKUP(O$1,$R$2:$S$16,2,0),'APTA Employee Census'!$B$6:$AB$507,ROWS($A$1:O30)+1,0),Lookups!$A$2:$B$45,2,0)),""))</f>
        <v/>
      </c>
    </row>
    <row r="32" spans="1:15" ht="18" customHeight="1" x14ac:dyDescent="0.15">
      <c r="A32" s="43" t="str">
        <f>IF(VLOOKUP(A$1,$R$2:$S$16,2,0)="","",IF(HLOOKUP(VLOOKUP(A$1,$R$2:$S$16,2,0),'APTA Employee Census'!$B$6:$AB$507,ROWS($A$1:A31)+1,0)=0,"",HLOOKUP(VLOOKUP(A$1,$R$2:$S$16,2,0),'APTA Employee Census'!$B$6:$AB$507,ROWS($A$1:A31)+1,0)))</f>
        <v/>
      </c>
      <c r="B32" s="43" t="str">
        <f>IF(VLOOKUP(B$1,$R$2:$S$16,2,0)="","",IF(HLOOKUP(VLOOKUP(B$1,$R$2:$S$16,2,0),'APTA Employee Census'!$A$6:$AB$507,ROWS($A$1:B31)+1,0)=0,"",HLOOKUP(VLOOKUP(B$1,$R$2:$S$16,2,0),'APTA Employee Census'!$A$6:$AB$507,ROWS($A$1:B31)+1,0)))</f>
        <v/>
      </c>
      <c r="C32" s="43" t="str">
        <f>IF(VLOOKUP(C$1,$R$2:$S$16,2,0)="","",IF(HLOOKUP(VLOOKUP(C$1,$R$2:$S$16,2,0),'APTA Employee Census'!$B$6:$AB$507,ROWS($A$1:C31)+1,0)=0,"",HLOOKUP(VLOOKUP(C$1,$R$2:$S$16,2,0),'APTA Employee Census'!$B$6:$AB$507,ROWS($A$1:C31)+1,0)))</f>
        <v/>
      </c>
      <c r="D32" s="72" t="str">
        <f>IF(VLOOKUP(D$1,$R$2:$S$16,2,0)="","",IF(HLOOKUP(VLOOKUP(D$1,$R$2:$S$16,2,0),'APTA Employee Census'!$B$6:$AB$507,ROWS($A$1:D31)+1,0)=0,"",HLOOKUP(VLOOKUP(D$1,$R$2:$S$16,2,0),'APTA Employee Census'!$B$6:$AB$507,ROWS($A$1:D31)+1,0)))</f>
        <v/>
      </c>
      <c r="E32" s="43" t="str">
        <f>IF(VLOOKUP(E$1,$R$2:$S$16,2,0)="","",IF(HLOOKUP(VLOOKUP(E$1,$R$2:$S$16,2,0),'APTA Employee Census'!$B$6:$AB$507,ROWS($A$1:E31)+1,0)=0,"",VLOOKUP(HLOOKUP(VLOOKUP(E$1,$R$2:$S$16,2,0),'APTA Employee Census'!$B$6:$AB$507,ROWS($A$1:E31)+1,0),Lookups!$A$2:$B$45,2,0)))</f>
        <v/>
      </c>
      <c r="F32" s="72" t="str">
        <f>IF(VLOOKUP(F$1,$R$2:$S$16,2,0)="","",IF(HLOOKUP(VLOOKUP(F$1,$R$2:$S$16,2,0),'APTA Employee Census'!$B$6:$AB$507,ROWS($A$1:F31)+1,0)=0,"",HLOOKUP(VLOOKUP(F$1,$R$2:$S$16,2,0),'APTA Employee Census'!$B$6:$AB$507,ROWS($A$1:F31)+1,0)))</f>
        <v/>
      </c>
      <c r="G32" s="43" t="str">
        <f>IF(VLOOKUP(G$1,$R$2:$S$16,2,0)="","",IF(HLOOKUP(VLOOKUP(G$1,$R$2:$S$16,2,0),'APTA Employee Census'!$B$6:$AB$507,ROWS($A$1:G31)+1,0)=0,"",VLOOKUP(HLOOKUP(VLOOKUP(G$1,$R$2:$S$16,2,0),'APTA Employee Census'!$B$6:$AB$507,ROWS($A$1:G31)+1,0),Lookups!$A$2:$B$45,2,0)))</f>
        <v/>
      </c>
      <c r="H32" s="72" t="str">
        <f>IF(VLOOKUP(H$1,$R$2:$S$16,2,0)="","",IF(HLOOKUP(VLOOKUP(H$1,$R$2:$S$16,2,0),'APTA Employee Census'!$B$6:$AB$507,ROWS($A$1:H31)+1,0)=0,"",HLOOKUP(VLOOKUP(H$1,$R$2:$S$16,2,0),'APTA Employee Census'!$B$6:$AB$507,ROWS($A$1:H31)+1,0)))</f>
        <v/>
      </c>
      <c r="I32" s="73" t="str">
        <f>IF(VLOOKUP(I$1,$R$2:$S$16,2,0)="","",IF(HLOOKUP(VLOOKUP(I$1,$R$2:$S$16,2,0),'APTA Employee Census'!$B$6:$AB$507,ROWS($A$1:I31)+1,0)=0,"",HLOOKUP(VLOOKUP(I$1,$R$2:$S$16,2,0),'APTA Employee Census'!$B$6:$AB$507,ROWS($A$1:I31)+1,0)))</f>
        <v/>
      </c>
      <c r="J32" s="74" t="str">
        <f>IF(VLOOKUP($J$1,$R$2:$S$16,2,0)="","",IF(AND($K32="part_time",HLOOKUP(VLOOKUP(J$1,$R$2:$S$16,2,0),'APTA Employee Census'!$B$6:$AB$507,ROWS($A$1:J31)+1,0)&gt;0),HLOOKUP(VLOOKUP(J$1,$R$2:$S$16,2,0),'APTA Employee Census'!$B$6:$AB$507,ROWS($A$1:J31)+1,0),IF(AND($K32="part_time",HLOOKUP(VLOOKUP(J$1,$R$2:$S$16,2,0),'APTA Employee Census'!$B$6:$AB$507,ROWS($A$1:J31)+1,0)=""),'APTA Employee Census'!$G$1,"")))</f>
        <v/>
      </c>
      <c r="K32" s="43" t="e">
        <f>IF(VLOOKUP(K$1,$R$2:$S$16,2,0)="","",IF(HLOOKUP(VLOOKUP(K$1,$R$2:$S$16,2,0),'APTA Employee Census'!$B$6:$AB$507,ROWS($A$1:K31)+1,0)=0,"",VLOOKUP(HLOOKUP(VLOOKUP(K$1,$R$2:$S$16,2,0),'APTA Employee Census'!$B$6:$AB$507,ROWS($A$1:K31)+1,0),Lookups!$A$2:$B$45,2,0)))</f>
        <v>#N/A</v>
      </c>
      <c r="L32" s="72" t="str">
        <f>IF(VLOOKUP(L$1,$R$2:$S$16,2,0)="","",IF(HLOOKUP(VLOOKUP(L$1,$R$2:$S$16,2,0),'APTA Employee Census'!$B$6:$AB$507,ROWS($A$1:L31)+1,0)=0,"",HLOOKUP(VLOOKUP(L$1,$R$2:$S$16,2,0),'APTA Employee Census'!$B$6:$AB$507,ROWS($A$1:L31)+1,0)))</f>
        <v/>
      </c>
      <c r="M32" s="74" t="str">
        <f>IF(VLOOKUP(M$1,$R$2:$S$16,2,0)="","",IF(HLOOKUP(VLOOKUP(M$1,$R$2:$S$16,2,0),'APTA Employee Census'!$B$6:$AB$507,ROWS($A$1:M31)+1,0)=0,"",HLOOKUP(VLOOKUP(M$1,$R$2:$S$16,2,0),'APTA Employee Census'!$B$6:$AB$507,ROWS($A$1:M31)+1,0)))</f>
        <v/>
      </c>
      <c r="N32" s="72" t="str">
        <f>IF(VLOOKUP(N$1,$R$2:$S$16,2,0)="","",IF(HLOOKUP(VLOOKUP(N$1,$R$2:$S$16,2,0),'APTA Employee Census'!$B$6:$AB$507,ROWS($A$1:N31)+1,0)=0,"",HLOOKUP(VLOOKUP(N$1,$R$2:$S$16,2,0),'APTA Employee Census'!$B$6:$AB$507,ROWS($A$1:N31)+1,0)))</f>
        <v/>
      </c>
      <c r="O32" s="43" t="str">
        <f>IF(VLOOKUP(O$1,$R$2:$S$16,2,0)="","",IF(E32="self",IF(HLOOKUP(VLOOKUP(O$1,$R$2:$S$16,2,0),'APTA Employee Census'!$B$6:$AB$507,ROWS($A$1:O31)+1,0)=0,"",VLOOKUP(HLOOKUP(VLOOKUP(O$1,$R$2:$S$16,2,0),'APTA Employee Census'!$B$6:$AB$507,ROWS($A$1:O31)+1,0),Lookups!$A$2:$B$45,2,0)),""))</f>
        <v/>
      </c>
    </row>
    <row r="33" spans="1:15" ht="18" customHeight="1" x14ac:dyDescent="0.15">
      <c r="A33" s="43" t="str">
        <f>IF(VLOOKUP(A$1,$R$2:$S$16,2,0)="","",IF(HLOOKUP(VLOOKUP(A$1,$R$2:$S$16,2,0),'APTA Employee Census'!$B$6:$AB$507,ROWS($A$1:A32)+1,0)=0,"",HLOOKUP(VLOOKUP(A$1,$R$2:$S$16,2,0),'APTA Employee Census'!$B$6:$AB$507,ROWS($A$1:A32)+1,0)))</f>
        <v/>
      </c>
      <c r="B33" s="43" t="str">
        <f>IF(VLOOKUP(B$1,$R$2:$S$16,2,0)="","",IF(HLOOKUP(VLOOKUP(B$1,$R$2:$S$16,2,0),'APTA Employee Census'!$A$6:$AB$507,ROWS($A$1:B32)+1,0)=0,"",HLOOKUP(VLOOKUP(B$1,$R$2:$S$16,2,0),'APTA Employee Census'!$A$6:$AB$507,ROWS($A$1:B32)+1,0)))</f>
        <v/>
      </c>
      <c r="C33" s="43" t="str">
        <f>IF(VLOOKUP(C$1,$R$2:$S$16,2,0)="","",IF(HLOOKUP(VLOOKUP(C$1,$R$2:$S$16,2,0),'APTA Employee Census'!$B$6:$AB$507,ROWS($A$1:C32)+1,0)=0,"",HLOOKUP(VLOOKUP(C$1,$R$2:$S$16,2,0),'APTA Employee Census'!$B$6:$AB$507,ROWS($A$1:C32)+1,0)))</f>
        <v/>
      </c>
      <c r="D33" s="72" t="str">
        <f>IF(VLOOKUP(D$1,$R$2:$S$16,2,0)="","",IF(HLOOKUP(VLOOKUP(D$1,$R$2:$S$16,2,0),'APTA Employee Census'!$B$6:$AB$507,ROWS($A$1:D32)+1,0)=0,"",HLOOKUP(VLOOKUP(D$1,$R$2:$S$16,2,0),'APTA Employee Census'!$B$6:$AB$507,ROWS($A$1:D32)+1,0)))</f>
        <v/>
      </c>
      <c r="E33" s="43" t="str">
        <f>IF(VLOOKUP(E$1,$R$2:$S$16,2,0)="","",IF(HLOOKUP(VLOOKUP(E$1,$R$2:$S$16,2,0),'APTA Employee Census'!$B$6:$AB$507,ROWS($A$1:E32)+1,0)=0,"",VLOOKUP(HLOOKUP(VLOOKUP(E$1,$R$2:$S$16,2,0),'APTA Employee Census'!$B$6:$AB$507,ROWS($A$1:E32)+1,0),Lookups!$A$2:$B$45,2,0)))</f>
        <v/>
      </c>
      <c r="F33" s="72" t="str">
        <f>IF(VLOOKUP(F$1,$R$2:$S$16,2,0)="","",IF(HLOOKUP(VLOOKUP(F$1,$R$2:$S$16,2,0),'APTA Employee Census'!$B$6:$AB$507,ROWS($A$1:F32)+1,0)=0,"",HLOOKUP(VLOOKUP(F$1,$R$2:$S$16,2,0),'APTA Employee Census'!$B$6:$AB$507,ROWS($A$1:F32)+1,0)))</f>
        <v/>
      </c>
      <c r="G33" s="43" t="str">
        <f>IF(VLOOKUP(G$1,$R$2:$S$16,2,0)="","",IF(HLOOKUP(VLOOKUP(G$1,$R$2:$S$16,2,0),'APTA Employee Census'!$B$6:$AB$507,ROWS($A$1:G32)+1,0)=0,"",VLOOKUP(HLOOKUP(VLOOKUP(G$1,$R$2:$S$16,2,0),'APTA Employee Census'!$B$6:$AB$507,ROWS($A$1:G32)+1,0),Lookups!$A$2:$B$45,2,0)))</f>
        <v/>
      </c>
      <c r="H33" s="72" t="str">
        <f>IF(VLOOKUP(H$1,$R$2:$S$16,2,0)="","",IF(HLOOKUP(VLOOKUP(H$1,$R$2:$S$16,2,0),'APTA Employee Census'!$B$6:$AB$507,ROWS($A$1:H32)+1,0)=0,"",HLOOKUP(VLOOKUP(H$1,$R$2:$S$16,2,0),'APTA Employee Census'!$B$6:$AB$507,ROWS($A$1:H32)+1,0)))</f>
        <v/>
      </c>
      <c r="I33" s="73" t="str">
        <f>IF(VLOOKUP(I$1,$R$2:$S$16,2,0)="","",IF(HLOOKUP(VLOOKUP(I$1,$R$2:$S$16,2,0),'APTA Employee Census'!$B$6:$AB$507,ROWS($A$1:I32)+1,0)=0,"",HLOOKUP(VLOOKUP(I$1,$R$2:$S$16,2,0),'APTA Employee Census'!$B$6:$AB$507,ROWS($A$1:I32)+1,0)))</f>
        <v/>
      </c>
      <c r="J33" s="74" t="str">
        <f>IF(VLOOKUP($J$1,$R$2:$S$16,2,0)="","",IF(AND($K33="part_time",HLOOKUP(VLOOKUP(J$1,$R$2:$S$16,2,0),'APTA Employee Census'!$B$6:$AB$507,ROWS($A$1:J32)+1,0)&gt;0),HLOOKUP(VLOOKUP(J$1,$R$2:$S$16,2,0),'APTA Employee Census'!$B$6:$AB$507,ROWS($A$1:J32)+1,0),IF(AND($K33="part_time",HLOOKUP(VLOOKUP(J$1,$R$2:$S$16,2,0),'APTA Employee Census'!$B$6:$AB$507,ROWS($A$1:J32)+1,0)=""),'APTA Employee Census'!$G$1,"")))</f>
        <v/>
      </c>
      <c r="K33" s="43" t="e">
        <f>IF(VLOOKUP(K$1,$R$2:$S$16,2,0)="","",IF(HLOOKUP(VLOOKUP(K$1,$R$2:$S$16,2,0),'APTA Employee Census'!$B$6:$AB$507,ROWS($A$1:K32)+1,0)=0,"",VLOOKUP(HLOOKUP(VLOOKUP(K$1,$R$2:$S$16,2,0),'APTA Employee Census'!$B$6:$AB$507,ROWS($A$1:K32)+1,0),Lookups!$A$2:$B$45,2,0)))</f>
        <v>#N/A</v>
      </c>
      <c r="L33" s="72" t="str">
        <f>IF(VLOOKUP(L$1,$R$2:$S$16,2,0)="","",IF(HLOOKUP(VLOOKUP(L$1,$R$2:$S$16,2,0),'APTA Employee Census'!$B$6:$AB$507,ROWS($A$1:L32)+1,0)=0,"",HLOOKUP(VLOOKUP(L$1,$R$2:$S$16,2,0),'APTA Employee Census'!$B$6:$AB$507,ROWS($A$1:L32)+1,0)))</f>
        <v/>
      </c>
      <c r="M33" s="74" t="str">
        <f>IF(VLOOKUP(M$1,$R$2:$S$16,2,0)="","",IF(HLOOKUP(VLOOKUP(M$1,$R$2:$S$16,2,0),'APTA Employee Census'!$B$6:$AB$507,ROWS($A$1:M32)+1,0)=0,"",HLOOKUP(VLOOKUP(M$1,$R$2:$S$16,2,0),'APTA Employee Census'!$B$6:$AB$507,ROWS($A$1:M32)+1,0)))</f>
        <v/>
      </c>
      <c r="N33" s="72" t="str">
        <f>IF(VLOOKUP(N$1,$R$2:$S$16,2,0)="","",IF(HLOOKUP(VLOOKUP(N$1,$R$2:$S$16,2,0),'APTA Employee Census'!$B$6:$AB$507,ROWS($A$1:N32)+1,0)=0,"",HLOOKUP(VLOOKUP(N$1,$R$2:$S$16,2,0),'APTA Employee Census'!$B$6:$AB$507,ROWS($A$1:N32)+1,0)))</f>
        <v/>
      </c>
      <c r="O33" s="43" t="str">
        <f>IF(VLOOKUP(O$1,$R$2:$S$16,2,0)="","",IF(E33="self",IF(HLOOKUP(VLOOKUP(O$1,$R$2:$S$16,2,0),'APTA Employee Census'!$B$6:$AB$507,ROWS($A$1:O32)+1,0)=0,"",VLOOKUP(HLOOKUP(VLOOKUP(O$1,$R$2:$S$16,2,0),'APTA Employee Census'!$B$6:$AB$507,ROWS($A$1:O32)+1,0),Lookups!$A$2:$B$45,2,0)),""))</f>
        <v/>
      </c>
    </row>
    <row r="34" spans="1:15" ht="18" customHeight="1" x14ac:dyDescent="0.15">
      <c r="A34" s="43" t="str">
        <f>IF(VLOOKUP(A$1,$R$2:$S$16,2,0)="","",IF(HLOOKUP(VLOOKUP(A$1,$R$2:$S$16,2,0),'APTA Employee Census'!$B$6:$AB$507,ROWS($A$1:A33)+1,0)=0,"",HLOOKUP(VLOOKUP(A$1,$R$2:$S$16,2,0),'APTA Employee Census'!$B$6:$AB$507,ROWS($A$1:A33)+1,0)))</f>
        <v/>
      </c>
      <c r="B34" s="43" t="str">
        <f>IF(VLOOKUP(B$1,$R$2:$S$16,2,0)="","",IF(HLOOKUP(VLOOKUP(B$1,$R$2:$S$16,2,0),'APTA Employee Census'!$A$6:$AB$507,ROWS($A$1:B33)+1,0)=0,"",HLOOKUP(VLOOKUP(B$1,$R$2:$S$16,2,0),'APTA Employee Census'!$A$6:$AB$507,ROWS($A$1:B33)+1,0)))</f>
        <v/>
      </c>
      <c r="C34" s="43" t="str">
        <f>IF(VLOOKUP(C$1,$R$2:$S$16,2,0)="","",IF(HLOOKUP(VLOOKUP(C$1,$R$2:$S$16,2,0),'APTA Employee Census'!$B$6:$AB$507,ROWS($A$1:C33)+1,0)=0,"",HLOOKUP(VLOOKUP(C$1,$R$2:$S$16,2,0),'APTA Employee Census'!$B$6:$AB$507,ROWS($A$1:C33)+1,0)))</f>
        <v/>
      </c>
      <c r="D34" s="72" t="str">
        <f>IF(VLOOKUP(D$1,$R$2:$S$16,2,0)="","",IF(HLOOKUP(VLOOKUP(D$1,$R$2:$S$16,2,0),'APTA Employee Census'!$B$6:$AB$507,ROWS($A$1:D33)+1,0)=0,"",HLOOKUP(VLOOKUP(D$1,$R$2:$S$16,2,0),'APTA Employee Census'!$B$6:$AB$507,ROWS($A$1:D33)+1,0)))</f>
        <v/>
      </c>
      <c r="E34" s="43" t="str">
        <f>IF(VLOOKUP(E$1,$R$2:$S$16,2,0)="","",IF(HLOOKUP(VLOOKUP(E$1,$R$2:$S$16,2,0),'APTA Employee Census'!$B$6:$AB$507,ROWS($A$1:E33)+1,0)=0,"",VLOOKUP(HLOOKUP(VLOOKUP(E$1,$R$2:$S$16,2,0),'APTA Employee Census'!$B$6:$AB$507,ROWS($A$1:E33)+1,0),Lookups!$A$2:$B$45,2,0)))</f>
        <v/>
      </c>
      <c r="F34" s="72" t="str">
        <f>IF(VLOOKUP(F$1,$R$2:$S$16,2,0)="","",IF(HLOOKUP(VLOOKUP(F$1,$R$2:$S$16,2,0),'APTA Employee Census'!$B$6:$AB$507,ROWS($A$1:F33)+1,0)=0,"",HLOOKUP(VLOOKUP(F$1,$R$2:$S$16,2,0),'APTA Employee Census'!$B$6:$AB$507,ROWS($A$1:F33)+1,0)))</f>
        <v/>
      </c>
      <c r="G34" s="43" t="str">
        <f>IF(VLOOKUP(G$1,$R$2:$S$16,2,0)="","",IF(HLOOKUP(VLOOKUP(G$1,$R$2:$S$16,2,0),'APTA Employee Census'!$B$6:$AB$507,ROWS($A$1:G33)+1,0)=0,"",VLOOKUP(HLOOKUP(VLOOKUP(G$1,$R$2:$S$16,2,0),'APTA Employee Census'!$B$6:$AB$507,ROWS($A$1:G33)+1,0),Lookups!$A$2:$B$45,2,0)))</f>
        <v/>
      </c>
      <c r="H34" s="72" t="str">
        <f>IF(VLOOKUP(H$1,$R$2:$S$16,2,0)="","",IF(HLOOKUP(VLOOKUP(H$1,$R$2:$S$16,2,0),'APTA Employee Census'!$B$6:$AB$507,ROWS($A$1:H33)+1,0)=0,"",HLOOKUP(VLOOKUP(H$1,$R$2:$S$16,2,0),'APTA Employee Census'!$B$6:$AB$507,ROWS($A$1:H33)+1,0)))</f>
        <v/>
      </c>
      <c r="I34" s="73" t="str">
        <f>IF(VLOOKUP(I$1,$R$2:$S$16,2,0)="","",IF(HLOOKUP(VLOOKUP(I$1,$R$2:$S$16,2,0),'APTA Employee Census'!$B$6:$AB$507,ROWS($A$1:I33)+1,0)=0,"",HLOOKUP(VLOOKUP(I$1,$R$2:$S$16,2,0),'APTA Employee Census'!$B$6:$AB$507,ROWS($A$1:I33)+1,0)))</f>
        <v/>
      </c>
      <c r="J34" s="74" t="str">
        <f>IF(VLOOKUP($J$1,$R$2:$S$16,2,0)="","",IF(AND($K34="part_time",HLOOKUP(VLOOKUP(J$1,$R$2:$S$16,2,0),'APTA Employee Census'!$B$6:$AB$507,ROWS($A$1:J33)+1,0)&gt;0),HLOOKUP(VLOOKUP(J$1,$R$2:$S$16,2,0),'APTA Employee Census'!$B$6:$AB$507,ROWS($A$1:J33)+1,0),IF(AND($K34="part_time",HLOOKUP(VLOOKUP(J$1,$R$2:$S$16,2,0),'APTA Employee Census'!$B$6:$AB$507,ROWS($A$1:J33)+1,0)=""),'APTA Employee Census'!$G$1,"")))</f>
        <v/>
      </c>
      <c r="K34" s="43" t="e">
        <f>IF(VLOOKUP(K$1,$R$2:$S$16,2,0)="","",IF(HLOOKUP(VLOOKUP(K$1,$R$2:$S$16,2,0),'APTA Employee Census'!$B$6:$AB$507,ROWS($A$1:K33)+1,0)=0,"",VLOOKUP(HLOOKUP(VLOOKUP(K$1,$R$2:$S$16,2,0),'APTA Employee Census'!$B$6:$AB$507,ROWS($A$1:K33)+1,0),Lookups!$A$2:$B$45,2,0)))</f>
        <v>#N/A</v>
      </c>
      <c r="L34" s="72" t="str">
        <f>IF(VLOOKUP(L$1,$R$2:$S$16,2,0)="","",IF(HLOOKUP(VLOOKUP(L$1,$R$2:$S$16,2,0),'APTA Employee Census'!$B$6:$AB$507,ROWS($A$1:L33)+1,0)=0,"",HLOOKUP(VLOOKUP(L$1,$R$2:$S$16,2,0),'APTA Employee Census'!$B$6:$AB$507,ROWS($A$1:L33)+1,0)))</f>
        <v/>
      </c>
      <c r="M34" s="74" t="str">
        <f>IF(VLOOKUP(M$1,$R$2:$S$16,2,0)="","",IF(HLOOKUP(VLOOKUP(M$1,$R$2:$S$16,2,0),'APTA Employee Census'!$B$6:$AB$507,ROWS($A$1:M33)+1,0)=0,"",HLOOKUP(VLOOKUP(M$1,$R$2:$S$16,2,0),'APTA Employee Census'!$B$6:$AB$507,ROWS($A$1:M33)+1,0)))</f>
        <v/>
      </c>
      <c r="N34" s="72" t="str">
        <f>IF(VLOOKUP(N$1,$R$2:$S$16,2,0)="","",IF(HLOOKUP(VLOOKUP(N$1,$R$2:$S$16,2,0),'APTA Employee Census'!$B$6:$AB$507,ROWS($A$1:N33)+1,0)=0,"",HLOOKUP(VLOOKUP(N$1,$R$2:$S$16,2,0),'APTA Employee Census'!$B$6:$AB$507,ROWS($A$1:N33)+1,0)))</f>
        <v/>
      </c>
      <c r="O34" s="43" t="str">
        <f>IF(VLOOKUP(O$1,$R$2:$S$16,2,0)="","",IF(E34="self",IF(HLOOKUP(VLOOKUP(O$1,$R$2:$S$16,2,0),'APTA Employee Census'!$B$6:$AB$507,ROWS($A$1:O33)+1,0)=0,"",VLOOKUP(HLOOKUP(VLOOKUP(O$1,$R$2:$S$16,2,0),'APTA Employee Census'!$B$6:$AB$507,ROWS($A$1:O33)+1,0),Lookups!$A$2:$B$45,2,0)),""))</f>
        <v/>
      </c>
    </row>
    <row r="35" spans="1:15" ht="18" customHeight="1" x14ac:dyDescent="0.15">
      <c r="A35" s="43" t="str">
        <f>IF(VLOOKUP(A$1,$R$2:$S$16,2,0)="","",IF(HLOOKUP(VLOOKUP(A$1,$R$2:$S$16,2,0),'APTA Employee Census'!$B$6:$AB$507,ROWS($A$1:A34)+1,0)=0,"",HLOOKUP(VLOOKUP(A$1,$R$2:$S$16,2,0),'APTA Employee Census'!$B$6:$AB$507,ROWS($A$1:A34)+1,0)))</f>
        <v/>
      </c>
      <c r="B35" s="43" t="str">
        <f>IF(VLOOKUP(B$1,$R$2:$S$16,2,0)="","",IF(HLOOKUP(VLOOKUP(B$1,$R$2:$S$16,2,0),'APTA Employee Census'!$A$6:$AB$507,ROWS($A$1:B34)+1,0)=0,"",HLOOKUP(VLOOKUP(B$1,$R$2:$S$16,2,0),'APTA Employee Census'!$A$6:$AB$507,ROWS($A$1:B34)+1,0)))</f>
        <v/>
      </c>
      <c r="C35" s="43" t="str">
        <f>IF(VLOOKUP(C$1,$R$2:$S$16,2,0)="","",IF(HLOOKUP(VLOOKUP(C$1,$R$2:$S$16,2,0),'APTA Employee Census'!$B$6:$AB$507,ROWS($A$1:C34)+1,0)=0,"",HLOOKUP(VLOOKUP(C$1,$R$2:$S$16,2,0),'APTA Employee Census'!$B$6:$AB$507,ROWS($A$1:C34)+1,0)))</f>
        <v/>
      </c>
      <c r="D35" s="72" t="str">
        <f>IF(VLOOKUP(D$1,$R$2:$S$16,2,0)="","",IF(HLOOKUP(VLOOKUP(D$1,$R$2:$S$16,2,0),'APTA Employee Census'!$B$6:$AB$507,ROWS($A$1:D34)+1,0)=0,"",HLOOKUP(VLOOKUP(D$1,$R$2:$S$16,2,0),'APTA Employee Census'!$B$6:$AB$507,ROWS($A$1:D34)+1,0)))</f>
        <v/>
      </c>
      <c r="E35" s="43" t="str">
        <f>IF(VLOOKUP(E$1,$R$2:$S$16,2,0)="","",IF(HLOOKUP(VLOOKUP(E$1,$R$2:$S$16,2,0),'APTA Employee Census'!$B$6:$AB$507,ROWS($A$1:E34)+1,0)=0,"",VLOOKUP(HLOOKUP(VLOOKUP(E$1,$R$2:$S$16,2,0),'APTA Employee Census'!$B$6:$AB$507,ROWS($A$1:E34)+1,0),Lookups!$A$2:$B$45,2,0)))</f>
        <v/>
      </c>
      <c r="F35" s="72" t="str">
        <f>IF(VLOOKUP(F$1,$R$2:$S$16,2,0)="","",IF(HLOOKUP(VLOOKUP(F$1,$R$2:$S$16,2,0),'APTA Employee Census'!$B$6:$AB$507,ROWS($A$1:F34)+1,0)=0,"",HLOOKUP(VLOOKUP(F$1,$R$2:$S$16,2,0),'APTA Employee Census'!$B$6:$AB$507,ROWS($A$1:F34)+1,0)))</f>
        <v/>
      </c>
      <c r="G35" s="43" t="str">
        <f>IF(VLOOKUP(G$1,$R$2:$S$16,2,0)="","",IF(HLOOKUP(VLOOKUP(G$1,$R$2:$S$16,2,0),'APTA Employee Census'!$B$6:$AB$507,ROWS($A$1:G34)+1,0)=0,"",VLOOKUP(HLOOKUP(VLOOKUP(G$1,$R$2:$S$16,2,0),'APTA Employee Census'!$B$6:$AB$507,ROWS($A$1:G34)+1,0),Lookups!$A$2:$B$45,2,0)))</f>
        <v/>
      </c>
      <c r="H35" s="72" t="str">
        <f>IF(VLOOKUP(H$1,$R$2:$S$16,2,0)="","",IF(HLOOKUP(VLOOKUP(H$1,$R$2:$S$16,2,0),'APTA Employee Census'!$B$6:$AB$507,ROWS($A$1:H34)+1,0)=0,"",HLOOKUP(VLOOKUP(H$1,$R$2:$S$16,2,0),'APTA Employee Census'!$B$6:$AB$507,ROWS($A$1:H34)+1,0)))</f>
        <v/>
      </c>
      <c r="I35" s="73" t="str">
        <f>IF(VLOOKUP(I$1,$R$2:$S$16,2,0)="","",IF(HLOOKUP(VLOOKUP(I$1,$R$2:$S$16,2,0),'APTA Employee Census'!$B$6:$AB$507,ROWS($A$1:I34)+1,0)=0,"",HLOOKUP(VLOOKUP(I$1,$R$2:$S$16,2,0),'APTA Employee Census'!$B$6:$AB$507,ROWS($A$1:I34)+1,0)))</f>
        <v/>
      </c>
      <c r="J35" s="74" t="str">
        <f>IF(VLOOKUP($J$1,$R$2:$S$16,2,0)="","",IF(AND($K35="part_time",HLOOKUP(VLOOKUP(J$1,$R$2:$S$16,2,0),'APTA Employee Census'!$B$6:$AB$507,ROWS($A$1:J34)+1,0)&gt;0),HLOOKUP(VLOOKUP(J$1,$R$2:$S$16,2,0),'APTA Employee Census'!$B$6:$AB$507,ROWS($A$1:J34)+1,0),IF(AND($K35="part_time",HLOOKUP(VLOOKUP(J$1,$R$2:$S$16,2,0),'APTA Employee Census'!$B$6:$AB$507,ROWS($A$1:J34)+1,0)=""),'APTA Employee Census'!$G$1,"")))</f>
        <v/>
      </c>
      <c r="K35" s="43" t="e">
        <f>IF(VLOOKUP(K$1,$R$2:$S$16,2,0)="","",IF(HLOOKUP(VLOOKUP(K$1,$R$2:$S$16,2,0),'APTA Employee Census'!$B$6:$AB$507,ROWS($A$1:K34)+1,0)=0,"",VLOOKUP(HLOOKUP(VLOOKUP(K$1,$R$2:$S$16,2,0),'APTA Employee Census'!$B$6:$AB$507,ROWS($A$1:K34)+1,0),Lookups!$A$2:$B$45,2,0)))</f>
        <v>#N/A</v>
      </c>
      <c r="L35" s="72" t="str">
        <f>IF(VLOOKUP(L$1,$R$2:$S$16,2,0)="","",IF(HLOOKUP(VLOOKUP(L$1,$R$2:$S$16,2,0),'APTA Employee Census'!$B$6:$AB$507,ROWS($A$1:L34)+1,0)=0,"",HLOOKUP(VLOOKUP(L$1,$R$2:$S$16,2,0),'APTA Employee Census'!$B$6:$AB$507,ROWS($A$1:L34)+1,0)))</f>
        <v/>
      </c>
      <c r="M35" s="74" t="str">
        <f>IF(VLOOKUP(M$1,$R$2:$S$16,2,0)="","",IF(HLOOKUP(VLOOKUP(M$1,$R$2:$S$16,2,0),'APTA Employee Census'!$B$6:$AB$507,ROWS($A$1:M34)+1,0)=0,"",HLOOKUP(VLOOKUP(M$1,$R$2:$S$16,2,0),'APTA Employee Census'!$B$6:$AB$507,ROWS($A$1:M34)+1,0)))</f>
        <v/>
      </c>
      <c r="N35" s="72" t="str">
        <f>IF(VLOOKUP(N$1,$R$2:$S$16,2,0)="","",IF(HLOOKUP(VLOOKUP(N$1,$R$2:$S$16,2,0),'APTA Employee Census'!$B$6:$AB$507,ROWS($A$1:N34)+1,0)=0,"",HLOOKUP(VLOOKUP(N$1,$R$2:$S$16,2,0),'APTA Employee Census'!$B$6:$AB$507,ROWS($A$1:N34)+1,0)))</f>
        <v/>
      </c>
      <c r="O35" s="43" t="str">
        <f>IF(VLOOKUP(O$1,$R$2:$S$16,2,0)="","",IF(E35="self",IF(HLOOKUP(VLOOKUP(O$1,$R$2:$S$16,2,0),'APTA Employee Census'!$B$6:$AB$507,ROWS($A$1:O34)+1,0)=0,"",VLOOKUP(HLOOKUP(VLOOKUP(O$1,$R$2:$S$16,2,0),'APTA Employee Census'!$B$6:$AB$507,ROWS($A$1:O34)+1,0),Lookups!$A$2:$B$45,2,0)),""))</f>
        <v/>
      </c>
    </row>
    <row r="36" spans="1:15" ht="18" customHeight="1" x14ac:dyDescent="0.15">
      <c r="A36" s="43" t="str">
        <f>IF(VLOOKUP(A$1,$R$2:$S$16,2,0)="","",IF(HLOOKUP(VLOOKUP(A$1,$R$2:$S$16,2,0),'APTA Employee Census'!$B$6:$AB$507,ROWS($A$1:A35)+1,0)=0,"",HLOOKUP(VLOOKUP(A$1,$R$2:$S$16,2,0),'APTA Employee Census'!$B$6:$AB$507,ROWS($A$1:A35)+1,0)))</f>
        <v/>
      </c>
      <c r="B36" s="43" t="str">
        <f>IF(VLOOKUP(B$1,$R$2:$S$16,2,0)="","",IF(HLOOKUP(VLOOKUP(B$1,$R$2:$S$16,2,0),'APTA Employee Census'!$A$6:$AB$507,ROWS($A$1:B35)+1,0)=0,"",HLOOKUP(VLOOKUP(B$1,$R$2:$S$16,2,0),'APTA Employee Census'!$A$6:$AB$507,ROWS($A$1:B35)+1,0)))</f>
        <v/>
      </c>
      <c r="C36" s="43" t="str">
        <f>IF(VLOOKUP(C$1,$R$2:$S$16,2,0)="","",IF(HLOOKUP(VLOOKUP(C$1,$R$2:$S$16,2,0),'APTA Employee Census'!$B$6:$AB$507,ROWS($A$1:C35)+1,0)=0,"",HLOOKUP(VLOOKUP(C$1,$R$2:$S$16,2,0),'APTA Employee Census'!$B$6:$AB$507,ROWS($A$1:C35)+1,0)))</f>
        <v/>
      </c>
      <c r="D36" s="72" t="str">
        <f>IF(VLOOKUP(D$1,$R$2:$S$16,2,0)="","",IF(HLOOKUP(VLOOKUP(D$1,$R$2:$S$16,2,0),'APTA Employee Census'!$B$6:$AB$507,ROWS($A$1:D35)+1,0)=0,"",HLOOKUP(VLOOKUP(D$1,$R$2:$S$16,2,0),'APTA Employee Census'!$B$6:$AB$507,ROWS($A$1:D35)+1,0)))</f>
        <v/>
      </c>
      <c r="E36" s="43" t="str">
        <f>IF(VLOOKUP(E$1,$R$2:$S$16,2,0)="","",IF(HLOOKUP(VLOOKUP(E$1,$R$2:$S$16,2,0),'APTA Employee Census'!$B$6:$AB$507,ROWS($A$1:E35)+1,0)=0,"",VLOOKUP(HLOOKUP(VLOOKUP(E$1,$R$2:$S$16,2,0),'APTA Employee Census'!$B$6:$AB$507,ROWS($A$1:E35)+1,0),Lookups!$A$2:$B$45,2,0)))</f>
        <v/>
      </c>
      <c r="F36" s="72" t="str">
        <f>IF(VLOOKUP(F$1,$R$2:$S$16,2,0)="","",IF(HLOOKUP(VLOOKUP(F$1,$R$2:$S$16,2,0),'APTA Employee Census'!$B$6:$AB$507,ROWS($A$1:F35)+1,0)=0,"",HLOOKUP(VLOOKUP(F$1,$R$2:$S$16,2,0),'APTA Employee Census'!$B$6:$AB$507,ROWS($A$1:F35)+1,0)))</f>
        <v/>
      </c>
      <c r="G36" s="43" t="str">
        <f>IF(VLOOKUP(G$1,$R$2:$S$16,2,0)="","",IF(HLOOKUP(VLOOKUP(G$1,$R$2:$S$16,2,0),'APTA Employee Census'!$B$6:$AB$507,ROWS($A$1:G35)+1,0)=0,"",VLOOKUP(HLOOKUP(VLOOKUP(G$1,$R$2:$S$16,2,0),'APTA Employee Census'!$B$6:$AB$507,ROWS($A$1:G35)+1,0),Lookups!$A$2:$B$45,2,0)))</f>
        <v/>
      </c>
      <c r="H36" s="72" t="str">
        <f>IF(VLOOKUP(H$1,$R$2:$S$16,2,0)="","",IF(HLOOKUP(VLOOKUP(H$1,$R$2:$S$16,2,0),'APTA Employee Census'!$B$6:$AB$507,ROWS($A$1:H35)+1,0)=0,"",HLOOKUP(VLOOKUP(H$1,$R$2:$S$16,2,0),'APTA Employee Census'!$B$6:$AB$507,ROWS($A$1:H35)+1,0)))</f>
        <v/>
      </c>
      <c r="I36" s="73" t="str">
        <f>IF(VLOOKUP(I$1,$R$2:$S$16,2,0)="","",IF(HLOOKUP(VLOOKUP(I$1,$R$2:$S$16,2,0),'APTA Employee Census'!$B$6:$AB$507,ROWS($A$1:I35)+1,0)=0,"",HLOOKUP(VLOOKUP(I$1,$R$2:$S$16,2,0),'APTA Employee Census'!$B$6:$AB$507,ROWS($A$1:I35)+1,0)))</f>
        <v/>
      </c>
      <c r="J36" s="74" t="str">
        <f>IF(VLOOKUP($J$1,$R$2:$S$16,2,0)="","",IF(AND($K36="part_time",HLOOKUP(VLOOKUP(J$1,$R$2:$S$16,2,0),'APTA Employee Census'!$B$6:$AB$507,ROWS($A$1:J35)+1,0)&gt;0),HLOOKUP(VLOOKUP(J$1,$R$2:$S$16,2,0),'APTA Employee Census'!$B$6:$AB$507,ROWS($A$1:J35)+1,0),IF(AND($K36="part_time",HLOOKUP(VLOOKUP(J$1,$R$2:$S$16,2,0),'APTA Employee Census'!$B$6:$AB$507,ROWS($A$1:J35)+1,0)=""),'APTA Employee Census'!$G$1,"")))</f>
        <v/>
      </c>
      <c r="K36" s="43" t="e">
        <f>IF(VLOOKUP(K$1,$R$2:$S$16,2,0)="","",IF(HLOOKUP(VLOOKUP(K$1,$R$2:$S$16,2,0),'APTA Employee Census'!$B$6:$AB$507,ROWS($A$1:K35)+1,0)=0,"",VLOOKUP(HLOOKUP(VLOOKUP(K$1,$R$2:$S$16,2,0),'APTA Employee Census'!$B$6:$AB$507,ROWS($A$1:K35)+1,0),Lookups!$A$2:$B$45,2,0)))</f>
        <v>#N/A</v>
      </c>
      <c r="L36" s="72" t="str">
        <f>IF(VLOOKUP(L$1,$R$2:$S$16,2,0)="","",IF(HLOOKUP(VLOOKUP(L$1,$R$2:$S$16,2,0),'APTA Employee Census'!$B$6:$AB$507,ROWS($A$1:L35)+1,0)=0,"",HLOOKUP(VLOOKUP(L$1,$R$2:$S$16,2,0),'APTA Employee Census'!$B$6:$AB$507,ROWS($A$1:L35)+1,0)))</f>
        <v/>
      </c>
      <c r="M36" s="74" t="str">
        <f>IF(VLOOKUP(M$1,$R$2:$S$16,2,0)="","",IF(HLOOKUP(VLOOKUP(M$1,$R$2:$S$16,2,0),'APTA Employee Census'!$B$6:$AB$507,ROWS($A$1:M35)+1,0)=0,"",HLOOKUP(VLOOKUP(M$1,$R$2:$S$16,2,0),'APTA Employee Census'!$B$6:$AB$507,ROWS($A$1:M35)+1,0)))</f>
        <v/>
      </c>
      <c r="N36" s="72" t="str">
        <f>IF(VLOOKUP(N$1,$R$2:$S$16,2,0)="","",IF(HLOOKUP(VLOOKUP(N$1,$R$2:$S$16,2,0),'APTA Employee Census'!$B$6:$AB$507,ROWS($A$1:N35)+1,0)=0,"",HLOOKUP(VLOOKUP(N$1,$R$2:$S$16,2,0),'APTA Employee Census'!$B$6:$AB$507,ROWS($A$1:N35)+1,0)))</f>
        <v/>
      </c>
      <c r="O36" s="43" t="str">
        <f>IF(VLOOKUP(O$1,$R$2:$S$16,2,0)="","",IF(E36="self",IF(HLOOKUP(VLOOKUP(O$1,$R$2:$S$16,2,0),'APTA Employee Census'!$B$6:$AB$507,ROWS($A$1:O35)+1,0)=0,"",VLOOKUP(HLOOKUP(VLOOKUP(O$1,$R$2:$S$16,2,0),'APTA Employee Census'!$B$6:$AB$507,ROWS($A$1:O35)+1,0),Lookups!$A$2:$B$45,2,0)),""))</f>
        <v/>
      </c>
    </row>
    <row r="37" spans="1:15" ht="18" customHeight="1" x14ac:dyDescent="0.15">
      <c r="A37" s="43" t="str">
        <f>IF(VLOOKUP(A$1,$R$2:$S$16,2,0)="","",IF(HLOOKUP(VLOOKUP(A$1,$R$2:$S$16,2,0),'APTA Employee Census'!$B$6:$AB$507,ROWS($A$1:A36)+1,0)=0,"",HLOOKUP(VLOOKUP(A$1,$R$2:$S$16,2,0),'APTA Employee Census'!$B$6:$AB$507,ROWS($A$1:A36)+1,0)))</f>
        <v/>
      </c>
      <c r="B37" s="43" t="str">
        <f>IF(VLOOKUP(B$1,$R$2:$S$16,2,0)="","",IF(HLOOKUP(VLOOKUP(B$1,$R$2:$S$16,2,0),'APTA Employee Census'!$A$6:$AB$507,ROWS($A$1:B36)+1,0)=0,"",HLOOKUP(VLOOKUP(B$1,$R$2:$S$16,2,0),'APTA Employee Census'!$A$6:$AB$507,ROWS($A$1:B36)+1,0)))</f>
        <v/>
      </c>
      <c r="C37" s="43" t="str">
        <f>IF(VLOOKUP(C$1,$R$2:$S$16,2,0)="","",IF(HLOOKUP(VLOOKUP(C$1,$R$2:$S$16,2,0),'APTA Employee Census'!$B$6:$AB$507,ROWS($A$1:C36)+1,0)=0,"",HLOOKUP(VLOOKUP(C$1,$R$2:$S$16,2,0),'APTA Employee Census'!$B$6:$AB$507,ROWS($A$1:C36)+1,0)))</f>
        <v/>
      </c>
      <c r="D37" s="72" t="str">
        <f>IF(VLOOKUP(D$1,$R$2:$S$16,2,0)="","",IF(HLOOKUP(VLOOKUP(D$1,$R$2:$S$16,2,0),'APTA Employee Census'!$B$6:$AB$507,ROWS($A$1:D36)+1,0)=0,"",HLOOKUP(VLOOKUP(D$1,$R$2:$S$16,2,0),'APTA Employee Census'!$B$6:$AB$507,ROWS($A$1:D36)+1,0)))</f>
        <v/>
      </c>
      <c r="E37" s="43" t="str">
        <f>IF(VLOOKUP(E$1,$R$2:$S$16,2,0)="","",IF(HLOOKUP(VLOOKUP(E$1,$R$2:$S$16,2,0),'APTA Employee Census'!$B$6:$AB$507,ROWS($A$1:E36)+1,0)=0,"",VLOOKUP(HLOOKUP(VLOOKUP(E$1,$R$2:$S$16,2,0),'APTA Employee Census'!$B$6:$AB$507,ROWS($A$1:E36)+1,0),Lookups!$A$2:$B$45,2,0)))</f>
        <v/>
      </c>
      <c r="F37" s="72" t="str">
        <f>IF(VLOOKUP(F$1,$R$2:$S$16,2,0)="","",IF(HLOOKUP(VLOOKUP(F$1,$R$2:$S$16,2,0),'APTA Employee Census'!$B$6:$AB$507,ROWS($A$1:F36)+1,0)=0,"",HLOOKUP(VLOOKUP(F$1,$R$2:$S$16,2,0),'APTA Employee Census'!$B$6:$AB$507,ROWS($A$1:F36)+1,0)))</f>
        <v/>
      </c>
      <c r="G37" s="43" t="str">
        <f>IF(VLOOKUP(G$1,$R$2:$S$16,2,0)="","",IF(HLOOKUP(VLOOKUP(G$1,$R$2:$S$16,2,0),'APTA Employee Census'!$B$6:$AB$507,ROWS($A$1:G36)+1,0)=0,"",VLOOKUP(HLOOKUP(VLOOKUP(G$1,$R$2:$S$16,2,0),'APTA Employee Census'!$B$6:$AB$507,ROWS($A$1:G36)+1,0),Lookups!$A$2:$B$45,2,0)))</f>
        <v/>
      </c>
      <c r="H37" s="72" t="str">
        <f>IF(VLOOKUP(H$1,$R$2:$S$16,2,0)="","",IF(HLOOKUP(VLOOKUP(H$1,$R$2:$S$16,2,0),'APTA Employee Census'!$B$6:$AB$507,ROWS($A$1:H36)+1,0)=0,"",HLOOKUP(VLOOKUP(H$1,$R$2:$S$16,2,0),'APTA Employee Census'!$B$6:$AB$507,ROWS($A$1:H36)+1,0)))</f>
        <v/>
      </c>
      <c r="I37" s="73" t="str">
        <f>IF(VLOOKUP(I$1,$R$2:$S$16,2,0)="","",IF(HLOOKUP(VLOOKUP(I$1,$R$2:$S$16,2,0),'APTA Employee Census'!$B$6:$AB$507,ROWS($A$1:I36)+1,0)=0,"",HLOOKUP(VLOOKUP(I$1,$R$2:$S$16,2,0),'APTA Employee Census'!$B$6:$AB$507,ROWS($A$1:I36)+1,0)))</f>
        <v/>
      </c>
      <c r="J37" s="74" t="str">
        <f>IF(VLOOKUP($J$1,$R$2:$S$16,2,0)="","",IF(AND($K37="part_time",HLOOKUP(VLOOKUP(J$1,$R$2:$S$16,2,0),'APTA Employee Census'!$B$6:$AB$507,ROWS($A$1:J36)+1,0)&gt;0),HLOOKUP(VLOOKUP(J$1,$R$2:$S$16,2,0),'APTA Employee Census'!$B$6:$AB$507,ROWS($A$1:J36)+1,0),IF(AND($K37="part_time",HLOOKUP(VLOOKUP(J$1,$R$2:$S$16,2,0),'APTA Employee Census'!$B$6:$AB$507,ROWS($A$1:J36)+1,0)=""),'APTA Employee Census'!$G$1,"")))</f>
        <v/>
      </c>
      <c r="K37" s="43" t="e">
        <f>IF(VLOOKUP(K$1,$R$2:$S$16,2,0)="","",IF(HLOOKUP(VLOOKUP(K$1,$R$2:$S$16,2,0),'APTA Employee Census'!$B$6:$AB$507,ROWS($A$1:K36)+1,0)=0,"",VLOOKUP(HLOOKUP(VLOOKUP(K$1,$R$2:$S$16,2,0),'APTA Employee Census'!$B$6:$AB$507,ROWS($A$1:K36)+1,0),Lookups!$A$2:$B$45,2,0)))</f>
        <v>#N/A</v>
      </c>
      <c r="L37" s="72" t="str">
        <f>IF(VLOOKUP(L$1,$R$2:$S$16,2,0)="","",IF(HLOOKUP(VLOOKUP(L$1,$R$2:$S$16,2,0),'APTA Employee Census'!$B$6:$AB$507,ROWS($A$1:L36)+1,0)=0,"",HLOOKUP(VLOOKUP(L$1,$R$2:$S$16,2,0),'APTA Employee Census'!$B$6:$AB$507,ROWS($A$1:L36)+1,0)))</f>
        <v/>
      </c>
      <c r="M37" s="74" t="str">
        <f>IF(VLOOKUP(M$1,$R$2:$S$16,2,0)="","",IF(HLOOKUP(VLOOKUP(M$1,$R$2:$S$16,2,0),'APTA Employee Census'!$B$6:$AB$507,ROWS($A$1:M36)+1,0)=0,"",HLOOKUP(VLOOKUP(M$1,$R$2:$S$16,2,0),'APTA Employee Census'!$B$6:$AB$507,ROWS($A$1:M36)+1,0)))</f>
        <v/>
      </c>
      <c r="N37" s="72" t="str">
        <f>IF(VLOOKUP(N$1,$R$2:$S$16,2,0)="","",IF(HLOOKUP(VLOOKUP(N$1,$R$2:$S$16,2,0),'APTA Employee Census'!$B$6:$AB$507,ROWS($A$1:N36)+1,0)=0,"",HLOOKUP(VLOOKUP(N$1,$R$2:$S$16,2,0),'APTA Employee Census'!$B$6:$AB$507,ROWS($A$1:N36)+1,0)))</f>
        <v/>
      </c>
      <c r="O37" s="43" t="str">
        <f>IF(VLOOKUP(O$1,$R$2:$S$16,2,0)="","",IF(E37="self",IF(HLOOKUP(VLOOKUP(O$1,$R$2:$S$16,2,0),'APTA Employee Census'!$B$6:$AB$507,ROWS($A$1:O36)+1,0)=0,"",VLOOKUP(HLOOKUP(VLOOKUP(O$1,$R$2:$S$16,2,0),'APTA Employee Census'!$B$6:$AB$507,ROWS($A$1:O36)+1,0),Lookups!$A$2:$B$45,2,0)),""))</f>
        <v/>
      </c>
    </row>
    <row r="38" spans="1:15" ht="18" customHeight="1" x14ac:dyDescent="0.15">
      <c r="A38" s="43" t="str">
        <f>IF(VLOOKUP(A$1,$R$2:$S$16,2,0)="","",IF(HLOOKUP(VLOOKUP(A$1,$R$2:$S$16,2,0),'APTA Employee Census'!$B$6:$AB$507,ROWS($A$1:A37)+1,0)=0,"",HLOOKUP(VLOOKUP(A$1,$R$2:$S$16,2,0),'APTA Employee Census'!$B$6:$AB$507,ROWS($A$1:A37)+1,0)))</f>
        <v/>
      </c>
      <c r="B38" s="43" t="str">
        <f>IF(VLOOKUP(B$1,$R$2:$S$16,2,0)="","",IF(HLOOKUP(VLOOKUP(B$1,$R$2:$S$16,2,0),'APTA Employee Census'!$A$6:$AB$507,ROWS($A$1:B37)+1,0)=0,"",HLOOKUP(VLOOKUP(B$1,$R$2:$S$16,2,0),'APTA Employee Census'!$A$6:$AB$507,ROWS($A$1:B37)+1,0)))</f>
        <v/>
      </c>
      <c r="C38" s="43" t="str">
        <f>IF(VLOOKUP(C$1,$R$2:$S$16,2,0)="","",IF(HLOOKUP(VLOOKUP(C$1,$R$2:$S$16,2,0),'APTA Employee Census'!$B$6:$AB$507,ROWS($A$1:C37)+1,0)=0,"",HLOOKUP(VLOOKUP(C$1,$R$2:$S$16,2,0),'APTA Employee Census'!$B$6:$AB$507,ROWS($A$1:C37)+1,0)))</f>
        <v/>
      </c>
      <c r="D38" s="72" t="str">
        <f>IF(VLOOKUP(D$1,$R$2:$S$16,2,0)="","",IF(HLOOKUP(VLOOKUP(D$1,$R$2:$S$16,2,0),'APTA Employee Census'!$B$6:$AB$507,ROWS($A$1:D37)+1,0)=0,"",HLOOKUP(VLOOKUP(D$1,$R$2:$S$16,2,0),'APTA Employee Census'!$B$6:$AB$507,ROWS($A$1:D37)+1,0)))</f>
        <v/>
      </c>
      <c r="E38" s="43" t="str">
        <f>IF(VLOOKUP(E$1,$R$2:$S$16,2,0)="","",IF(HLOOKUP(VLOOKUP(E$1,$R$2:$S$16,2,0),'APTA Employee Census'!$B$6:$AB$507,ROWS($A$1:E37)+1,0)=0,"",VLOOKUP(HLOOKUP(VLOOKUP(E$1,$R$2:$S$16,2,0),'APTA Employee Census'!$B$6:$AB$507,ROWS($A$1:E37)+1,0),Lookups!$A$2:$B$45,2,0)))</f>
        <v/>
      </c>
      <c r="F38" s="72" t="str">
        <f>IF(VLOOKUP(F$1,$R$2:$S$16,2,0)="","",IF(HLOOKUP(VLOOKUP(F$1,$R$2:$S$16,2,0),'APTA Employee Census'!$B$6:$AB$507,ROWS($A$1:F37)+1,0)=0,"",HLOOKUP(VLOOKUP(F$1,$R$2:$S$16,2,0),'APTA Employee Census'!$B$6:$AB$507,ROWS($A$1:F37)+1,0)))</f>
        <v/>
      </c>
      <c r="G38" s="43" t="str">
        <f>IF(VLOOKUP(G$1,$R$2:$S$16,2,0)="","",IF(HLOOKUP(VLOOKUP(G$1,$R$2:$S$16,2,0),'APTA Employee Census'!$B$6:$AB$507,ROWS($A$1:G37)+1,0)=0,"",VLOOKUP(HLOOKUP(VLOOKUP(G$1,$R$2:$S$16,2,0),'APTA Employee Census'!$B$6:$AB$507,ROWS($A$1:G37)+1,0),Lookups!$A$2:$B$45,2,0)))</f>
        <v/>
      </c>
      <c r="H38" s="72" t="str">
        <f>IF(VLOOKUP(H$1,$R$2:$S$16,2,0)="","",IF(HLOOKUP(VLOOKUP(H$1,$R$2:$S$16,2,0),'APTA Employee Census'!$B$6:$AB$507,ROWS($A$1:H37)+1,0)=0,"",HLOOKUP(VLOOKUP(H$1,$R$2:$S$16,2,0),'APTA Employee Census'!$B$6:$AB$507,ROWS($A$1:H37)+1,0)))</f>
        <v/>
      </c>
      <c r="I38" s="73" t="str">
        <f>IF(VLOOKUP(I$1,$R$2:$S$16,2,0)="","",IF(HLOOKUP(VLOOKUP(I$1,$R$2:$S$16,2,0),'APTA Employee Census'!$B$6:$AB$507,ROWS($A$1:I37)+1,0)=0,"",HLOOKUP(VLOOKUP(I$1,$R$2:$S$16,2,0),'APTA Employee Census'!$B$6:$AB$507,ROWS($A$1:I37)+1,0)))</f>
        <v/>
      </c>
      <c r="J38" s="74" t="str">
        <f>IF(VLOOKUP($J$1,$R$2:$S$16,2,0)="","",IF(AND($K38="part_time",HLOOKUP(VLOOKUP(J$1,$R$2:$S$16,2,0),'APTA Employee Census'!$B$6:$AB$507,ROWS($A$1:J37)+1,0)&gt;0),HLOOKUP(VLOOKUP(J$1,$R$2:$S$16,2,0),'APTA Employee Census'!$B$6:$AB$507,ROWS($A$1:J37)+1,0),IF(AND($K38="part_time",HLOOKUP(VLOOKUP(J$1,$R$2:$S$16,2,0),'APTA Employee Census'!$B$6:$AB$507,ROWS($A$1:J37)+1,0)=""),'APTA Employee Census'!$G$1,"")))</f>
        <v/>
      </c>
      <c r="K38" s="43" t="e">
        <f>IF(VLOOKUP(K$1,$R$2:$S$16,2,0)="","",IF(HLOOKUP(VLOOKUP(K$1,$R$2:$S$16,2,0),'APTA Employee Census'!$B$6:$AB$507,ROWS($A$1:K37)+1,0)=0,"",VLOOKUP(HLOOKUP(VLOOKUP(K$1,$R$2:$S$16,2,0),'APTA Employee Census'!$B$6:$AB$507,ROWS($A$1:K37)+1,0),Lookups!$A$2:$B$45,2,0)))</f>
        <v>#N/A</v>
      </c>
      <c r="L38" s="72" t="str">
        <f>IF(VLOOKUP(L$1,$R$2:$S$16,2,0)="","",IF(HLOOKUP(VLOOKUP(L$1,$R$2:$S$16,2,0),'APTA Employee Census'!$B$6:$AB$507,ROWS($A$1:L37)+1,0)=0,"",HLOOKUP(VLOOKUP(L$1,$R$2:$S$16,2,0),'APTA Employee Census'!$B$6:$AB$507,ROWS($A$1:L37)+1,0)))</f>
        <v/>
      </c>
      <c r="M38" s="74" t="str">
        <f>IF(VLOOKUP(M$1,$R$2:$S$16,2,0)="","",IF(HLOOKUP(VLOOKUP(M$1,$R$2:$S$16,2,0),'APTA Employee Census'!$B$6:$AB$507,ROWS($A$1:M37)+1,0)=0,"",HLOOKUP(VLOOKUP(M$1,$R$2:$S$16,2,0),'APTA Employee Census'!$B$6:$AB$507,ROWS($A$1:M37)+1,0)))</f>
        <v/>
      </c>
      <c r="N38" s="72" t="str">
        <f>IF(VLOOKUP(N$1,$R$2:$S$16,2,0)="","",IF(HLOOKUP(VLOOKUP(N$1,$R$2:$S$16,2,0),'APTA Employee Census'!$B$6:$AB$507,ROWS($A$1:N37)+1,0)=0,"",HLOOKUP(VLOOKUP(N$1,$R$2:$S$16,2,0),'APTA Employee Census'!$B$6:$AB$507,ROWS($A$1:N37)+1,0)))</f>
        <v/>
      </c>
      <c r="O38" s="43" t="str">
        <f>IF(VLOOKUP(O$1,$R$2:$S$16,2,0)="","",IF(E38="self",IF(HLOOKUP(VLOOKUP(O$1,$R$2:$S$16,2,0),'APTA Employee Census'!$B$6:$AB$507,ROWS($A$1:O37)+1,0)=0,"",VLOOKUP(HLOOKUP(VLOOKUP(O$1,$R$2:$S$16,2,0),'APTA Employee Census'!$B$6:$AB$507,ROWS($A$1:O37)+1,0),Lookups!$A$2:$B$45,2,0)),""))</f>
        <v/>
      </c>
    </row>
    <row r="39" spans="1:15" ht="18" customHeight="1" x14ac:dyDescent="0.15">
      <c r="A39" s="43" t="str">
        <f>IF(VLOOKUP(A$1,$R$2:$S$16,2,0)="","",IF(HLOOKUP(VLOOKUP(A$1,$R$2:$S$16,2,0),'APTA Employee Census'!$B$6:$AB$507,ROWS($A$1:A38)+1,0)=0,"",HLOOKUP(VLOOKUP(A$1,$R$2:$S$16,2,0),'APTA Employee Census'!$B$6:$AB$507,ROWS($A$1:A38)+1,0)))</f>
        <v/>
      </c>
      <c r="B39" s="43" t="str">
        <f>IF(VLOOKUP(B$1,$R$2:$S$16,2,0)="","",IF(HLOOKUP(VLOOKUP(B$1,$R$2:$S$16,2,0),'APTA Employee Census'!$A$6:$AB$507,ROWS($A$1:B38)+1,0)=0,"",HLOOKUP(VLOOKUP(B$1,$R$2:$S$16,2,0),'APTA Employee Census'!$A$6:$AB$507,ROWS($A$1:B38)+1,0)))</f>
        <v/>
      </c>
      <c r="C39" s="43" t="str">
        <f>IF(VLOOKUP(C$1,$R$2:$S$16,2,0)="","",IF(HLOOKUP(VLOOKUP(C$1,$R$2:$S$16,2,0),'APTA Employee Census'!$B$6:$AB$507,ROWS($A$1:C38)+1,0)=0,"",HLOOKUP(VLOOKUP(C$1,$R$2:$S$16,2,0),'APTA Employee Census'!$B$6:$AB$507,ROWS($A$1:C38)+1,0)))</f>
        <v/>
      </c>
      <c r="D39" s="72" t="str">
        <f>IF(VLOOKUP(D$1,$R$2:$S$16,2,0)="","",IF(HLOOKUP(VLOOKUP(D$1,$R$2:$S$16,2,0),'APTA Employee Census'!$B$6:$AB$507,ROWS($A$1:D38)+1,0)=0,"",HLOOKUP(VLOOKUP(D$1,$R$2:$S$16,2,0),'APTA Employee Census'!$B$6:$AB$507,ROWS($A$1:D38)+1,0)))</f>
        <v/>
      </c>
      <c r="E39" s="43" t="str">
        <f>IF(VLOOKUP(E$1,$R$2:$S$16,2,0)="","",IF(HLOOKUP(VLOOKUP(E$1,$R$2:$S$16,2,0),'APTA Employee Census'!$B$6:$AB$507,ROWS($A$1:E38)+1,0)=0,"",VLOOKUP(HLOOKUP(VLOOKUP(E$1,$R$2:$S$16,2,0),'APTA Employee Census'!$B$6:$AB$507,ROWS($A$1:E38)+1,0),Lookups!$A$2:$B$45,2,0)))</f>
        <v/>
      </c>
      <c r="F39" s="72" t="str">
        <f>IF(VLOOKUP(F$1,$R$2:$S$16,2,0)="","",IF(HLOOKUP(VLOOKUP(F$1,$R$2:$S$16,2,0),'APTA Employee Census'!$B$6:$AB$507,ROWS($A$1:F38)+1,0)=0,"",HLOOKUP(VLOOKUP(F$1,$R$2:$S$16,2,0),'APTA Employee Census'!$B$6:$AB$507,ROWS($A$1:F38)+1,0)))</f>
        <v/>
      </c>
      <c r="G39" s="43" t="str">
        <f>IF(VLOOKUP(G$1,$R$2:$S$16,2,0)="","",IF(HLOOKUP(VLOOKUP(G$1,$R$2:$S$16,2,0),'APTA Employee Census'!$B$6:$AB$507,ROWS($A$1:G38)+1,0)=0,"",VLOOKUP(HLOOKUP(VLOOKUP(G$1,$R$2:$S$16,2,0),'APTA Employee Census'!$B$6:$AB$507,ROWS($A$1:G38)+1,0),Lookups!$A$2:$B$45,2,0)))</f>
        <v/>
      </c>
      <c r="H39" s="72" t="str">
        <f>IF(VLOOKUP(H$1,$R$2:$S$16,2,0)="","",IF(HLOOKUP(VLOOKUP(H$1,$R$2:$S$16,2,0),'APTA Employee Census'!$B$6:$AB$507,ROWS($A$1:H38)+1,0)=0,"",HLOOKUP(VLOOKUP(H$1,$R$2:$S$16,2,0),'APTA Employee Census'!$B$6:$AB$507,ROWS($A$1:H38)+1,0)))</f>
        <v/>
      </c>
      <c r="I39" s="73" t="str">
        <f>IF(VLOOKUP(I$1,$R$2:$S$16,2,0)="","",IF(HLOOKUP(VLOOKUP(I$1,$R$2:$S$16,2,0),'APTA Employee Census'!$B$6:$AB$507,ROWS($A$1:I38)+1,0)=0,"",HLOOKUP(VLOOKUP(I$1,$R$2:$S$16,2,0),'APTA Employee Census'!$B$6:$AB$507,ROWS($A$1:I38)+1,0)))</f>
        <v/>
      </c>
      <c r="J39" s="74" t="str">
        <f>IF(VLOOKUP($J$1,$R$2:$S$16,2,0)="","",IF(AND($K39="part_time",HLOOKUP(VLOOKUP(J$1,$R$2:$S$16,2,0),'APTA Employee Census'!$B$6:$AB$507,ROWS($A$1:J38)+1,0)&gt;0),HLOOKUP(VLOOKUP(J$1,$R$2:$S$16,2,0),'APTA Employee Census'!$B$6:$AB$507,ROWS($A$1:J38)+1,0),IF(AND($K39="part_time",HLOOKUP(VLOOKUP(J$1,$R$2:$S$16,2,0),'APTA Employee Census'!$B$6:$AB$507,ROWS($A$1:J38)+1,0)=""),'APTA Employee Census'!$G$1,"")))</f>
        <v/>
      </c>
      <c r="K39" s="43" t="e">
        <f>IF(VLOOKUP(K$1,$R$2:$S$16,2,0)="","",IF(HLOOKUP(VLOOKUP(K$1,$R$2:$S$16,2,0),'APTA Employee Census'!$B$6:$AB$507,ROWS($A$1:K38)+1,0)=0,"",VLOOKUP(HLOOKUP(VLOOKUP(K$1,$R$2:$S$16,2,0),'APTA Employee Census'!$B$6:$AB$507,ROWS($A$1:K38)+1,0),Lookups!$A$2:$B$45,2,0)))</f>
        <v>#N/A</v>
      </c>
      <c r="L39" s="72" t="str">
        <f>IF(VLOOKUP(L$1,$R$2:$S$16,2,0)="","",IF(HLOOKUP(VLOOKUP(L$1,$R$2:$S$16,2,0),'APTA Employee Census'!$B$6:$AB$507,ROWS($A$1:L38)+1,0)=0,"",HLOOKUP(VLOOKUP(L$1,$R$2:$S$16,2,0),'APTA Employee Census'!$B$6:$AB$507,ROWS($A$1:L38)+1,0)))</f>
        <v/>
      </c>
      <c r="M39" s="74" t="str">
        <f>IF(VLOOKUP(M$1,$R$2:$S$16,2,0)="","",IF(HLOOKUP(VLOOKUP(M$1,$R$2:$S$16,2,0),'APTA Employee Census'!$B$6:$AB$507,ROWS($A$1:M38)+1,0)=0,"",HLOOKUP(VLOOKUP(M$1,$R$2:$S$16,2,0),'APTA Employee Census'!$B$6:$AB$507,ROWS($A$1:M38)+1,0)))</f>
        <v/>
      </c>
      <c r="N39" s="72" t="str">
        <f>IF(VLOOKUP(N$1,$R$2:$S$16,2,0)="","",IF(HLOOKUP(VLOOKUP(N$1,$R$2:$S$16,2,0),'APTA Employee Census'!$B$6:$AB$507,ROWS($A$1:N38)+1,0)=0,"",HLOOKUP(VLOOKUP(N$1,$R$2:$S$16,2,0),'APTA Employee Census'!$B$6:$AB$507,ROWS($A$1:N38)+1,0)))</f>
        <v/>
      </c>
      <c r="O39" s="43" t="str">
        <f>IF(VLOOKUP(O$1,$R$2:$S$16,2,0)="","",IF(E39="self",IF(HLOOKUP(VLOOKUP(O$1,$R$2:$S$16,2,0),'APTA Employee Census'!$B$6:$AB$507,ROWS($A$1:O38)+1,0)=0,"",VLOOKUP(HLOOKUP(VLOOKUP(O$1,$R$2:$S$16,2,0),'APTA Employee Census'!$B$6:$AB$507,ROWS($A$1:O38)+1,0),Lookups!$A$2:$B$45,2,0)),""))</f>
        <v/>
      </c>
    </row>
    <row r="40" spans="1:15" ht="18" customHeight="1" x14ac:dyDescent="0.15">
      <c r="A40" s="43" t="str">
        <f>IF(VLOOKUP(A$1,$R$2:$S$16,2,0)="","",IF(HLOOKUP(VLOOKUP(A$1,$R$2:$S$16,2,0),'APTA Employee Census'!$B$6:$AB$507,ROWS($A$1:A39)+1,0)=0,"",HLOOKUP(VLOOKUP(A$1,$R$2:$S$16,2,0),'APTA Employee Census'!$B$6:$AB$507,ROWS($A$1:A39)+1,0)))</f>
        <v/>
      </c>
      <c r="B40" s="43" t="str">
        <f>IF(VLOOKUP(B$1,$R$2:$S$16,2,0)="","",IF(HLOOKUP(VLOOKUP(B$1,$R$2:$S$16,2,0),'APTA Employee Census'!$A$6:$AB$507,ROWS($A$1:B39)+1,0)=0,"",HLOOKUP(VLOOKUP(B$1,$R$2:$S$16,2,0),'APTA Employee Census'!$A$6:$AB$507,ROWS($A$1:B39)+1,0)))</f>
        <v/>
      </c>
      <c r="C40" s="43" t="str">
        <f>IF(VLOOKUP(C$1,$R$2:$S$16,2,0)="","",IF(HLOOKUP(VLOOKUP(C$1,$R$2:$S$16,2,0),'APTA Employee Census'!$B$6:$AB$507,ROWS($A$1:C39)+1,0)=0,"",HLOOKUP(VLOOKUP(C$1,$R$2:$S$16,2,0),'APTA Employee Census'!$B$6:$AB$507,ROWS($A$1:C39)+1,0)))</f>
        <v/>
      </c>
      <c r="D40" s="72" t="str">
        <f>IF(VLOOKUP(D$1,$R$2:$S$16,2,0)="","",IF(HLOOKUP(VLOOKUP(D$1,$R$2:$S$16,2,0),'APTA Employee Census'!$B$6:$AB$507,ROWS($A$1:D39)+1,0)=0,"",HLOOKUP(VLOOKUP(D$1,$R$2:$S$16,2,0),'APTA Employee Census'!$B$6:$AB$507,ROWS($A$1:D39)+1,0)))</f>
        <v/>
      </c>
      <c r="E40" s="43" t="str">
        <f>IF(VLOOKUP(E$1,$R$2:$S$16,2,0)="","",IF(HLOOKUP(VLOOKUP(E$1,$R$2:$S$16,2,0),'APTA Employee Census'!$B$6:$AB$507,ROWS($A$1:E39)+1,0)=0,"",VLOOKUP(HLOOKUP(VLOOKUP(E$1,$R$2:$S$16,2,0),'APTA Employee Census'!$B$6:$AB$507,ROWS($A$1:E39)+1,0),Lookups!$A$2:$B$45,2,0)))</f>
        <v/>
      </c>
      <c r="F40" s="72" t="str">
        <f>IF(VLOOKUP(F$1,$R$2:$S$16,2,0)="","",IF(HLOOKUP(VLOOKUP(F$1,$R$2:$S$16,2,0),'APTA Employee Census'!$B$6:$AB$507,ROWS($A$1:F39)+1,0)=0,"",HLOOKUP(VLOOKUP(F$1,$R$2:$S$16,2,0),'APTA Employee Census'!$B$6:$AB$507,ROWS($A$1:F39)+1,0)))</f>
        <v/>
      </c>
      <c r="G40" s="43" t="str">
        <f>IF(VLOOKUP(G$1,$R$2:$S$16,2,0)="","",IF(HLOOKUP(VLOOKUP(G$1,$R$2:$S$16,2,0),'APTA Employee Census'!$B$6:$AB$507,ROWS($A$1:G39)+1,0)=0,"",VLOOKUP(HLOOKUP(VLOOKUP(G$1,$R$2:$S$16,2,0),'APTA Employee Census'!$B$6:$AB$507,ROWS($A$1:G39)+1,0),Lookups!$A$2:$B$45,2,0)))</f>
        <v/>
      </c>
      <c r="H40" s="72" t="str">
        <f>IF(VLOOKUP(H$1,$R$2:$S$16,2,0)="","",IF(HLOOKUP(VLOOKUP(H$1,$R$2:$S$16,2,0),'APTA Employee Census'!$B$6:$AB$507,ROWS($A$1:H39)+1,0)=0,"",HLOOKUP(VLOOKUP(H$1,$R$2:$S$16,2,0),'APTA Employee Census'!$B$6:$AB$507,ROWS($A$1:H39)+1,0)))</f>
        <v/>
      </c>
      <c r="I40" s="73" t="str">
        <f>IF(VLOOKUP(I$1,$R$2:$S$16,2,0)="","",IF(HLOOKUP(VLOOKUP(I$1,$R$2:$S$16,2,0),'APTA Employee Census'!$B$6:$AB$507,ROWS($A$1:I39)+1,0)=0,"",HLOOKUP(VLOOKUP(I$1,$R$2:$S$16,2,0),'APTA Employee Census'!$B$6:$AB$507,ROWS($A$1:I39)+1,0)))</f>
        <v/>
      </c>
      <c r="J40" s="74" t="str">
        <f>IF(VLOOKUP($J$1,$R$2:$S$16,2,0)="","",IF(AND($K40="part_time",HLOOKUP(VLOOKUP(J$1,$R$2:$S$16,2,0),'APTA Employee Census'!$B$6:$AB$507,ROWS($A$1:J39)+1,0)&gt;0),HLOOKUP(VLOOKUP(J$1,$R$2:$S$16,2,0),'APTA Employee Census'!$B$6:$AB$507,ROWS($A$1:J39)+1,0),IF(AND($K40="part_time",HLOOKUP(VLOOKUP(J$1,$R$2:$S$16,2,0),'APTA Employee Census'!$B$6:$AB$507,ROWS($A$1:J39)+1,0)=""),'APTA Employee Census'!$G$1,"")))</f>
        <v/>
      </c>
      <c r="K40" s="43" t="e">
        <f>IF(VLOOKUP(K$1,$R$2:$S$16,2,0)="","",IF(HLOOKUP(VLOOKUP(K$1,$R$2:$S$16,2,0),'APTA Employee Census'!$B$6:$AB$507,ROWS($A$1:K39)+1,0)=0,"",VLOOKUP(HLOOKUP(VLOOKUP(K$1,$R$2:$S$16,2,0),'APTA Employee Census'!$B$6:$AB$507,ROWS($A$1:K39)+1,0),Lookups!$A$2:$B$45,2,0)))</f>
        <v>#N/A</v>
      </c>
      <c r="L40" s="72" t="str">
        <f>IF(VLOOKUP(L$1,$R$2:$S$16,2,0)="","",IF(HLOOKUP(VLOOKUP(L$1,$R$2:$S$16,2,0),'APTA Employee Census'!$B$6:$AB$507,ROWS($A$1:L39)+1,0)=0,"",HLOOKUP(VLOOKUP(L$1,$R$2:$S$16,2,0),'APTA Employee Census'!$B$6:$AB$507,ROWS($A$1:L39)+1,0)))</f>
        <v/>
      </c>
      <c r="M40" s="74" t="str">
        <f>IF(VLOOKUP(M$1,$R$2:$S$16,2,0)="","",IF(HLOOKUP(VLOOKUP(M$1,$R$2:$S$16,2,0),'APTA Employee Census'!$B$6:$AB$507,ROWS($A$1:M39)+1,0)=0,"",HLOOKUP(VLOOKUP(M$1,$R$2:$S$16,2,0),'APTA Employee Census'!$B$6:$AB$507,ROWS($A$1:M39)+1,0)))</f>
        <v/>
      </c>
      <c r="N40" s="72" t="str">
        <f>IF(VLOOKUP(N$1,$R$2:$S$16,2,0)="","",IF(HLOOKUP(VLOOKUP(N$1,$R$2:$S$16,2,0),'APTA Employee Census'!$B$6:$AB$507,ROWS($A$1:N39)+1,0)=0,"",HLOOKUP(VLOOKUP(N$1,$R$2:$S$16,2,0),'APTA Employee Census'!$B$6:$AB$507,ROWS($A$1:N39)+1,0)))</f>
        <v/>
      </c>
      <c r="O40" s="43" t="str">
        <f>IF(VLOOKUP(O$1,$R$2:$S$16,2,0)="","",IF(E40="self",IF(HLOOKUP(VLOOKUP(O$1,$R$2:$S$16,2,0),'APTA Employee Census'!$B$6:$AB$507,ROWS($A$1:O39)+1,0)=0,"",VLOOKUP(HLOOKUP(VLOOKUP(O$1,$R$2:$S$16,2,0),'APTA Employee Census'!$B$6:$AB$507,ROWS($A$1:O39)+1,0),Lookups!$A$2:$B$45,2,0)),""))</f>
        <v/>
      </c>
    </row>
    <row r="41" spans="1:15" ht="18" customHeight="1" x14ac:dyDescent="0.15">
      <c r="A41" s="43" t="str">
        <f>IF(VLOOKUP(A$1,$R$2:$S$16,2,0)="","",IF(HLOOKUP(VLOOKUP(A$1,$R$2:$S$16,2,0),'APTA Employee Census'!$B$6:$AB$507,ROWS($A$1:A40)+1,0)=0,"",HLOOKUP(VLOOKUP(A$1,$R$2:$S$16,2,0),'APTA Employee Census'!$B$6:$AB$507,ROWS($A$1:A40)+1,0)))</f>
        <v/>
      </c>
      <c r="B41" s="43" t="str">
        <f>IF(VLOOKUP(B$1,$R$2:$S$16,2,0)="","",IF(HLOOKUP(VLOOKUP(B$1,$R$2:$S$16,2,0),'APTA Employee Census'!$A$6:$AB$507,ROWS($A$1:B40)+1,0)=0,"",HLOOKUP(VLOOKUP(B$1,$R$2:$S$16,2,0),'APTA Employee Census'!$A$6:$AB$507,ROWS($A$1:B40)+1,0)))</f>
        <v/>
      </c>
      <c r="C41" s="43" t="str">
        <f>IF(VLOOKUP(C$1,$R$2:$S$16,2,0)="","",IF(HLOOKUP(VLOOKUP(C$1,$R$2:$S$16,2,0),'APTA Employee Census'!$B$6:$AB$507,ROWS($A$1:C40)+1,0)=0,"",HLOOKUP(VLOOKUP(C$1,$R$2:$S$16,2,0),'APTA Employee Census'!$B$6:$AB$507,ROWS($A$1:C40)+1,0)))</f>
        <v/>
      </c>
      <c r="D41" s="72" t="str">
        <f>IF(VLOOKUP(D$1,$R$2:$S$16,2,0)="","",IF(HLOOKUP(VLOOKUP(D$1,$R$2:$S$16,2,0),'APTA Employee Census'!$B$6:$AB$507,ROWS($A$1:D40)+1,0)=0,"",HLOOKUP(VLOOKUP(D$1,$R$2:$S$16,2,0),'APTA Employee Census'!$B$6:$AB$507,ROWS($A$1:D40)+1,0)))</f>
        <v/>
      </c>
      <c r="E41" s="43" t="str">
        <f>IF(VLOOKUP(E$1,$R$2:$S$16,2,0)="","",IF(HLOOKUP(VLOOKUP(E$1,$R$2:$S$16,2,0),'APTA Employee Census'!$B$6:$AB$507,ROWS($A$1:E40)+1,0)=0,"",VLOOKUP(HLOOKUP(VLOOKUP(E$1,$R$2:$S$16,2,0),'APTA Employee Census'!$B$6:$AB$507,ROWS($A$1:E40)+1,0),Lookups!$A$2:$B$45,2,0)))</f>
        <v/>
      </c>
      <c r="F41" s="72" t="str">
        <f>IF(VLOOKUP(F$1,$R$2:$S$16,2,0)="","",IF(HLOOKUP(VLOOKUP(F$1,$R$2:$S$16,2,0),'APTA Employee Census'!$B$6:$AB$507,ROWS($A$1:F40)+1,0)=0,"",HLOOKUP(VLOOKUP(F$1,$R$2:$S$16,2,0),'APTA Employee Census'!$B$6:$AB$507,ROWS($A$1:F40)+1,0)))</f>
        <v/>
      </c>
      <c r="G41" s="43" t="str">
        <f>IF(VLOOKUP(G$1,$R$2:$S$16,2,0)="","",IF(HLOOKUP(VLOOKUP(G$1,$R$2:$S$16,2,0),'APTA Employee Census'!$B$6:$AB$507,ROWS($A$1:G40)+1,0)=0,"",VLOOKUP(HLOOKUP(VLOOKUP(G$1,$R$2:$S$16,2,0),'APTA Employee Census'!$B$6:$AB$507,ROWS($A$1:G40)+1,0),Lookups!$A$2:$B$45,2,0)))</f>
        <v/>
      </c>
      <c r="H41" s="72" t="str">
        <f>IF(VLOOKUP(H$1,$R$2:$S$16,2,0)="","",IF(HLOOKUP(VLOOKUP(H$1,$R$2:$S$16,2,0),'APTA Employee Census'!$B$6:$AB$507,ROWS($A$1:H40)+1,0)=0,"",HLOOKUP(VLOOKUP(H$1,$R$2:$S$16,2,0),'APTA Employee Census'!$B$6:$AB$507,ROWS($A$1:H40)+1,0)))</f>
        <v/>
      </c>
      <c r="I41" s="73" t="str">
        <f>IF(VLOOKUP(I$1,$R$2:$S$16,2,0)="","",IF(HLOOKUP(VLOOKUP(I$1,$R$2:$S$16,2,0),'APTA Employee Census'!$B$6:$AB$507,ROWS($A$1:I40)+1,0)=0,"",HLOOKUP(VLOOKUP(I$1,$R$2:$S$16,2,0),'APTA Employee Census'!$B$6:$AB$507,ROWS($A$1:I40)+1,0)))</f>
        <v/>
      </c>
      <c r="J41" s="74" t="str">
        <f>IF(VLOOKUP($J$1,$R$2:$S$16,2,0)="","",IF(AND($K41="part_time",HLOOKUP(VLOOKUP(J$1,$R$2:$S$16,2,0),'APTA Employee Census'!$B$6:$AB$507,ROWS($A$1:J40)+1,0)&gt;0),HLOOKUP(VLOOKUP(J$1,$R$2:$S$16,2,0),'APTA Employee Census'!$B$6:$AB$507,ROWS($A$1:J40)+1,0),IF(AND($K41="part_time",HLOOKUP(VLOOKUP(J$1,$R$2:$S$16,2,0),'APTA Employee Census'!$B$6:$AB$507,ROWS($A$1:J40)+1,0)=""),'APTA Employee Census'!$G$1,"")))</f>
        <v/>
      </c>
      <c r="K41" s="43" t="e">
        <f>IF(VLOOKUP(K$1,$R$2:$S$16,2,0)="","",IF(HLOOKUP(VLOOKUP(K$1,$R$2:$S$16,2,0),'APTA Employee Census'!$B$6:$AB$507,ROWS($A$1:K40)+1,0)=0,"",VLOOKUP(HLOOKUP(VLOOKUP(K$1,$R$2:$S$16,2,0),'APTA Employee Census'!$B$6:$AB$507,ROWS($A$1:K40)+1,0),Lookups!$A$2:$B$45,2,0)))</f>
        <v>#N/A</v>
      </c>
      <c r="L41" s="72" t="str">
        <f>IF(VLOOKUP(L$1,$R$2:$S$16,2,0)="","",IF(HLOOKUP(VLOOKUP(L$1,$R$2:$S$16,2,0),'APTA Employee Census'!$B$6:$AB$507,ROWS($A$1:L40)+1,0)=0,"",HLOOKUP(VLOOKUP(L$1,$R$2:$S$16,2,0),'APTA Employee Census'!$B$6:$AB$507,ROWS($A$1:L40)+1,0)))</f>
        <v/>
      </c>
      <c r="M41" s="74" t="str">
        <f>IF(VLOOKUP(M$1,$R$2:$S$16,2,0)="","",IF(HLOOKUP(VLOOKUP(M$1,$R$2:$S$16,2,0),'APTA Employee Census'!$B$6:$AB$507,ROWS($A$1:M40)+1,0)=0,"",HLOOKUP(VLOOKUP(M$1,$R$2:$S$16,2,0),'APTA Employee Census'!$B$6:$AB$507,ROWS($A$1:M40)+1,0)))</f>
        <v/>
      </c>
      <c r="N41" s="72" t="str">
        <f>IF(VLOOKUP(N$1,$R$2:$S$16,2,0)="","",IF(HLOOKUP(VLOOKUP(N$1,$R$2:$S$16,2,0),'APTA Employee Census'!$B$6:$AB$507,ROWS($A$1:N40)+1,0)=0,"",HLOOKUP(VLOOKUP(N$1,$R$2:$S$16,2,0),'APTA Employee Census'!$B$6:$AB$507,ROWS($A$1:N40)+1,0)))</f>
        <v/>
      </c>
      <c r="O41" s="43" t="str">
        <f>IF(VLOOKUP(O$1,$R$2:$S$16,2,0)="","",IF(E41="self",IF(HLOOKUP(VLOOKUP(O$1,$R$2:$S$16,2,0),'APTA Employee Census'!$B$6:$AB$507,ROWS($A$1:O40)+1,0)=0,"",VLOOKUP(HLOOKUP(VLOOKUP(O$1,$R$2:$S$16,2,0),'APTA Employee Census'!$B$6:$AB$507,ROWS($A$1:O40)+1,0),Lookups!$A$2:$B$45,2,0)),""))</f>
        <v/>
      </c>
    </row>
    <row r="42" spans="1:15" ht="18" customHeight="1" x14ac:dyDescent="0.15">
      <c r="A42" s="43" t="str">
        <f>IF(VLOOKUP(A$1,$R$2:$S$16,2,0)="","",IF(HLOOKUP(VLOOKUP(A$1,$R$2:$S$16,2,0),'APTA Employee Census'!$B$6:$AB$507,ROWS($A$1:A41)+1,0)=0,"",HLOOKUP(VLOOKUP(A$1,$R$2:$S$16,2,0),'APTA Employee Census'!$B$6:$AB$507,ROWS($A$1:A41)+1,0)))</f>
        <v/>
      </c>
      <c r="B42" s="43" t="str">
        <f>IF(VLOOKUP(B$1,$R$2:$S$16,2,0)="","",IF(HLOOKUP(VLOOKUP(B$1,$R$2:$S$16,2,0),'APTA Employee Census'!$A$6:$AB$507,ROWS($A$1:B41)+1,0)=0,"",HLOOKUP(VLOOKUP(B$1,$R$2:$S$16,2,0),'APTA Employee Census'!$A$6:$AB$507,ROWS($A$1:B41)+1,0)))</f>
        <v/>
      </c>
      <c r="C42" s="43" t="str">
        <f>IF(VLOOKUP(C$1,$R$2:$S$16,2,0)="","",IF(HLOOKUP(VLOOKUP(C$1,$R$2:$S$16,2,0),'APTA Employee Census'!$B$6:$AB$507,ROWS($A$1:C41)+1,0)=0,"",HLOOKUP(VLOOKUP(C$1,$R$2:$S$16,2,0),'APTA Employee Census'!$B$6:$AB$507,ROWS($A$1:C41)+1,0)))</f>
        <v/>
      </c>
      <c r="D42" s="72" t="str">
        <f>IF(VLOOKUP(D$1,$R$2:$S$16,2,0)="","",IF(HLOOKUP(VLOOKUP(D$1,$R$2:$S$16,2,0),'APTA Employee Census'!$B$6:$AB$507,ROWS($A$1:D41)+1,0)=0,"",HLOOKUP(VLOOKUP(D$1,$R$2:$S$16,2,0),'APTA Employee Census'!$B$6:$AB$507,ROWS($A$1:D41)+1,0)))</f>
        <v/>
      </c>
      <c r="E42" s="43" t="str">
        <f>IF(VLOOKUP(E$1,$R$2:$S$16,2,0)="","",IF(HLOOKUP(VLOOKUP(E$1,$R$2:$S$16,2,0),'APTA Employee Census'!$B$6:$AB$507,ROWS($A$1:E41)+1,0)=0,"",VLOOKUP(HLOOKUP(VLOOKUP(E$1,$R$2:$S$16,2,0),'APTA Employee Census'!$B$6:$AB$507,ROWS($A$1:E41)+1,0),Lookups!$A$2:$B$45,2,0)))</f>
        <v/>
      </c>
      <c r="F42" s="72" t="str">
        <f>IF(VLOOKUP(F$1,$R$2:$S$16,2,0)="","",IF(HLOOKUP(VLOOKUP(F$1,$R$2:$S$16,2,0),'APTA Employee Census'!$B$6:$AB$507,ROWS($A$1:F41)+1,0)=0,"",HLOOKUP(VLOOKUP(F$1,$R$2:$S$16,2,0),'APTA Employee Census'!$B$6:$AB$507,ROWS($A$1:F41)+1,0)))</f>
        <v/>
      </c>
      <c r="G42" s="43" t="str">
        <f>IF(VLOOKUP(G$1,$R$2:$S$16,2,0)="","",IF(HLOOKUP(VLOOKUP(G$1,$R$2:$S$16,2,0),'APTA Employee Census'!$B$6:$AB$507,ROWS($A$1:G41)+1,0)=0,"",VLOOKUP(HLOOKUP(VLOOKUP(G$1,$R$2:$S$16,2,0),'APTA Employee Census'!$B$6:$AB$507,ROWS($A$1:G41)+1,0),Lookups!$A$2:$B$45,2,0)))</f>
        <v/>
      </c>
      <c r="H42" s="72" t="str">
        <f>IF(VLOOKUP(H$1,$R$2:$S$16,2,0)="","",IF(HLOOKUP(VLOOKUP(H$1,$R$2:$S$16,2,0),'APTA Employee Census'!$B$6:$AB$507,ROWS($A$1:H41)+1,0)=0,"",HLOOKUP(VLOOKUP(H$1,$R$2:$S$16,2,0),'APTA Employee Census'!$B$6:$AB$507,ROWS($A$1:H41)+1,0)))</f>
        <v/>
      </c>
      <c r="I42" s="73" t="str">
        <f>IF(VLOOKUP(I$1,$R$2:$S$16,2,0)="","",IF(HLOOKUP(VLOOKUP(I$1,$R$2:$S$16,2,0),'APTA Employee Census'!$B$6:$AB$507,ROWS($A$1:I41)+1,0)=0,"",HLOOKUP(VLOOKUP(I$1,$R$2:$S$16,2,0),'APTA Employee Census'!$B$6:$AB$507,ROWS($A$1:I41)+1,0)))</f>
        <v/>
      </c>
      <c r="J42" s="74" t="str">
        <f>IF(VLOOKUP($J$1,$R$2:$S$16,2,0)="","",IF(AND($K42="part_time",HLOOKUP(VLOOKUP(J$1,$R$2:$S$16,2,0),'APTA Employee Census'!$B$6:$AB$507,ROWS($A$1:J41)+1,0)&gt;0),HLOOKUP(VLOOKUP(J$1,$R$2:$S$16,2,0),'APTA Employee Census'!$B$6:$AB$507,ROWS($A$1:J41)+1,0),IF(AND($K42="part_time",HLOOKUP(VLOOKUP(J$1,$R$2:$S$16,2,0),'APTA Employee Census'!$B$6:$AB$507,ROWS($A$1:J41)+1,0)=""),'APTA Employee Census'!$G$1,"")))</f>
        <v/>
      </c>
      <c r="K42" s="43" t="e">
        <f>IF(VLOOKUP(K$1,$R$2:$S$16,2,0)="","",IF(HLOOKUP(VLOOKUP(K$1,$R$2:$S$16,2,0),'APTA Employee Census'!$B$6:$AB$507,ROWS($A$1:K41)+1,0)=0,"",VLOOKUP(HLOOKUP(VLOOKUP(K$1,$R$2:$S$16,2,0),'APTA Employee Census'!$B$6:$AB$507,ROWS($A$1:K41)+1,0),Lookups!$A$2:$B$45,2,0)))</f>
        <v>#N/A</v>
      </c>
      <c r="L42" s="72" t="str">
        <f>IF(VLOOKUP(L$1,$R$2:$S$16,2,0)="","",IF(HLOOKUP(VLOOKUP(L$1,$R$2:$S$16,2,0),'APTA Employee Census'!$B$6:$AB$507,ROWS($A$1:L41)+1,0)=0,"",HLOOKUP(VLOOKUP(L$1,$R$2:$S$16,2,0),'APTA Employee Census'!$B$6:$AB$507,ROWS($A$1:L41)+1,0)))</f>
        <v/>
      </c>
      <c r="M42" s="74" t="str">
        <f>IF(VLOOKUP(M$1,$R$2:$S$16,2,0)="","",IF(HLOOKUP(VLOOKUP(M$1,$R$2:$S$16,2,0),'APTA Employee Census'!$B$6:$AB$507,ROWS($A$1:M41)+1,0)=0,"",HLOOKUP(VLOOKUP(M$1,$R$2:$S$16,2,0),'APTA Employee Census'!$B$6:$AB$507,ROWS($A$1:M41)+1,0)))</f>
        <v/>
      </c>
      <c r="N42" s="72" t="str">
        <f>IF(VLOOKUP(N$1,$R$2:$S$16,2,0)="","",IF(HLOOKUP(VLOOKUP(N$1,$R$2:$S$16,2,0),'APTA Employee Census'!$B$6:$AB$507,ROWS($A$1:N41)+1,0)=0,"",HLOOKUP(VLOOKUP(N$1,$R$2:$S$16,2,0),'APTA Employee Census'!$B$6:$AB$507,ROWS($A$1:N41)+1,0)))</f>
        <v/>
      </c>
      <c r="O42" s="43" t="str">
        <f>IF(VLOOKUP(O$1,$R$2:$S$16,2,0)="","",IF(E42="self",IF(HLOOKUP(VLOOKUP(O$1,$R$2:$S$16,2,0),'APTA Employee Census'!$B$6:$AB$507,ROWS($A$1:O41)+1,0)=0,"",VLOOKUP(HLOOKUP(VLOOKUP(O$1,$R$2:$S$16,2,0),'APTA Employee Census'!$B$6:$AB$507,ROWS($A$1:O41)+1,0),Lookups!$A$2:$B$45,2,0)),""))</f>
        <v/>
      </c>
    </row>
    <row r="43" spans="1:15" ht="18" customHeight="1" x14ac:dyDescent="0.15">
      <c r="A43" s="43" t="str">
        <f>IF(VLOOKUP(A$1,$R$2:$S$16,2,0)="","",IF(HLOOKUP(VLOOKUP(A$1,$R$2:$S$16,2,0),'APTA Employee Census'!$B$6:$AB$507,ROWS($A$1:A42)+1,0)=0,"",HLOOKUP(VLOOKUP(A$1,$R$2:$S$16,2,0),'APTA Employee Census'!$B$6:$AB$507,ROWS($A$1:A42)+1,0)))</f>
        <v/>
      </c>
      <c r="B43" s="43" t="str">
        <f>IF(VLOOKUP(B$1,$R$2:$S$16,2,0)="","",IF(HLOOKUP(VLOOKUP(B$1,$R$2:$S$16,2,0),'APTA Employee Census'!$A$6:$AB$507,ROWS($A$1:B42)+1,0)=0,"",HLOOKUP(VLOOKUP(B$1,$R$2:$S$16,2,0),'APTA Employee Census'!$A$6:$AB$507,ROWS($A$1:B42)+1,0)))</f>
        <v/>
      </c>
      <c r="C43" s="43" t="str">
        <f>IF(VLOOKUP(C$1,$R$2:$S$16,2,0)="","",IF(HLOOKUP(VLOOKUP(C$1,$R$2:$S$16,2,0),'APTA Employee Census'!$B$6:$AB$507,ROWS($A$1:C42)+1,0)=0,"",HLOOKUP(VLOOKUP(C$1,$R$2:$S$16,2,0),'APTA Employee Census'!$B$6:$AB$507,ROWS($A$1:C42)+1,0)))</f>
        <v/>
      </c>
      <c r="D43" s="72" t="str">
        <f>IF(VLOOKUP(D$1,$R$2:$S$16,2,0)="","",IF(HLOOKUP(VLOOKUP(D$1,$R$2:$S$16,2,0),'APTA Employee Census'!$B$6:$AB$507,ROWS($A$1:D42)+1,0)=0,"",HLOOKUP(VLOOKUP(D$1,$R$2:$S$16,2,0),'APTA Employee Census'!$B$6:$AB$507,ROWS($A$1:D42)+1,0)))</f>
        <v/>
      </c>
      <c r="E43" s="43" t="str">
        <f>IF(VLOOKUP(E$1,$R$2:$S$16,2,0)="","",IF(HLOOKUP(VLOOKUP(E$1,$R$2:$S$16,2,0),'APTA Employee Census'!$B$6:$AB$507,ROWS($A$1:E42)+1,0)=0,"",VLOOKUP(HLOOKUP(VLOOKUP(E$1,$R$2:$S$16,2,0),'APTA Employee Census'!$B$6:$AB$507,ROWS($A$1:E42)+1,0),Lookups!$A$2:$B$45,2,0)))</f>
        <v/>
      </c>
      <c r="F43" s="72" t="str">
        <f>IF(VLOOKUP(F$1,$R$2:$S$16,2,0)="","",IF(HLOOKUP(VLOOKUP(F$1,$R$2:$S$16,2,0),'APTA Employee Census'!$B$6:$AB$507,ROWS($A$1:F42)+1,0)=0,"",HLOOKUP(VLOOKUP(F$1,$R$2:$S$16,2,0),'APTA Employee Census'!$B$6:$AB$507,ROWS($A$1:F42)+1,0)))</f>
        <v/>
      </c>
      <c r="G43" s="43" t="str">
        <f>IF(VLOOKUP(G$1,$R$2:$S$16,2,0)="","",IF(HLOOKUP(VLOOKUP(G$1,$R$2:$S$16,2,0),'APTA Employee Census'!$B$6:$AB$507,ROWS($A$1:G42)+1,0)=0,"",VLOOKUP(HLOOKUP(VLOOKUP(G$1,$R$2:$S$16,2,0),'APTA Employee Census'!$B$6:$AB$507,ROWS($A$1:G42)+1,0),Lookups!$A$2:$B$45,2,0)))</f>
        <v/>
      </c>
      <c r="H43" s="72" t="str">
        <f>IF(VLOOKUP(H$1,$R$2:$S$16,2,0)="","",IF(HLOOKUP(VLOOKUP(H$1,$R$2:$S$16,2,0),'APTA Employee Census'!$B$6:$AB$507,ROWS($A$1:H42)+1,0)=0,"",HLOOKUP(VLOOKUP(H$1,$R$2:$S$16,2,0),'APTA Employee Census'!$B$6:$AB$507,ROWS($A$1:H42)+1,0)))</f>
        <v/>
      </c>
      <c r="I43" s="73" t="str">
        <f>IF(VLOOKUP(I$1,$R$2:$S$16,2,0)="","",IF(HLOOKUP(VLOOKUP(I$1,$R$2:$S$16,2,0),'APTA Employee Census'!$B$6:$AB$507,ROWS($A$1:I42)+1,0)=0,"",HLOOKUP(VLOOKUP(I$1,$R$2:$S$16,2,0),'APTA Employee Census'!$B$6:$AB$507,ROWS($A$1:I42)+1,0)))</f>
        <v/>
      </c>
      <c r="J43" s="74" t="str">
        <f>IF(VLOOKUP($J$1,$R$2:$S$16,2,0)="","",IF(AND($K43="part_time",HLOOKUP(VLOOKUP(J$1,$R$2:$S$16,2,0),'APTA Employee Census'!$B$6:$AB$507,ROWS($A$1:J42)+1,0)&gt;0),HLOOKUP(VLOOKUP(J$1,$R$2:$S$16,2,0),'APTA Employee Census'!$B$6:$AB$507,ROWS($A$1:J42)+1,0),IF(AND($K43="part_time",HLOOKUP(VLOOKUP(J$1,$R$2:$S$16,2,0),'APTA Employee Census'!$B$6:$AB$507,ROWS($A$1:J42)+1,0)=""),'APTA Employee Census'!$G$1,"")))</f>
        <v/>
      </c>
      <c r="K43" s="43" t="e">
        <f>IF(VLOOKUP(K$1,$R$2:$S$16,2,0)="","",IF(HLOOKUP(VLOOKUP(K$1,$R$2:$S$16,2,0),'APTA Employee Census'!$B$6:$AB$507,ROWS($A$1:K42)+1,0)=0,"",VLOOKUP(HLOOKUP(VLOOKUP(K$1,$R$2:$S$16,2,0),'APTA Employee Census'!$B$6:$AB$507,ROWS($A$1:K42)+1,0),Lookups!$A$2:$B$45,2,0)))</f>
        <v>#N/A</v>
      </c>
      <c r="L43" s="72" t="str">
        <f>IF(VLOOKUP(L$1,$R$2:$S$16,2,0)="","",IF(HLOOKUP(VLOOKUP(L$1,$R$2:$S$16,2,0),'APTA Employee Census'!$B$6:$AB$507,ROWS($A$1:L42)+1,0)=0,"",HLOOKUP(VLOOKUP(L$1,$R$2:$S$16,2,0),'APTA Employee Census'!$B$6:$AB$507,ROWS($A$1:L42)+1,0)))</f>
        <v/>
      </c>
      <c r="M43" s="74" t="str">
        <f>IF(VLOOKUP(M$1,$R$2:$S$16,2,0)="","",IF(HLOOKUP(VLOOKUP(M$1,$R$2:$S$16,2,0),'APTA Employee Census'!$B$6:$AB$507,ROWS($A$1:M42)+1,0)=0,"",HLOOKUP(VLOOKUP(M$1,$R$2:$S$16,2,0),'APTA Employee Census'!$B$6:$AB$507,ROWS($A$1:M42)+1,0)))</f>
        <v/>
      </c>
      <c r="N43" s="72" t="str">
        <f>IF(VLOOKUP(N$1,$R$2:$S$16,2,0)="","",IF(HLOOKUP(VLOOKUP(N$1,$R$2:$S$16,2,0),'APTA Employee Census'!$B$6:$AB$507,ROWS($A$1:N42)+1,0)=0,"",HLOOKUP(VLOOKUP(N$1,$R$2:$S$16,2,0),'APTA Employee Census'!$B$6:$AB$507,ROWS($A$1:N42)+1,0)))</f>
        <v/>
      </c>
      <c r="O43" s="43" t="str">
        <f>IF(VLOOKUP(O$1,$R$2:$S$16,2,0)="","",IF(E43="self",IF(HLOOKUP(VLOOKUP(O$1,$R$2:$S$16,2,0),'APTA Employee Census'!$B$6:$AB$507,ROWS($A$1:O42)+1,0)=0,"",VLOOKUP(HLOOKUP(VLOOKUP(O$1,$R$2:$S$16,2,0),'APTA Employee Census'!$B$6:$AB$507,ROWS($A$1:O42)+1,0),Lookups!$A$2:$B$45,2,0)),""))</f>
        <v/>
      </c>
    </row>
    <row r="44" spans="1:15" ht="18" customHeight="1" x14ac:dyDescent="0.15">
      <c r="A44" s="43" t="str">
        <f>IF(VLOOKUP(A$1,$R$2:$S$16,2,0)="","",IF(HLOOKUP(VLOOKUP(A$1,$R$2:$S$16,2,0),'APTA Employee Census'!$B$6:$AB$507,ROWS($A$1:A43)+1,0)=0,"",HLOOKUP(VLOOKUP(A$1,$R$2:$S$16,2,0),'APTA Employee Census'!$B$6:$AB$507,ROWS($A$1:A43)+1,0)))</f>
        <v/>
      </c>
      <c r="B44" s="43" t="str">
        <f>IF(VLOOKUP(B$1,$R$2:$S$16,2,0)="","",IF(HLOOKUP(VLOOKUP(B$1,$R$2:$S$16,2,0),'APTA Employee Census'!$A$6:$AB$507,ROWS($A$1:B43)+1,0)=0,"",HLOOKUP(VLOOKUP(B$1,$R$2:$S$16,2,0),'APTA Employee Census'!$A$6:$AB$507,ROWS($A$1:B43)+1,0)))</f>
        <v/>
      </c>
      <c r="C44" s="43" t="str">
        <f>IF(VLOOKUP(C$1,$R$2:$S$16,2,0)="","",IF(HLOOKUP(VLOOKUP(C$1,$R$2:$S$16,2,0),'APTA Employee Census'!$B$6:$AB$507,ROWS($A$1:C43)+1,0)=0,"",HLOOKUP(VLOOKUP(C$1,$R$2:$S$16,2,0),'APTA Employee Census'!$B$6:$AB$507,ROWS($A$1:C43)+1,0)))</f>
        <v/>
      </c>
      <c r="D44" s="72" t="str">
        <f>IF(VLOOKUP(D$1,$R$2:$S$16,2,0)="","",IF(HLOOKUP(VLOOKUP(D$1,$R$2:$S$16,2,0),'APTA Employee Census'!$B$6:$AB$507,ROWS($A$1:D43)+1,0)=0,"",HLOOKUP(VLOOKUP(D$1,$R$2:$S$16,2,0),'APTA Employee Census'!$B$6:$AB$507,ROWS($A$1:D43)+1,0)))</f>
        <v/>
      </c>
      <c r="E44" s="43" t="str">
        <f>IF(VLOOKUP(E$1,$R$2:$S$16,2,0)="","",IF(HLOOKUP(VLOOKUP(E$1,$R$2:$S$16,2,0),'APTA Employee Census'!$B$6:$AB$507,ROWS($A$1:E43)+1,0)=0,"",VLOOKUP(HLOOKUP(VLOOKUP(E$1,$R$2:$S$16,2,0),'APTA Employee Census'!$B$6:$AB$507,ROWS($A$1:E43)+1,0),Lookups!$A$2:$B$45,2,0)))</f>
        <v/>
      </c>
      <c r="F44" s="72" t="str">
        <f>IF(VLOOKUP(F$1,$R$2:$S$16,2,0)="","",IF(HLOOKUP(VLOOKUP(F$1,$R$2:$S$16,2,0),'APTA Employee Census'!$B$6:$AB$507,ROWS($A$1:F43)+1,0)=0,"",HLOOKUP(VLOOKUP(F$1,$R$2:$S$16,2,0),'APTA Employee Census'!$B$6:$AB$507,ROWS($A$1:F43)+1,0)))</f>
        <v/>
      </c>
      <c r="G44" s="43" t="str">
        <f>IF(VLOOKUP(G$1,$R$2:$S$16,2,0)="","",IF(HLOOKUP(VLOOKUP(G$1,$R$2:$S$16,2,0),'APTA Employee Census'!$B$6:$AB$507,ROWS($A$1:G43)+1,0)=0,"",VLOOKUP(HLOOKUP(VLOOKUP(G$1,$R$2:$S$16,2,0),'APTA Employee Census'!$B$6:$AB$507,ROWS($A$1:G43)+1,0),Lookups!$A$2:$B$45,2,0)))</f>
        <v/>
      </c>
      <c r="H44" s="72" t="str">
        <f>IF(VLOOKUP(H$1,$R$2:$S$16,2,0)="","",IF(HLOOKUP(VLOOKUP(H$1,$R$2:$S$16,2,0),'APTA Employee Census'!$B$6:$AB$507,ROWS($A$1:H43)+1,0)=0,"",HLOOKUP(VLOOKUP(H$1,$R$2:$S$16,2,0),'APTA Employee Census'!$B$6:$AB$507,ROWS($A$1:H43)+1,0)))</f>
        <v/>
      </c>
      <c r="I44" s="73" t="str">
        <f>IF(VLOOKUP(I$1,$R$2:$S$16,2,0)="","",IF(HLOOKUP(VLOOKUP(I$1,$R$2:$S$16,2,0),'APTA Employee Census'!$B$6:$AB$507,ROWS($A$1:I43)+1,0)=0,"",HLOOKUP(VLOOKUP(I$1,$R$2:$S$16,2,0),'APTA Employee Census'!$B$6:$AB$507,ROWS($A$1:I43)+1,0)))</f>
        <v/>
      </c>
      <c r="J44" s="74" t="str">
        <f>IF(VLOOKUP($J$1,$R$2:$S$16,2,0)="","",IF(AND($K44="part_time",HLOOKUP(VLOOKUP(J$1,$R$2:$S$16,2,0),'APTA Employee Census'!$B$6:$AB$507,ROWS($A$1:J43)+1,0)&gt;0),HLOOKUP(VLOOKUP(J$1,$R$2:$S$16,2,0),'APTA Employee Census'!$B$6:$AB$507,ROWS($A$1:J43)+1,0),IF(AND($K44="part_time",HLOOKUP(VLOOKUP(J$1,$R$2:$S$16,2,0),'APTA Employee Census'!$B$6:$AB$507,ROWS($A$1:J43)+1,0)=""),'APTA Employee Census'!$G$1,"")))</f>
        <v/>
      </c>
      <c r="K44" s="43" t="e">
        <f>IF(VLOOKUP(K$1,$R$2:$S$16,2,0)="","",IF(HLOOKUP(VLOOKUP(K$1,$R$2:$S$16,2,0),'APTA Employee Census'!$B$6:$AB$507,ROWS($A$1:K43)+1,0)=0,"",VLOOKUP(HLOOKUP(VLOOKUP(K$1,$R$2:$S$16,2,0),'APTA Employee Census'!$B$6:$AB$507,ROWS($A$1:K43)+1,0),Lookups!$A$2:$B$45,2,0)))</f>
        <v>#N/A</v>
      </c>
      <c r="L44" s="72" t="str">
        <f>IF(VLOOKUP(L$1,$R$2:$S$16,2,0)="","",IF(HLOOKUP(VLOOKUP(L$1,$R$2:$S$16,2,0),'APTA Employee Census'!$B$6:$AB$507,ROWS($A$1:L43)+1,0)=0,"",HLOOKUP(VLOOKUP(L$1,$R$2:$S$16,2,0),'APTA Employee Census'!$B$6:$AB$507,ROWS($A$1:L43)+1,0)))</f>
        <v/>
      </c>
      <c r="M44" s="74" t="str">
        <f>IF(VLOOKUP(M$1,$R$2:$S$16,2,0)="","",IF(HLOOKUP(VLOOKUP(M$1,$R$2:$S$16,2,0),'APTA Employee Census'!$B$6:$AB$507,ROWS($A$1:M43)+1,0)=0,"",HLOOKUP(VLOOKUP(M$1,$R$2:$S$16,2,0),'APTA Employee Census'!$B$6:$AB$507,ROWS($A$1:M43)+1,0)))</f>
        <v/>
      </c>
      <c r="N44" s="72" t="str">
        <f>IF(VLOOKUP(N$1,$R$2:$S$16,2,0)="","",IF(HLOOKUP(VLOOKUP(N$1,$R$2:$S$16,2,0),'APTA Employee Census'!$B$6:$AB$507,ROWS($A$1:N43)+1,0)=0,"",HLOOKUP(VLOOKUP(N$1,$R$2:$S$16,2,0),'APTA Employee Census'!$B$6:$AB$507,ROWS($A$1:N43)+1,0)))</f>
        <v/>
      </c>
      <c r="O44" s="43" t="str">
        <f>IF(VLOOKUP(O$1,$R$2:$S$16,2,0)="","",IF(E44="self",IF(HLOOKUP(VLOOKUP(O$1,$R$2:$S$16,2,0),'APTA Employee Census'!$B$6:$AB$507,ROWS($A$1:O43)+1,0)=0,"",VLOOKUP(HLOOKUP(VLOOKUP(O$1,$R$2:$S$16,2,0),'APTA Employee Census'!$B$6:$AB$507,ROWS($A$1:O43)+1,0),Lookups!$A$2:$B$45,2,0)),""))</f>
        <v/>
      </c>
    </row>
    <row r="45" spans="1:15" ht="18" customHeight="1" x14ac:dyDescent="0.15">
      <c r="A45" s="43" t="str">
        <f>IF(VLOOKUP(A$1,$R$2:$S$16,2,0)="","",IF(HLOOKUP(VLOOKUP(A$1,$R$2:$S$16,2,0),'APTA Employee Census'!$B$6:$AB$507,ROWS($A$1:A44)+1,0)=0,"",HLOOKUP(VLOOKUP(A$1,$R$2:$S$16,2,0),'APTA Employee Census'!$B$6:$AB$507,ROWS($A$1:A44)+1,0)))</f>
        <v/>
      </c>
      <c r="B45" s="43" t="str">
        <f>IF(VLOOKUP(B$1,$R$2:$S$16,2,0)="","",IF(HLOOKUP(VLOOKUP(B$1,$R$2:$S$16,2,0),'APTA Employee Census'!$A$6:$AB$507,ROWS($A$1:B44)+1,0)=0,"",HLOOKUP(VLOOKUP(B$1,$R$2:$S$16,2,0),'APTA Employee Census'!$A$6:$AB$507,ROWS($A$1:B44)+1,0)))</f>
        <v/>
      </c>
      <c r="C45" s="43" t="str">
        <f>IF(VLOOKUP(C$1,$R$2:$S$16,2,0)="","",IF(HLOOKUP(VLOOKUP(C$1,$R$2:$S$16,2,0),'APTA Employee Census'!$B$6:$AB$507,ROWS($A$1:C44)+1,0)=0,"",HLOOKUP(VLOOKUP(C$1,$R$2:$S$16,2,0),'APTA Employee Census'!$B$6:$AB$507,ROWS($A$1:C44)+1,0)))</f>
        <v/>
      </c>
      <c r="D45" s="72" t="str">
        <f>IF(VLOOKUP(D$1,$R$2:$S$16,2,0)="","",IF(HLOOKUP(VLOOKUP(D$1,$R$2:$S$16,2,0),'APTA Employee Census'!$B$6:$AB$507,ROWS($A$1:D44)+1,0)=0,"",HLOOKUP(VLOOKUP(D$1,$R$2:$S$16,2,0),'APTA Employee Census'!$B$6:$AB$507,ROWS($A$1:D44)+1,0)))</f>
        <v/>
      </c>
      <c r="E45" s="43" t="str">
        <f>IF(VLOOKUP(E$1,$R$2:$S$16,2,0)="","",IF(HLOOKUP(VLOOKUP(E$1,$R$2:$S$16,2,0),'APTA Employee Census'!$B$6:$AB$507,ROWS($A$1:E44)+1,0)=0,"",VLOOKUP(HLOOKUP(VLOOKUP(E$1,$R$2:$S$16,2,0),'APTA Employee Census'!$B$6:$AB$507,ROWS($A$1:E44)+1,0),Lookups!$A$2:$B$45,2,0)))</f>
        <v/>
      </c>
      <c r="F45" s="72" t="str">
        <f>IF(VLOOKUP(F$1,$R$2:$S$16,2,0)="","",IF(HLOOKUP(VLOOKUP(F$1,$R$2:$S$16,2,0),'APTA Employee Census'!$B$6:$AB$507,ROWS($A$1:F44)+1,0)=0,"",HLOOKUP(VLOOKUP(F$1,$R$2:$S$16,2,0),'APTA Employee Census'!$B$6:$AB$507,ROWS($A$1:F44)+1,0)))</f>
        <v/>
      </c>
      <c r="G45" s="43" t="str">
        <f>IF(VLOOKUP(G$1,$R$2:$S$16,2,0)="","",IF(HLOOKUP(VLOOKUP(G$1,$R$2:$S$16,2,0),'APTA Employee Census'!$B$6:$AB$507,ROWS($A$1:G44)+1,0)=0,"",VLOOKUP(HLOOKUP(VLOOKUP(G$1,$R$2:$S$16,2,0),'APTA Employee Census'!$B$6:$AB$507,ROWS($A$1:G44)+1,0),Lookups!$A$2:$B$45,2,0)))</f>
        <v/>
      </c>
      <c r="H45" s="72" t="str">
        <f>IF(VLOOKUP(H$1,$R$2:$S$16,2,0)="","",IF(HLOOKUP(VLOOKUP(H$1,$R$2:$S$16,2,0),'APTA Employee Census'!$B$6:$AB$507,ROWS($A$1:H44)+1,0)=0,"",HLOOKUP(VLOOKUP(H$1,$R$2:$S$16,2,0),'APTA Employee Census'!$B$6:$AB$507,ROWS($A$1:H44)+1,0)))</f>
        <v/>
      </c>
      <c r="I45" s="73" t="str">
        <f>IF(VLOOKUP(I$1,$R$2:$S$16,2,0)="","",IF(HLOOKUP(VLOOKUP(I$1,$R$2:$S$16,2,0),'APTA Employee Census'!$B$6:$AB$507,ROWS($A$1:I44)+1,0)=0,"",HLOOKUP(VLOOKUP(I$1,$R$2:$S$16,2,0),'APTA Employee Census'!$B$6:$AB$507,ROWS($A$1:I44)+1,0)))</f>
        <v/>
      </c>
      <c r="J45" s="74" t="str">
        <f>IF(VLOOKUP($J$1,$R$2:$S$16,2,0)="","",IF(AND($K45="part_time",HLOOKUP(VLOOKUP(J$1,$R$2:$S$16,2,0),'APTA Employee Census'!$B$6:$AB$507,ROWS($A$1:J44)+1,0)&gt;0),HLOOKUP(VLOOKUP(J$1,$R$2:$S$16,2,0),'APTA Employee Census'!$B$6:$AB$507,ROWS($A$1:J44)+1,0),IF(AND($K45="part_time",HLOOKUP(VLOOKUP(J$1,$R$2:$S$16,2,0),'APTA Employee Census'!$B$6:$AB$507,ROWS($A$1:J44)+1,0)=""),'APTA Employee Census'!$G$1,"")))</f>
        <v/>
      </c>
      <c r="K45" s="43" t="e">
        <f>IF(VLOOKUP(K$1,$R$2:$S$16,2,0)="","",IF(HLOOKUP(VLOOKUP(K$1,$R$2:$S$16,2,0),'APTA Employee Census'!$B$6:$AB$507,ROWS($A$1:K44)+1,0)=0,"",VLOOKUP(HLOOKUP(VLOOKUP(K$1,$R$2:$S$16,2,0),'APTA Employee Census'!$B$6:$AB$507,ROWS($A$1:K44)+1,0),Lookups!$A$2:$B$45,2,0)))</f>
        <v>#N/A</v>
      </c>
      <c r="L45" s="72" t="str">
        <f>IF(VLOOKUP(L$1,$R$2:$S$16,2,0)="","",IF(HLOOKUP(VLOOKUP(L$1,$R$2:$S$16,2,0),'APTA Employee Census'!$B$6:$AB$507,ROWS($A$1:L44)+1,0)=0,"",HLOOKUP(VLOOKUP(L$1,$R$2:$S$16,2,0),'APTA Employee Census'!$B$6:$AB$507,ROWS($A$1:L44)+1,0)))</f>
        <v/>
      </c>
      <c r="M45" s="74" t="str">
        <f>IF(VLOOKUP(M$1,$R$2:$S$16,2,0)="","",IF(HLOOKUP(VLOOKUP(M$1,$R$2:$S$16,2,0),'APTA Employee Census'!$B$6:$AB$507,ROWS($A$1:M44)+1,0)=0,"",HLOOKUP(VLOOKUP(M$1,$R$2:$S$16,2,0),'APTA Employee Census'!$B$6:$AB$507,ROWS($A$1:M44)+1,0)))</f>
        <v/>
      </c>
      <c r="N45" s="72" t="str">
        <f>IF(VLOOKUP(N$1,$R$2:$S$16,2,0)="","",IF(HLOOKUP(VLOOKUP(N$1,$R$2:$S$16,2,0),'APTA Employee Census'!$B$6:$AB$507,ROWS($A$1:N44)+1,0)=0,"",HLOOKUP(VLOOKUP(N$1,$R$2:$S$16,2,0),'APTA Employee Census'!$B$6:$AB$507,ROWS($A$1:N44)+1,0)))</f>
        <v/>
      </c>
      <c r="O45" s="43" t="str">
        <f>IF(VLOOKUP(O$1,$R$2:$S$16,2,0)="","",IF(E45="self",IF(HLOOKUP(VLOOKUP(O$1,$R$2:$S$16,2,0),'APTA Employee Census'!$B$6:$AB$507,ROWS($A$1:O44)+1,0)=0,"",VLOOKUP(HLOOKUP(VLOOKUP(O$1,$R$2:$S$16,2,0),'APTA Employee Census'!$B$6:$AB$507,ROWS($A$1:O44)+1,0),Lookups!$A$2:$B$45,2,0)),""))</f>
        <v/>
      </c>
    </row>
    <row r="46" spans="1:15" ht="18" customHeight="1" x14ac:dyDescent="0.15">
      <c r="A46" s="43" t="str">
        <f>IF(VLOOKUP(A$1,$R$2:$S$16,2,0)="","",IF(HLOOKUP(VLOOKUP(A$1,$R$2:$S$16,2,0),'APTA Employee Census'!$B$6:$AB$507,ROWS($A$1:A45)+1,0)=0,"",HLOOKUP(VLOOKUP(A$1,$R$2:$S$16,2,0),'APTA Employee Census'!$B$6:$AB$507,ROWS($A$1:A45)+1,0)))</f>
        <v/>
      </c>
      <c r="B46" s="43" t="str">
        <f>IF(VLOOKUP(B$1,$R$2:$S$16,2,0)="","",IF(HLOOKUP(VLOOKUP(B$1,$R$2:$S$16,2,0),'APTA Employee Census'!$A$6:$AB$507,ROWS($A$1:B45)+1,0)=0,"",HLOOKUP(VLOOKUP(B$1,$R$2:$S$16,2,0),'APTA Employee Census'!$A$6:$AB$507,ROWS($A$1:B45)+1,0)))</f>
        <v/>
      </c>
      <c r="C46" s="43" t="str">
        <f>IF(VLOOKUP(C$1,$R$2:$S$16,2,0)="","",IF(HLOOKUP(VLOOKUP(C$1,$R$2:$S$16,2,0),'APTA Employee Census'!$B$6:$AB$507,ROWS($A$1:C45)+1,0)=0,"",HLOOKUP(VLOOKUP(C$1,$R$2:$S$16,2,0),'APTA Employee Census'!$B$6:$AB$507,ROWS($A$1:C45)+1,0)))</f>
        <v/>
      </c>
      <c r="D46" s="72" t="str">
        <f>IF(VLOOKUP(D$1,$R$2:$S$16,2,0)="","",IF(HLOOKUP(VLOOKUP(D$1,$R$2:$S$16,2,0),'APTA Employee Census'!$B$6:$AB$507,ROWS($A$1:D45)+1,0)=0,"",HLOOKUP(VLOOKUP(D$1,$R$2:$S$16,2,0),'APTA Employee Census'!$B$6:$AB$507,ROWS($A$1:D45)+1,0)))</f>
        <v/>
      </c>
      <c r="E46" s="43" t="str">
        <f>IF(VLOOKUP(E$1,$R$2:$S$16,2,0)="","",IF(HLOOKUP(VLOOKUP(E$1,$R$2:$S$16,2,0),'APTA Employee Census'!$B$6:$AB$507,ROWS($A$1:E45)+1,0)=0,"",VLOOKUP(HLOOKUP(VLOOKUP(E$1,$R$2:$S$16,2,0),'APTA Employee Census'!$B$6:$AB$507,ROWS($A$1:E45)+1,0),Lookups!$A$2:$B$45,2,0)))</f>
        <v/>
      </c>
      <c r="F46" s="72" t="str">
        <f>IF(VLOOKUP(F$1,$R$2:$S$16,2,0)="","",IF(HLOOKUP(VLOOKUP(F$1,$R$2:$S$16,2,0),'APTA Employee Census'!$B$6:$AB$507,ROWS($A$1:F45)+1,0)=0,"",HLOOKUP(VLOOKUP(F$1,$R$2:$S$16,2,0),'APTA Employee Census'!$B$6:$AB$507,ROWS($A$1:F45)+1,0)))</f>
        <v/>
      </c>
      <c r="G46" s="43" t="str">
        <f>IF(VLOOKUP(G$1,$R$2:$S$16,2,0)="","",IF(HLOOKUP(VLOOKUP(G$1,$R$2:$S$16,2,0),'APTA Employee Census'!$B$6:$AB$507,ROWS($A$1:G45)+1,0)=0,"",VLOOKUP(HLOOKUP(VLOOKUP(G$1,$R$2:$S$16,2,0),'APTA Employee Census'!$B$6:$AB$507,ROWS($A$1:G45)+1,0),Lookups!$A$2:$B$45,2,0)))</f>
        <v/>
      </c>
      <c r="H46" s="72" t="str">
        <f>IF(VLOOKUP(H$1,$R$2:$S$16,2,0)="","",IF(HLOOKUP(VLOOKUP(H$1,$R$2:$S$16,2,0),'APTA Employee Census'!$B$6:$AB$507,ROWS($A$1:H45)+1,0)=0,"",HLOOKUP(VLOOKUP(H$1,$R$2:$S$16,2,0),'APTA Employee Census'!$B$6:$AB$507,ROWS($A$1:H45)+1,0)))</f>
        <v/>
      </c>
      <c r="I46" s="73" t="str">
        <f>IF(VLOOKUP(I$1,$R$2:$S$16,2,0)="","",IF(HLOOKUP(VLOOKUP(I$1,$R$2:$S$16,2,0),'APTA Employee Census'!$B$6:$AB$507,ROWS($A$1:I45)+1,0)=0,"",HLOOKUP(VLOOKUP(I$1,$R$2:$S$16,2,0),'APTA Employee Census'!$B$6:$AB$507,ROWS($A$1:I45)+1,0)))</f>
        <v/>
      </c>
      <c r="J46" s="74" t="str">
        <f>IF(VLOOKUP($J$1,$R$2:$S$16,2,0)="","",IF(AND($K46="part_time",HLOOKUP(VLOOKUP(J$1,$R$2:$S$16,2,0),'APTA Employee Census'!$B$6:$AB$507,ROWS($A$1:J45)+1,0)&gt;0),HLOOKUP(VLOOKUP(J$1,$R$2:$S$16,2,0),'APTA Employee Census'!$B$6:$AB$507,ROWS($A$1:J45)+1,0),IF(AND($K46="part_time",HLOOKUP(VLOOKUP(J$1,$R$2:$S$16,2,0),'APTA Employee Census'!$B$6:$AB$507,ROWS($A$1:J45)+1,0)=""),'APTA Employee Census'!$G$1,"")))</f>
        <v/>
      </c>
      <c r="K46" s="43" t="e">
        <f>IF(VLOOKUP(K$1,$R$2:$S$16,2,0)="","",IF(HLOOKUP(VLOOKUP(K$1,$R$2:$S$16,2,0),'APTA Employee Census'!$B$6:$AB$507,ROWS($A$1:K45)+1,0)=0,"",VLOOKUP(HLOOKUP(VLOOKUP(K$1,$R$2:$S$16,2,0),'APTA Employee Census'!$B$6:$AB$507,ROWS($A$1:K45)+1,0),Lookups!$A$2:$B$45,2,0)))</f>
        <v>#N/A</v>
      </c>
      <c r="L46" s="72" t="str">
        <f>IF(VLOOKUP(L$1,$R$2:$S$16,2,0)="","",IF(HLOOKUP(VLOOKUP(L$1,$R$2:$S$16,2,0),'APTA Employee Census'!$B$6:$AB$507,ROWS($A$1:L45)+1,0)=0,"",HLOOKUP(VLOOKUP(L$1,$R$2:$S$16,2,0),'APTA Employee Census'!$B$6:$AB$507,ROWS($A$1:L45)+1,0)))</f>
        <v/>
      </c>
      <c r="M46" s="74" t="str">
        <f>IF(VLOOKUP(M$1,$R$2:$S$16,2,0)="","",IF(HLOOKUP(VLOOKUP(M$1,$R$2:$S$16,2,0),'APTA Employee Census'!$B$6:$AB$507,ROWS($A$1:M45)+1,0)=0,"",HLOOKUP(VLOOKUP(M$1,$R$2:$S$16,2,0),'APTA Employee Census'!$B$6:$AB$507,ROWS($A$1:M45)+1,0)))</f>
        <v/>
      </c>
      <c r="N46" s="72" t="str">
        <f>IF(VLOOKUP(N$1,$R$2:$S$16,2,0)="","",IF(HLOOKUP(VLOOKUP(N$1,$R$2:$S$16,2,0),'APTA Employee Census'!$B$6:$AB$507,ROWS($A$1:N45)+1,0)=0,"",HLOOKUP(VLOOKUP(N$1,$R$2:$S$16,2,0),'APTA Employee Census'!$B$6:$AB$507,ROWS($A$1:N45)+1,0)))</f>
        <v/>
      </c>
      <c r="O46" s="43" t="str">
        <f>IF(VLOOKUP(O$1,$R$2:$S$16,2,0)="","",IF(E46="self",IF(HLOOKUP(VLOOKUP(O$1,$R$2:$S$16,2,0),'APTA Employee Census'!$B$6:$AB$507,ROWS($A$1:O45)+1,0)=0,"",VLOOKUP(HLOOKUP(VLOOKUP(O$1,$R$2:$S$16,2,0),'APTA Employee Census'!$B$6:$AB$507,ROWS($A$1:O45)+1,0),Lookups!$A$2:$B$45,2,0)),""))</f>
        <v/>
      </c>
    </row>
    <row r="47" spans="1:15" ht="18" customHeight="1" x14ac:dyDescent="0.15">
      <c r="A47" s="43" t="str">
        <f>IF(VLOOKUP(A$1,$R$2:$S$16,2,0)="","",IF(HLOOKUP(VLOOKUP(A$1,$R$2:$S$16,2,0),'APTA Employee Census'!$B$6:$AB$507,ROWS($A$1:A46)+1,0)=0,"",HLOOKUP(VLOOKUP(A$1,$R$2:$S$16,2,0),'APTA Employee Census'!$B$6:$AB$507,ROWS($A$1:A46)+1,0)))</f>
        <v/>
      </c>
      <c r="B47" s="43" t="str">
        <f>IF(VLOOKUP(B$1,$R$2:$S$16,2,0)="","",IF(HLOOKUP(VLOOKUP(B$1,$R$2:$S$16,2,0),'APTA Employee Census'!$A$6:$AB$507,ROWS($A$1:B46)+1,0)=0,"",HLOOKUP(VLOOKUP(B$1,$R$2:$S$16,2,0),'APTA Employee Census'!$A$6:$AB$507,ROWS($A$1:B46)+1,0)))</f>
        <v/>
      </c>
      <c r="C47" s="43" t="str">
        <f>IF(VLOOKUP(C$1,$R$2:$S$16,2,0)="","",IF(HLOOKUP(VLOOKUP(C$1,$R$2:$S$16,2,0),'APTA Employee Census'!$B$6:$AB$507,ROWS($A$1:C46)+1,0)=0,"",HLOOKUP(VLOOKUP(C$1,$R$2:$S$16,2,0),'APTA Employee Census'!$B$6:$AB$507,ROWS($A$1:C46)+1,0)))</f>
        <v/>
      </c>
      <c r="D47" s="72" t="str">
        <f>IF(VLOOKUP(D$1,$R$2:$S$16,2,0)="","",IF(HLOOKUP(VLOOKUP(D$1,$R$2:$S$16,2,0),'APTA Employee Census'!$B$6:$AB$507,ROWS($A$1:D46)+1,0)=0,"",HLOOKUP(VLOOKUP(D$1,$R$2:$S$16,2,0),'APTA Employee Census'!$B$6:$AB$507,ROWS($A$1:D46)+1,0)))</f>
        <v/>
      </c>
      <c r="E47" s="43" t="str">
        <f>IF(VLOOKUP(E$1,$R$2:$S$16,2,0)="","",IF(HLOOKUP(VLOOKUP(E$1,$R$2:$S$16,2,0),'APTA Employee Census'!$B$6:$AB$507,ROWS($A$1:E46)+1,0)=0,"",VLOOKUP(HLOOKUP(VLOOKUP(E$1,$R$2:$S$16,2,0),'APTA Employee Census'!$B$6:$AB$507,ROWS($A$1:E46)+1,0),Lookups!$A$2:$B$45,2,0)))</f>
        <v/>
      </c>
      <c r="F47" s="72" t="str">
        <f>IF(VLOOKUP(F$1,$R$2:$S$16,2,0)="","",IF(HLOOKUP(VLOOKUP(F$1,$R$2:$S$16,2,0),'APTA Employee Census'!$B$6:$AB$507,ROWS($A$1:F46)+1,0)=0,"",HLOOKUP(VLOOKUP(F$1,$R$2:$S$16,2,0),'APTA Employee Census'!$B$6:$AB$507,ROWS($A$1:F46)+1,0)))</f>
        <v/>
      </c>
      <c r="G47" s="43" t="str">
        <f>IF(VLOOKUP(G$1,$R$2:$S$16,2,0)="","",IF(HLOOKUP(VLOOKUP(G$1,$R$2:$S$16,2,0),'APTA Employee Census'!$B$6:$AB$507,ROWS($A$1:G46)+1,0)=0,"",VLOOKUP(HLOOKUP(VLOOKUP(G$1,$R$2:$S$16,2,0),'APTA Employee Census'!$B$6:$AB$507,ROWS($A$1:G46)+1,0),Lookups!$A$2:$B$45,2,0)))</f>
        <v/>
      </c>
      <c r="H47" s="72" t="str">
        <f>IF(VLOOKUP(H$1,$R$2:$S$16,2,0)="","",IF(HLOOKUP(VLOOKUP(H$1,$R$2:$S$16,2,0),'APTA Employee Census'!$B$6:$AB$507,ROWS($A$1:H46)+1,0)=0,"",HLOOKUP(VLOOKUP(H$1,$R$2:$S$16,2,0),'APTA Employee Census'!$B$6:$AB$507,ROWS($A$1:H46)+1,0)))</f>
        <v/>
      </c>
      <c r="I47" s="73" t="str">
        <f>IF(VLOOKUP(I$1,$R$2:$S$16,2,0)="","",IF(HLOOKUP(VLOOKUP(I$1,$R$2:$S$16,2,0),'APTA Employee Census'!$B$6:$AB$507,ROWS($A$1:I46)+1,0)=0,"",HLOOKUP(VLOOKUP(I$1,$R$2:$S$16,2,0),'APTA Employee Census'!$B$6:$AB$507,ROWS($A$1:I46)+1,0)))</f>
        <v/>
      </c>
      <c r="J47" s="74" t="str">
        <f>IF(VLOOKUP($J$1,$R$2:$S$16,2,0)="","",IF(AND($K47="part_time",HLOOKUP(VLOOKUP(J$1,$R$2:$S$16,2,0),'APTA Employee Census'!$B$6:$AB$507,ROWS($A$1:J46)+1,0)&gt;0),HLOOKUP(VLOOKUP(J$1,$R$2:$S$16,2,0),'APTA Employee Census'!$B$6:$AB$507,ROWS($A$1:J46)+1,0),IF(AND($K47="part_time",HLOOKUP(VLOOKUP(J$1,$R$2:$S$16,2,0),'APTA Employee Census'!$B$6:$AB$507,ROWS($A$1:J46)+1,0)=""),'APTA Employee Census'!$G$1,"")))</f>
        <v/>
      </c>
      <c r="K47" s="43" t="e">
        <f>IF(VLOOKUP(K$1,$R$2:$S$16,2,0)="","",IF(HLOOKUP(VLOOKUP(K$1,$R$2:$S$16,2,0),'APTA Employee Census'!$B$6:$AB$507,ROWS($A$1:K46)+1,0)=0,"",VLOOKUP(HLOOKUP(VLOOKUP(K$1,$R$2:$S$16,2,0),'APTA Employee Census'!$B$6:$AB$507,ROWS($A$1:K46)+1,0),Lookups!$A$2:$B$45,2,0)))</f>
        <v>#N/A</v>
      </c>
      <c r="L47" s="72" t="str">
        <f>IF(VLOOKUP(L$1,$R$2:$S$16,2,0)="","",IF(HLOOKUP(VLOOKUP(L$1,$R$2:$S$16,2,0),'APTA Employee Census'!$B$6:$AB$507,ROWS($A$1:L46)+1,0)=0,"",HLOOKUP(VLOOKUP(L$1,$R$2:$S$16,2,0),'APTA Employee Census'!$B$6:$AB$507,ROWS($A$1:L46)+1,0)))</f>
        <v/>
      </c>
      <c r="M47" s="74" t="str">
        <f>IF(VLOOKUP(M$1,$R$2:$S$16,2,0)="","",IF(HLOOKUP(VLOOKUP(M$1,$R$2:$S$16,2,0),'APTA Employee Census'!$B$6:$AB$507,ROWS($A$1:M46)+1,0)=0,"",HLOOKUP(VLOOKUP(M$1,$R$2:$S$16,2,0),'APTA Employee Census'!$B$6:$AB$507,ROWS($A$1:M46)+1,0)))</f>
        <v/>
      </c>
      <c r="N47" s="72" t="str">
        <f>IF(VLOOKUP(N$1,$R$2:$S$16,2,0)="","",IF(HLOOKUP(VLOOKUP(N$1,$R$2:$S$16,2,0),'APTA Employee Census'!$B$6:$AB$507,ROWS($A$1:N46)+1,0)=0,"",HLOOKUP(VLOOKUP(N$1,$R$2:$S$16,2,0),'APTA Employee Census'!$B$6:$AB$507,ROWS($A$1:N46)+1,0)))</f>
        <v/>
      </c>
      <c r="O47" s="43" t="str">
        <f>IF(VLOOKUP(O$1,$R$2:$S$16,2,0)="","",IF(E47="self",IF(HLOOKUP(VLOOKUP(O$1,$R$2:$S$16,2,0),'APTA Employee Census'!$B$6:$AB$507,ROWS($A$1:O46)+1,0)=0,"",VLOOKUP(HLOOKUP(VLOOKUP(O$1,$R$2:$S$16,2,0),'APTA Employee Census'!$B$6:$AB$507,ROWS($A$1:O46)+1,0),Lookups!$A$2:$B$45,2,0)),""))</f>
        <v/>
      </c>
    </row>
    <row r="48" spans="1:15" ht="18" customHeight="1" x14ac:dyDescent="0.15">
      <c r="A48" s="43" t="str">
        <f>IF(VLOOKUP(A$1,$R$2:$S$16,2,0)="","",IF(HLOOKUP(VLOOKUP(A$1,$R$2:$S$16,2,0),'APTA Employee Census'!$B$6:$AB$507,ROWS($A$1:A47)+1,0)=0,"",HLOOKUP(VLOOKUP(A$1,$R$2:$S$16,2,0),'APTA Employee Census'!$B$6:$AB$507,ROWS($A$1:A47)+1,0)))</f>
        <v/>
      </c>
      <c r="B48" s="43" t="str">
        <f>IF(VLOOKUP(B$1,$R$2:$S$16,2,0)="","",IF(HLOOKUP(VLOOKUP(B$1,$R$2:$S$16,2,0),'APTA Employee Census'!$A$6:$AB$507,ROWS($A$1:B47)+1,0)=0,"",HLOOKUP(VLOOKUP(B$1,$R$2:$S$16,2,0),'APTA Employee Census'!$A$6:$AB$507,ROWS($A$1:B47)+1,0)))</f>
        <v/>
      </c>
      <c r="C48" s="43" t="str">
        <f>IF(VLOOKUP(C$1,$R$2:$S$16,2,0)="","",IF(HLOOKUP(VLOOKUP(C$1,$R$2:$S$16,2,0),'APTA Employee Census'!$B$6:$AB$507,ROWS($A$1:C47)+1,0)=0,"",HLOOKUP(VLOOKUP(C$1,$R$2:$S$16,2,0),'APTA Employee Census'!$B$6:$AB$507,ROWS($A$1:C47)+1,0)))</f>
        <v/>
      </c>
      <c r="D48" s="72" t="str">
        <f>IF(VLOOKUP(D$1,$R$2:$S$16,2,0)="","",IF(HLOOKUP(VLOOKUP(D$1,$R$2:$S$16,2,0),'APTA Employee Census'!$B$6:$AB$507,ROWS($A$1:D47)+1,0)=0,"",HLOOKUP(VLOOKUP(D$1,$R$2:$S$16,2,0),'APTA Employee Census'!$B$6:$AB$507,ROWS($A$1:D47)+1,0)))</f>
        <v/>
      </c>
      <c r="E48" s="43" t="str">
        <f>IF(VLOOKUP(E$1,$R$2:$S$16,2,0)="","",IF(HLOOKUP(VLOOKUP(E$1,$R$2:$S$16,2,0),'APTA Employee Census'!$B$6:$AB$507,ROWS($A$1:E47)+1,0)=0,"",VLOOKUP(HLOOKUP(VLOOKUP(E$1,$R$2:$S$16,2,0),'APTA Employee Census'!$B$6:$AB$507,ROWS($A$1:E47)+1,0),Lookups!$A$2:$B$45,2,0)))</f>
        <v/>
      </c>
      <c r="F48" s="72" t="str">
        <f>IF(VLOOKUP(F$1,$R$2:$S$16,2,0)="","",IF(HLOOKUP(VLOOKUP(F$1,$R$2:$S$16,2,0),'APTA Employee Census'!$B$6:$AB$507,ROWS($A$1:F47)+1,0)=0,"",HLOOKUP(VLOOKUP(F$1,$R$2:$S$16,2,0),'APTA Employee Census'!$B$6:$AB$507,ROWS($A$1:F47)+1,0)))</f>
        <v/>
      </c>
      <c r="G48" s="43" t="str">
        <f>IF(VLOOKUP(G$1,$R$2:$S$16,2,0)="","",IF(HLOOKUP(VLOOKUP(G$1,$R$2:$S$16,2,0),'APTA Employee Census'!$B$6:$AB$507,ROWS($A$1:G47)+1,0)=0,"",VLOOKUP(HLOOKUP(VLOOKUP(G$1,$R$2:$S$16,2,0),'APTA Employee Census'!$B$6:$AB$507,ROWS($A$1:G47)+1,0),Lookups!$A$2:$B$45,2,0)))</f>
        <v/>
      </c>
      <c r="H48" s="72" t="str">
        <f>IF(VLOOKUP(H$1,$R$2:$S$16,2,0)="","",IF(HLOOKUP(VLOOKUP(H$1,$R$2:$S$16,2,0),'APTA Employee Census'!$B$6:$AB$507,ROWS($A$1:H47)+1,0)=0,"",HLOOKUP(VLOOKUP(H$1,$R$2:$S$16,2,0),'APTA Employee Census'!$B$6:$AB$507,ROWS($A$1:H47)+1,0)))</f>
        <v/>
      </c>
      <c r="I48" s="73" t="str">
        <f>IF(VLOOKUP(I$1,$R$2:$S$16,2,0)="","",IF(HLOOKUP(VLOOKUP(I$1,$R$2:$S$16,2,0),'APTA Employee Census'!$B$6:$AB$507,ROWS($A$1:I47)+1,0)=0,"",HLOOKUP(VLOOKUP(I$1,$R$2:$S$16,2,0),'APTA Employee Census'!$B$6:$AB$507,ROWS($A$1:I47)+1,0)))</f>
        <v/>
      </c>
      <c r="J48" s="74" t="str">
        <f>IF(VLOOKUP($J$1,$R$2:$S$16,2,0)="","",IF(AND($K48="part_time",HLOOKUP(VLOOKUP(J$1,$R$2:$S$16,2,0),'APTA Employee Census'!$B$6:$AB$507,ROWS($A$1:J47)+1,0)&gt;0),HLOOKUP(VLOOKUP(J$1,$R$2:$S$16,2,0),'APTA Employee Census'!$B$6:$AB$507,ROWS($A$1:J47)+1,0),IF(AND($K48="part_time",HLOOKUP(VLOOKUP(J$1,$R$2:$S$16,2,0),'APTA Employee Census'!$B$6:$AB$507,ROWS($A$1:J47)+1,0)=""),'APTA Employee Census'!$G$1,"")))</f>
        <v/>
      </c>
      <c r="K48" s="43" t="e">
        <f>IF(VLOOKUP(K$1,$R$2:$S$16,2,0)="","",IF(HLOOKUP(VLOOKUP(K$1,$R$2:$S$16,2,0),'APTA Employee Census'!$B$6:$AB$507,ROWS($A$1:K47)+1,0)=0,"",VLOOKUP(HLOOKUP(VLOOKUP(K$1,$R$2:$S$16,2,0),'APTA Employee Census'!$B$6:$AB$507,ROWS($A$1:K47)+1,0),Lookups!$A$2:$B$45,2,0)))</f>
        <v>#N/A</v>
      </c>
      <c r="L48" s="72" t="str">
        <f>IF(VLOOKUP(L$1,$R$2:$S$16,2,0)="","",IF(HLOOKUP(VLOOKUP(L$1,$R$2:$S$16,2,0),'APTA Employee Census'!$B$6:$AB$507,ROWS($A$1:L47)+1,0)=0,"",HLOOKUP(VLOOKUP(L$1,$R$2:$S$16,2,0),'APTA Employee Census'!$B$6:$AB$507,ROWS($A$1:L47)+1,0)))</f>
        <v/>
      </c>
      <c r="M48" s="74" t="str">
        <f>IF(VLOOKUP(M$1,$R$2:$S$16,2,0)="","",IF(HLOOKUP(VLOOKUP(M$1,$R$2:$S$16,2,0),'APTA Employee Census'!$B$6:$AB$507,ROWS($A$1:M47)+1,0)=0,"",HLOOKUP(VLOOKUP(M$1,$R$2:$S$16,2,0),'APTA Employee Census'!$B$6:$AB$507,ROWS($A$1:M47)+1,0)))</f>
        <v/>
      </c>
      <c r="N48" s="72" t="str">
        <f>IF(VLOOKUP(N$1,$R$2:$S$16,2,0)="","",IF(HLOOKUP(VLOOKUP(N$1,$R$2:$S$16,2,0),'APTA Employee Census'!$B$6:$AB$507,ROWS($A$1:N47)+1,0)=0,"",HLOOKUP(VLOOKUP(N$1,$R$2:$S$16,2,0),'APTA Employee Census'!$B$6:$AB$507,ROWS($A$1:N47)+1,0)))</f>
        <v/>
      </c>
      <c r="O48" s="43" t="str">
        <f>IF(VLOOKUP(O$1,$R$2:$S$16,2,0)="","",IF(E48="self",IF(HLOOKUP(VLOOKUP(O$1,$R$2:$S$16,2,0),'APTA Employee Census'!$B$6:$AB$507,ROWS($A$1:O47)+1,0)=0,"",VLOOKUP(HLOOKUP(VLOOKUP(O$1,$R$2:$S$16,2,0),'APTA Employee Census'!$B$6:$AB$507,ROWS($A$1:O47)+1,0),Lookups!$A$2:$B$45,2,0)),""))</f>
        <v/>
      </c>
    </row>
    <row r="49" spans="1:15" ht="18" customHeight="1" x14ac:dyDescent="0.15">
      <c r="A49" s="43" t="str">
        <f>IF(VLOOKUP(A$1,$R$2:$S$16,2,0)="","",IF(HLOOKUP(VLOOKUP(A$1,$R$2:$S$16,2,0),'APTA Employee Census'!$B$6:$AB$507,ROWS($A$1:A48)+1,0)=0,"",HLOOKUP(VLOOKUP(A$1,$R$2:$S$16,2,0),'APTA Employee Census'!$B$6:$AB$507,ROWS($A$1:A48)+1,0)))</f>
        <v/>
      </c>
      <c r="B49" s="43" t="str">
        <f>IF(VLOOKUP(B$1,$R$2:$S$16,2,0)="","",IF(HLOOKUP(VLOOKUP(B$1,$R$2:$S$16,2,0),'APTA Employee Census'!$A$6:$AB$507,ROWS($A$1:B48)+1,0)=0,"",HLOOKUP(VLOOKUP(B$1,$R$2:$S$16,2,0),'APTA Employee Census'!$A$6:$AB$507,ROWS($A$1:B48)+1,0)))</f>
        <v/>
      </c>
      <c r="C49" s="43" t="str">
        <f>IF(VLOOKUP(C$1,$R$2:$S$16,2,0)="","",IF(HLOOKUP(VLOOKUP(C$1,$R$2:$S$16,2,0),'APTA Employee Census'!$B$6:$AB$507,ROWS($A$1:C48)+1,0)=0,"",HLOOKUP(VLOOKUP(C$1,$R$2:$S$16,2,0),'APTA Employee Census'!$B$6:$AB$507,ROWS($A$1:C48)+1,0)))</f>
        <v/>
      </c>
      <c r="D49" s="72" t="str">
        <f>IF(VLOOKUP(D$1,$R$2:$S$16,2,0)="","",IF(HLOOKUP(VLOOKUP(D$1,$R$2:$S$16,2,0),'APTA Employee Census'!$B$6:$AB$507,ROWS($A$1:D48)+1,0)=0,"",HLOOKUP(VLOOKUP(D$1,$R$2:$S$16,2,0),'APTA Employee Census'!$B$6:$AB$507,ROWS($A$1:D48)+1,0)))</f>
        <v/>
      </c>
      <c r="E49" s="43" t="str">
        <f>IF(VLOOKUP(E$1,$R$2:$S$16,2,0)="","",IF(HLOOKUP(VLOOKUP(E$1,$R$2:$S$16,2,0),'APTA Employee Census'!$B$6:$AB$507,ROWS($A$1:E48)+1,0)=0,"",VLOOKUP(HLOOKUP(VLOOKUP(E$1,$R$2:$S$16,2,0),'APTA Employee Census'!$B$6:$AB$507,ROWS($A$1:E48)+1,0),Lookups!$A$2:$B$45,2,0)))</f>
        <v/>
      </c>
      <c r="F49" s="72" t="str">
        <f>IF(VLOOKUP(F$1,$R$2:$S$16,2,0)="","",IF(HLOOKUP(VLOOKUP(F$1,$R$2:$S$16,2,0),'APTA Employee Census'!$B$6:$AB$507,ROWS($A$1:F48)+1,0)=0,"",HLOOKUP(VLOOKUP(F$1,$R$2:$S$16,2,0),'APTA Employee Census'!$B$6:$AB$507,ROWS($A$1:F48)+1,0)))</f>
        <v/>
      </c>
      <c r="G49" s="43" t="str">
        <f>IF(VLOOKUP(G$1,$R$2:$S$16,2,0)="","",IF(HLOOKUP(VLOOKUP(G$1,$R$2:$S$16,2,0),'APTA Employee Census'!$B$6:$AB$507,ROWS($A$1:G48)+1,0)=0,"",VLOOKUP(HLOOKUP(VLOOKUP(G$1,$R$2:$S$16,2,0),'APTA Employee Census'!$B$6:$AB$507,ROWS($A$1:G48)+1,0),Lookups!$A$2:$B$45,2,0)))</f>
        <v/>
      </c>
      <c r="H49" s="72" t="str">
        <f>IF(VLOOKUP(H$1,$R$2:$S$16,2,0)="","",IF(HLOOKUP(VLOOKUP(H$1,$R$2:$S$16,2,0),'APTA Employee Census'!$B$6:$AB$507,ROWS($A$1:H48)+1,0)=0,"",HLOOKUP(VLOOKUP(H$1,$R$2:$S$16,2,0),'APTA Employee Census'!$B$6:$AB$507,ROWS($A$1:H48)+1,0)))</f>
        <v/>
      </c>
      <c r="I49" s="73" t="str">
        <f>IF(VLOOKUP(I$1,$R$2:$S$16,2,0)="","",IF(HLOOKUP(VLOOKUP(I$1,$R$2:$S$16,2,0),'APTA Employee Census'!$B$6:$AB$507,ROWS($A$1:I48)+1,0)=0,"",HLOOKUP(VLOOKUP(I$1,$R$2:$S$16,2,0),'APTA Employee Census'!$B$6:$AB$507,ROWS($A$1:I48)+1,0)))</f>
        <v/>
      </c>
      <c r="J49" s="74" t="str">
        <f>IF(VLOOKUP($J$1,$R$2:$S$16,2,0)="","",IF(AND($K49="part_time",HLOOKUP(VLOOKUP(J$1,$R$2:$S$16,2,0),'APTA Employee Census'!$B$6:$AB$507,ROWS($A$1:J48)+1,0)&gt;0),HLOOKUP(VLOOKUP(J$1,$R$2:$S$16,2,0),'APTA Employee Census'!$B$6:$AB$507,ROWS($A$1:J48)+1,0),IF(AND($K49="part_time",HLOOKUP(VLOOKUP(J$1,$R$2:$S$16,2,0),'APTA Employee Census'!$B$6:$AB$507,ROWS($A$1:J48)+1,0)=""),'APTA Employee Census'!$G$1,"")))</f>
        <v/>
      </c>
      <c r="K49" s="43" t="e">
        <f>IF(VLOOKUP(K$1,$R$2:$S$16,2,0)="","",IF(HLOOKUP(VLOOKUP(K$1,$R$2:$S$16,2,0),'APTA Employee Census'!$B$6:$AB$507,ROWS($A$1:K48)+1,0)=0,"",VLOOKUP(HLOOKUP(VLOOKUP(K$1,$R$2:$S$16,2,0),'APTA Employee Census'!$B$6:$AB$507,ROWS($A$1:K48)+1,0),Lookups!$A$2:$B$45,2,0)))</f>
        <v>#N/A</v>
      </c>
      <c r="L49" s="72" t="str">
        <f>IF(VLOOKUP(L$1,$R$2:$S$16,2,0)="","",IF(HLOOKUP(VLOOKUP(L$1,$R$2:$S$16,2,0),'APTA Employee Census'!$B$6:$AB$507,ROWS($A$1:L48)+1,0)=0,"",HLOOKUP(VLOOKUP(L$1,$R$2:$S$16,2,0),'APTA Employee Census'!$B$6:$AB$507,ROWS($A$1:L48)+1,0)))</f>
        <v/>
      </c>
      <c r="M49" s="74" t="str">
        <f>IF(VLOOKUP(M$1,$R$2:$S$16,2,0)="","",IF(HLOOKUP(VLOOKUP(M$1,$R$2:$S$16,2,0),'APTA Employee Census'!$B$6:$AB$507,ROWS($A$1:M48)+1,0)=0,"",HLOOKUP(VLOOKUP(M$1,$R$2:$S$16,2,0),'APTA Employee Census'!$B$6:$AB$507,ROWS($A$1:M48)+1,0)))</f>
        <v/>
      </c>
      <c r="N49" s="72" t="str">
        <f>IF(VLOOKUP(N$1,$R$2:$S$16,2,0)="","",IF(HLOOKUP(VLOOKUP(N$1,$R$2:$S$16,2,0),'APTA Employee Census'!$B$6:$AB$507,ROWS($A$1:N48)+1,0)=0,"",HLOOKUP(VLOOKUP(N$1,$R$2:$S$16,2,0),'APTA Employee Census'!$B$6:$AB$507,ROWS($A$1:N48)+1,0)))</f>
        <v/>
      </c>
      <c r="O49" s="43" t="str">
        <f>IF(VLOOKUP(O$1,$R$2:$S$16,2,0)="","",IF(E49="self",IF(HLOOKUP(VLOOKUP(O$1,$R$2:$S$16,2,0),'APTA Employee Census'!$B$6:$AB$507,ROWS($A$1:O48)+1,0)=0,"",VLOOKUP(HLOOKUP(VLOOKUP(O$1,$R$2:$S$16,2,0),'APTA Employee Census'!$B$6:$AB$507,ROWS($A$1:O48)+1,0),Lookups!$A$2:$B$45,2,0)),""))</f>
        <v/>
      </c>
    </row>
    <row r="50" spans="1:15" ht="18" customHeight="1" x14ac:dyDescent="0.15">
      <c r="A50" s="43" t="str">
        <f>IF(VLOOKUP(A$1,$R$2:$S$16,2,0)="","",IF(HLOOKUP(VLOOKUP(A$1,$R$2:$S$16,2,0),'APTA Employee Census'!$B$6:$AB$507,ROWS($A$1:A49)+1,0)=0,"",HLOOKUP(VLOOKUP(A$1,$R$2:$S$16,2,0),'APTA Employee Census'!$B$6:$AB$507,ROWS($A$1:A49)+1,0)))</f>
        <v/>
      </c>
      <c r="B50" s="43" t="str">
        <f>IF(VLOOKUP(B$1,$R$2:$S$16,2,0)="","",IF(HLOOKUP(VLOOKUP(B$1,$R$2:$S$16,2,0),'APTA Employee Census'!$A$6:$AB$507,ROWS($A$1:B49)+1,0)=0,"",HLOOKUP(VLOOKUP(B$1,$R$2:$S$16,2,0),'APTA Employee Census'!$A$6:$AB$507,ROWS($A$1:B49)+1,0)))</f>
        <v/>
      </c>
      <c r="C50" s="43" t="str">
        <f>IF(VLOOKUP(C$1,$R$2:$S$16,2,0)="","",IF(HLOOKUP(VLOOKUP(C$1,$R$2:$S$16,2,0),'APTA Employee Census'!$B$6:$AB$507,ROWS($A$1:C49)+1,0)=0,"",HLOOKUP(VLOOKUP(C$1,$R$2:$S$16,2,0),'APTA Employee Census'!$B$6:$AB$507,ROWS($A$1:C49)+1,0)))</f>
        <v/>
      </c>
      <c r="D50" s="72" t="str">
        <f>IF(VLOOKUP(D$1,$R$2:$S$16,2,0)="","",IF(HLOOKUP(VLOOKUP(D$1,$R$2:$S$16,2,0),'APTA Employee Census'!$B$6:$AB$507,ROWS($A$1:D49)+1,0)=0,"",HLOOKUP(VLOOKUP(D$1,$R$2:$S$16,2,0),'APTA Employee Census'!$B$6:$AB$507,ROWS($A$1:D49)+1,0)))</f>
        <v/>
      </c>
      <c r="E50" s="43" t="str">
        <f>IF(VLOOKUP(E$1,$R$2:$S$16,2,0)="","",IF(HLOOKUP(VLOOKUP(E$1,$R$2:$S$16,2,0),'APTA Employee Census'!$B$6:$AB$507,ROWS($A$1:E49)+1,0)=0,"",VLOOKUP(HLOOKUP(VLOOKUP(E$1,$R$2:$S$16,2,0),'APTA Employee Census'!$B$6:$AB$507,ROWS($A$1:E49)+1,0),Lookups!$A$2:$B$45,2,0)))</f>
        <v/>
      </c>
      <c r="F50" s="72" t="str">
        <f>IF(VLOOKUP(F$1,$R$2:$S$16,2,0)="","",IF(HLOOKUP(VLOOKUP(F$1,$R$2:$S$16,2,0),'APTA Employee Census'!$B$6:$AB$507,ROWS($A$1:F49)+1,0)=0,"",HLOOKUP(VLOOKUP(F$1,$R$2:$S$16,2,0),'APTA Employee Census'!$B$6:$AB$507,ROWS($A$1:F49)+1,0)))</f>
        <v/>
      </c>
      <c r="G50" s="43" t="str">
        <f>IF(VLOOKUP(G$1,$R$2:$S$16,2,0)="","",IF(HLOOKUP(VLOOKUP(G$1,$R$2:$S$16,2,0),'APTA Employee Census'!$B$6:$AB$507,ROWS($A$1:G49)+1,0)=0,"",VLOOKUP(HLOOKUP(VLOOKUP(G$1,$R$2:$S$16,2,0),'APTA Employee Census'!$B$6:$AB$507,ROWS($A$1:G49)+1,0),Lookups!$A$2:$B$45,2,0)))</f>
        <v/>
      </c>
      <c r="H50" s="72" t="str">
        <f>IF(VLOOKUP(H$1,$R$2:$S$16,2,0)="","",IF(HLOOKUP(VLOOKUP(H$1,$R$2:$S$16,2,0),'APTA Employee Census'!$B$6:$AB$507,ROWS($A$1:H49)+1,0)=0,"",HLOOKUP(VLOOKUP(H$1,$R$2:$S$16,2,0),'APTA Employee Census'!$B$6:$AB$507,ROWS($A$1:H49)+1,0)))</f>
        <v/>
      </c>
      <c r="I50" s="73" t="str">
        <f>IF(VLOOKUP(I$1,$R$2:$S$16,2,0)="","",IF(HLOOKUP(VLOOKUP(I$1,$R$2:$S$16,2,0),'APTA Employee Census'!$B$6:$AB$507,ROWS($A$1:I49)+1,0)=0,"",HLOOKUP(VLOOKUP(I$1,$R$2:$S$16,2,0),'APTA Employee Census'!$B$6:$AB$507,ROWS($A$1:I49)+1,0)))</f>
        <v/>
      </c>
      <c r="J50" s="74" t="str">
        <f>IF(VLOOKUP($J$1,$R$2:$S$16,2,0)="","",IF(AND($K50="part_time",HLOOKUP(VLOOKUP(J$1,$R$2:$S$16,2,0),'APTA Employee Census'!$B$6:$AB$507,ROWS($A$1:J49)+1,0)&gt;0),HLOOKUP(VLOOKUP(J$1,$R$2:$S$16,2,0),'APTA Employee Census'!$B$6:$AB$507,ROWS($A$1:J49)+1,0),IF(AND($K50="part_time",HLOOKUP(VLOOKUP(J$1,$R$2:$S$16,2,0),'APTA Employee Census'!$B$6:$AB$507,ROWS($A$1:J49)+1,0)=""),'APTA Employee Census'!$G$1,"")))</f>
        <v/>
      </c>
      <c r="K50" s="43" t="e">
        <f>IF(VLOOKUP(K$1,$R$2:$S$16,2,0)="","",IF(HLOOKUP(VLOOKUP(K$1,$R$2:$S$16,2,0),'APTA Employee Census'!$B$6:$AB$507,ROWS($A$1:K49)+1,0)=0,"",VLOOKUP(HLOOKUP(VLOOKUP(K$1,$R$2:$S$16,2,0),'APTA Employee Census'!$B$6:$AB$507,ROWS($A$1:K49)+1,0),Lookups!$A$2:$B$45,2,0)))</f>
        <v>#N/A</v>
      </c>
      <c r="L50" s="72" t="str">
        <f>IF(VLOOKUP(L$1,$R$2:$S$16,2,0)="","",IF(HLOOKUP(VLOOKUP(L$1,$R$2:$S$16,2,0),'APTA Employee Census'!$B$6:$AB$507,ROWS($A$1:L49)+1,0)=0,"",HLOOKUP(VLOOKUP(L$1,$R$2:$S$16,2,0),'APTA Employee Census'!$B$6:$AB$507,ROWS($A$1:L49)+1,0)))</f>
        <v/>
      </c>
      <c r="M50" s="74" t="str">
        <f>IF(VLOOKUP(M$1,$R$2:$S$16,2,0)="","",IF(HLOOKUP(VLOOKUP(M$1,$R$2:$S$16,2,0),'APTA Employee Census'!$B$6:$AB$507,ROWS($A$1:M49)+1,0)=0,"",HLOOKUP(VLOOKUP(M$1,$R$2:$S$16,2,0),'APTA Employee Census'!$B$6:$AB$507,ROWS($A$1:M49)+1,0)))</f>
        <v/>
      </c>
      <c r="N50" s="72" t="str">
        <f>IF(VLOOKUP(N$1,$R$2:$S$16,2,0)="","",IF(HLOOKUP(VLOOKUP(N$1,$R$2:$S$16,2,0),'APTA Employee Census'!$B$6:$AB$507,ROWS($A$1:N49)+1,0)=0,"",HLOOKUP(VLOOKUP(N$1,$R$2:$S$16,2,0),'APTA Employee Census'!$B$6:$AB$507,ROWS($A$1:N49)+1,0)))</f>
        <v/>
      </c>
      <c r="O50" s="43" t="str">
        <f>IF(VLOOKUP(O$1,$R$2:$S$16,2,0)="","",IF(E50="self",IF(HLOOKUP(VLOOKUP(O$1,$R$2:$S$16,2,0),'APTA Employee Census'!$B$6:$AB$507,ROWS($A$1:O49)+1,0)=0,"",VLOOKUP(HLOOKUP(VLOOKUP(O$1,$R$2:$S$16,2,0),'APTA Employee Census'!$B$6:$AB$507,ROWS($A$1:O49)+1,0),Lookups!$A$2:$B$45,2,0)),""))</f>
        <v/>
      </c>
    </row>
    <row r="51" spans="1:15" ht="18" customHeight="1" x14ac:dyDescent="0.15">
      <c r="A51" s="43" t="str">
        <f>IF(VLOOKUP(A$1,$R$2:$S$16,2,0)="","",IF(HLOOKUP(VLOOKUP(A$1,$R$2:$S$16,2,0),'APTA Employee Census'!$B$6:$AB$507,ROWS($A$1:A50)+1,0)=0,"",HLOOKUP(VLOOKUP(A$1,$R$2:$S$16,2,0),'APTA Employee Census'!$B$6:$AB$507,ROWS($A$1:A50)+1,0)))</f>
        <v/>
      </c>
      <c r="B51" s="43" t="str">
        <f>IF(VLOOKUP(B$1,$R$2:$S$16,2,0)="","",IF(HLOOKUP(VLOOKUP(B$1,$R$2:$S$16,2,0),'APTA Employee Census'!$A$6:$AB$507,ROWS($A$1:B50)+1,0)=0,"",HLOOKUP(VLOOKUP(B$1,$R$2:$S$16,2,0),'APTA Employee Census'!$A$6:$AB$507,ROWS($A$1:B50)+1,0)))</f>
        <v/>
      </c>
      <c r="C51" s="43" t="str">
        <f>IF(VLOOKUP(C$1,$R$2:$S$16,2,0)="","",IF(HLOOKUP(VLOOKUP(C$1,$R$2:$S$16,2,0),'APTA Employee Census'!$B$6:$AB$507,ROWS($A$1:C50)+1,0)=0,"",HLOOKUP(VLOOKUP(C$1,$R$2:$S$16,2,0),'APTA Employee Census'!$B$6:$AB$507,ROWS($A$1:C50)+1,0)))</f>
        <v/>
      </c>
      <c r="D51" s="72" t="str">
        <f>IF(VLOOKUP(D$1,$R$2:$S$16,2,0)="","",IF(HLOOKUP(VLOOKUP(D$1,$R$2:$S$16,2,0),'APTA Employee Census'!$B$6:$AB$507,ROWS($A$1:D50)+1,0)=0,"",HLOOKUP(VLOOKUP(D$1,$R$2:$S$16,2,0),'APTA Employee Census'!$B$6:$AB$507,ROWS($A$1:D50)+1,0)))</f>
        <v/>
      </c>
      <c r="E51" s="43" t="str">
        <f>IF(VLOOKUP(E$1,$R$2:$S$16,2,0)="","",IF(HLOOKUP(VLOOKUP(E$1,$R$2:$S$16,2,0),'APTA Employee Census'!$B$6:$AB$507,ROWS($A$1:E50)+1,0)=0,"",VLOOKUP(HLOOKUP(VLOOKUP(E$1,$R$2:$S$16,2,0),'APTA Employee Census'!$B$6:$AB$507,ROWS($A$1:E50)+1,0),Lookups!$A$2:$B$45,2,0)))</f>
        <v/>
      </c>
      <c r="F51" s="72" t="str">
        <f>IF(VLOOKUP(F$1,$R$2:$S$16,2,0)="","",IF(HLOOKUP(VLOOKUP(F$1,$R$2:$S$16,2,0),'APTA Employee Census'!$B$6:$AB$507,ROWS($A$1:F50)+1,0)=0,"",HLOOKUP(VLOOKUP(F$1,$R$2:$S$16,2,0),'APTA Employee Census'!$B$6:$AB$507,ROWS($A$1:F50)+1,0)))</f>
        <v/>
      </c>
      <c r="G51" s="43" t="str">
        <f>IF(VLOOKUP(G$1,$R$2:$S$16,2,0)="","",IF(HLOOKUP(VLOOKUP(G$1,$R$2:$S$16,2,0),'APTA Employee Census'!$B$6:$AB$507,ROWS($A$1:G50)+1,0)=0,"",VLOOKUP(HLOOKUP(VLOOKUP(G$1,$R$2:$S$16,2,0),'APTA Employee Census'!$B$6:$AB$507,ROWS($A$1:G50)+1,0),Lookups!$A$2:$B$45,2,0)))</f>
        <v/>
      </c>
      <c r="H51" s="72" t="str">
        <f>IF(VLOOKUP(H$1,$R$2:$S$16,2,0)="","",IF(HLOOKUP(VLOOKUP(H$1,$R$2:$S$16,2,0),'APTA Employee Census'!$B$6:$AB$507,ROWS($A$1:H50)+1,0)=0,"",HLOOKUP(VLOOKUP(H$1,$R$2:$S$16,2,0),'APTA Employee Census'!$B$6:$AB$507,ROWS($A$1:H50)+1,0)))</f>
        <v/>
      </c>
      <c r="I51" s="73" t="str">
        <f>IF(VLOOKUP(I$1,$R$2:$S$16,2,0)="","",IF(HLOOKUP(VLOOKUP(I$1,$R$2:$S$16,2,0),'APTA Employee Census'!$B$6:$AB$507,ROWS($A$1:I50)+1,0)=0,"",HLOOKUP(VLOOKUP(I$1,$R$2:$S$16,2,0),'APTA Employee Census'!$B$6:$AB$507,ROWS($A$1:I50)+1,0)))</f>
        <v/>
      </c>
      <c r="J51" s="74" t="str">
        <f>IF(VLOOKUP($J$1,$R$2:$S$16,2,0)="","",IF(AND($K51="part_time",HLOOKUP(VLOOKUP(J$1,$R$2:$S$16,2,0),'APTA Employee Census'!$B$6:$AB$507,ROWS($A$1:J50)+1,0)&gt;0),HLOOKUP(VLOOKUP(J$1,$R$2:$S$16,2,0),'APTA Employee Census'!$B$6:$AB$507,ROWS($A$1:J50)+1,0),IF(AND($K51="part_time",HLOOKUP(VLOOKUP(J$1,$R$2:$S$16,2,0),'APTA Employee Census'!$B$6:$AB$507,ROWS($A$1:J50)+1,0)=""),'APTA Employee Census'!$G$1,"")))</f>
        <v/>
      </c>
      <c r="K51" s="43" t="e">
        <f>IF(VLOOKUP(K$1,$R$2:$S$16,2,0)="","",IF(HLOOKUP(VLOOKUP(K$1,$R$2:$S$16,2,0),'APTA Employee Census'!$B$6:$AB$507,ROWS($A$1:K50)+1,0)=0,"",VLOOKUP(HLOOKUP(VLOOKUP(K$1,$R$2:$S$16,2,0),'APTA Employee Census'!$B$6:$AB$507,ROWS($A$1:K50)+1,0),Lookups!$A$2:$B$45,2,0)))</f>
        <v>#N/A</v>
      </c>
      <c r="L51" s="72" t="str">
        <f>IF(VLOOKUP(L$1,$R$2:$S$16,2,0)="","",IF(HLOOKUP(VLOOKUP(L$1,$R$2:$S$16,2,0),'APTA Employee Census'!$B$6:$AB$507,ROWS($A$1:L50)+1,0)=0,"",HLOOKUP(VLOOKUP(L$1,$R$2:$S$16,2,0),'APTA Employee Census'!$B$6:$AB$507,ROWS($A$1:L50)+1,0)))</f>
        <v/>
      </c>
      <c r="M51" s="74" t="str">
        <f>IF(VLOOKUP(M$1,$R$2:$S$16,2,0)="","",IF(HLOOKUP(VLOOKUP(M$1,$R$2:$S$16,2,0),'APTA Employee Census'!$B$6:$AB$507,ROWS($A$1:M50)+1,0)=0,"",HLOOKUP(VLOOKUP(M$1,$R$2:$S$16,2,0),'APTA Employee Census'!$B$6:$AB$507,ROWS($A$1:M50)+1,0)))</f>
        <v/>
      </c>
      <c r="N51" s="72" t="str">
        <f>IF(VLOOKUP(N$1,$R$2:$S$16,2,0)="","",IF(HLOOKUP(VLOOKUP(N$1,$R$2:$S$16,2,0),'APTA Employee Census'!$B$6:$AB$507,ROWS($A$1:N50)+1,0)=0,"",HLOOKUP(VLOOKUP(N$1,$R$2:$S$16,2,0),'APTA Employee Census'!$B$6:$AB$507,ROWS($A$1:N50)+1,0)))</f>
        <v/>
      </c>
      <c r="O51" s="43" t="str">
        <f>IF(VLOOKUP(O$1,$R$2:$S$16,2,0)="","",IF(E51="self",IF(HLOOKUP(VLOOKUP(O$1,$R$2:$S$16,2,0),'APTA Employee Census'!$B$6:$AB$507,ROWS($A$1:O50)+1,0)=0,"",VLOOKUP(HLOOKUP(VLOOKUP(O$1,$R$2:$S$16,2,0),'APTA Employee Census'!$B$6:$AB$507,ROWS($A$1:O50)+1,0),Lookups!$A$2:$B$45,2,0)),""))</f>
        <v/>
      </c>
    </row>
    <row r="52" spans="1:15" ht="18" customHeight="1" x14ac:dyDescent="0.15">
      <c r="A52" s="43" t="str">
        <f>IF(VLOOKUP(A$1,$R$2:$S$16,2,0)="","",IF(HLOOKUP(VLOOKUP(A$1,$R$2:$S$16,2,0),'APTA Employee Census'!$B$6:$AB$507,ROWS($A$1:A51)+1,0)=0,"",HLOOKUP(VLOOKUP(A$1,$R$2:$S$16,2,0),'APTA Employee Census'!$B$6:$AB$507,ROWS($A$1:A51)+1,0)))</f>
        <v/>
      </c>
      <c r="B52" s="43" t="str">
        <f>IF(VLOOKUP(B$1,$R$2:$S$16,2,0)="","",IF(HLOOKUP(VLOOKUP(B$1,$R$2:$S$16,2,0),'APTA Employee Census'!$A$6:$AB$507,ROWS($A$1:B51)+1,0)=0,"",HLOOKUP(VLOOKUP(B$1,$R$2:$S$16,2,0),'APTA Employee Census'!$A$6:$AB$507,ROWS($A$1:B51)+1,0)))</f>
        <v/>
      </c>
      <c r="C52" s="43" t="str">
        <f>IF(VLOOKUP(C$1,$R$2:$S$16,2,0)="","",IF(HLOOKUP(VLOOKUP(C$1,$R$2:$S$16,2,0),'APTA Employee Census'!$B$6:$AB$507,ROWS($A$1:C51)+1,0)=0,"",HLOOKUP(VLOOKUP(C$1,$R$2:$S$16,2,0),'APTA Employee Census'!$B$6:$AB$507,ROWS($A$1:C51)+1,0)))</f>
        <v/>
      </c>
      <c r="D52" s="72" t="str">
        <f>IF(VLOOKUP(D$1,$R$2:$S$16,2,0)="","",IF(HLOOKUP(VLOOKUP(D$1,$R$2:$S$16,2,0),'APTA Employee Census'!$B$6:$AB$507,ROWS($A$1:D51)+1,0)=0,"",HLOOKUP(VLOOKUP(D$1,$R$2:$S$16,2,0),'APTA Employee Census'!$B$6:$AB$507,ROWS($A$1:D51)+1,0)))</f>
        <v/>
      </c>
      <c r="E52" s="43" t="str">
        <f>IF(VLOOKUP(E$1,$R$2:$S$16,2,0)="","",IF(HLOOKUP(VLOOKUP(E$1,$R$2:$S$16,2,0),'APTA Employee Census'!$B$6:$AB$507,ROWS($A$1:E51)+1,0)=0,"",VLOOKUP(HLOOKUP(VLOOKUP(E$1,$R$2:$S$16,2,0),'APTA Employee Census'!$B$6:$AB$507,ROWS($A$1:E51)+1,0),Lookups!$A$2:$B$45,2,0)))</f>
        <v/>
      </c>
      <c r="F52" s="72" t="str">
        <f>IF(VLOOKUP(F$1,$R$2:$S$16,2,0)="","",IF(HLOOKUP(VLOOKUP(F$1,$R$2:$S$16,2,0),'APTA Employee Census'!$B$6:$AB$507,ROWS($A$1:F51)+1,0)=0,"",HLOOKUP(VLOOKUP(F$1,$R$2:$S$16,2,0),'APTA Employee Census'!$B$6:$AB$507,ROWS($A$1:F51)+1,0)))</f>
        <v/>
      </c>
      <c r="G52" s="43" t="str">
        <f>IF(VLOOKUP(G$1,$R$2:$S$16,2,0)="","",IF(HLOOKUP(VLOOKUP(G$1,$R$2:$S$16,2,0),'APTA Employee Census'!$B$6:$AB$507,ROWS($A$1:G51)+1,0)=0,"",VLOOKUP(HLOOKUP(VLOOKUP(G$1,$R$2:$S$16,2,0),'APTA Employee Census'!$B$6:$AB$507,ROWS($A$1:G51)+1,0),Lookups!$A$2:$B$45,2,0)))</f>
        <v/>
      </c>
      <c r="H52" s="72" t="str">
        <f>IF(VLOOKUP(H$1,$R$2:$S$16,2,0)="","",IF(HLOOKUP(VLOOKUP(H$1,$R$2:$S$16,2,0),'APTA Employee Census'!$B$6:$AB$507,ROWS($A$1:H51)+1,0)=0,"",HLOOKUP(VLOOKUP(H$1,$R$2:$S$16,2,0),'APTA Employee Census'!$B$6:$AB$507,ROWS($A$1:H51)+1,0)))</f>
        <v/>
      </c>
      <c r="I52" s="73" t="str">
        <f>IF(VLOOKUP(I$1,$R$2:$S$16,2,0)="","",IF(HLOOKUP(VLOOKUP(I$1,$R$2:$S$16,2,0),'APTA Employee Census'!$B$6:$AB$507,ROWS($A$1:I51)+1,0)=0,"",HLOOKUP(VLOOKUP(I$1,$R$2:$S$16,2,0),'APTA Employee Census'!$B$6:$AB$507,ROWS($A$1:I51)+1,0)))</f>
        <v/>
      </c>
      <c r="J52" s="74" t="str">
        <f>IF(VLOOKUP($J$1,$R$2:$S$16,2,0)="","",IF(AND($K52="part_time",HLOOKUP(VLOOKUP(J$1,$R$2:$S$16,2,0),'APTA Employee Census'!$B$6:$AB$507,ROWS($A$1:J51)+1,0)&gt;0),HLOOKUP(VLOOKUP(J$1,$R$2:$S$16,2,0),'APTA Employee Census'!$B$6:$AB$507,ROWS($A$1:J51)+1,0),IF(AND($K52="part_time",HLOOKUP(VLOOKUP(J$1,$R$2:$S$16,2,0),'APTA Employee Census'!$B$6:$AB$507,ROWS($A$1:J51)+1,0)=""),'APTA Employee Census'!$G$1,"")))</f>
        <v/>
      </c>
      <c r="K52" s="43" t="e">
        <f>IF(VLOOKUP(K$1,$R$2:$S$16,2,0)="","",IF(HLOOKUP(VLOOKUP(K$1,$R$2:$S$16,2,0),'APTA Employee Census'!$B$6:$AB$507,ROWS($A$1:K51)+1,0)=0,"",VLOOKUP(HLOOKUP(VLOOKUP(K$1,$R$2:$S$16,2,0),'APTA Employee Census'!$B$6:$AB$507,ROWS($A$1:K51)+1,0),Lookups!$A$2:$B$45,2,0)))</f>
        <v>#N/A</v>
      </c>
      <c r="L52" s="72" t="str">
        <f>IF(VLOOKUP(L$1,$R$2:$S$16,2,0)="","",IF(HLOOKUP(VLOOKUP(L$1,$R$2:$S$16,2,0),'APTA Employee Census'!$B$6:$AB$507,ROWS($A$1:L51)+1,0)=0,"",HLOOKUP(VLOOKUP(L$1,$R$2:$S$16,2,0),'APTA Employee Census'!$B$6:$AB$507,ROWS($A$1:L51)+1,0)))</f>
        <v/>
      </c>
      <c r="M52" s="74" t="str">
        <f>IF(VLOOKUP(M$1,$R$2:$S$16,2,0)="","",IF(HLOOKUP(VLOOKUP(M$1,$R$2:$S$16,2,0),'APTA Employee Census'!$B$6:$AB$507,ROWS($A$1:M51)+1,0)=0,"",HLOOKUP(VLOOKUP(M$1,$R$2:$S$16,2,0),'APTA Employee Census'!$B$6:$AB$507,ROWS($A$1:M51)+1,0)))</f>
        <v/>
      </c>
      <c r="N52" s="72" t="str">
        <f>IF(VLOOKUP(N$1,$R$2:$S$16,2,0)="","",IF(HLOOKUP(VLOOKUP(N$1,$R$2:$S$16,2,0),'APTA Employee Census'!$B$6:$AB$507,ROWS($A$1:N51)+1,0)=0,"",HLOOKUP(VLOOKUP(N$1,$R$2:$S$16,2,0),'APTA Employee Census'!$B$6:$AB$507,ROWS($A$1:N51)+1,0)))</f>
        <v/>
      </c>
      <c r="O52" s="43" t="str">
        <f>IF(VLOOKUP(O$1,$R$2:$S$16,2,0)="","",IF(E52="self",IF(HLOOKUP(VLOOKUP(O$1,$R$2:$S$16,2,0),'APTA Employee Census'!$B$6:$AB$507,ROWS($A$1:O51)+1,0)=0,"",VLOOKUP(HLOOKUP(VLOOKUP(O$1,$R$2:$S$16,2,0),'APTA Employee Census'!$B$6:$AB$507,ROWS($A$1:O51)+1,0),Lookups!$A$2:$B$45,2,0)),""))</f>
        <v/>
      </c>
    </row>
    <row r="53" spans="1:15" ht="18" customHeight="1" x14ac:dyDescent="0.15">
      <c r="A53" s="43" t="str">
        <f>IF(VLOOKUP(A$1,$R$2:$S$16,2,0)="","",IF(HLOOKUP(VLOOKUP(A$1,$R$2:$S$16,2,0),'APTA Employee Census'!$B$6:$AB$507,ROWS($A$1:A52)+1,0)=0,"",HLOOKUP(VLOOKUP(A$1,$R$2:$S$16,2,0),'APTA Employee Census'!$B$6:$AB$507,ROWS($A$1:A52)+1,0)))</f>
        <v/>
      </c>
      <c r="B53" s="43" t="str">
        <f>IF(VLOOKUP(B$1,$R$2:$S$16,2,0)="","",IF(HLOOKUP(VLOOKUP(B$1,$R$2:$S$16,2,0),'APTA Employee Census'!$A$6:$AB$507,ROWS($A$1:B52)+1,0)=0,"",HLOOKUP(VLOOKUP(B$1,$R$2:$S$16,2,0),'APTA Employee Census'!$A$6:$AB$507,ROWS($A$1:B52)+1,0)))</f>
        <v/>
      </c>
      <c r="C53" s="43" t="str">
        <f>IF(VLOOKUP(C$1,$R$2:$S$16,2,0)="","",IF(HLOOKUP(VLOOKUP(C$1,$R$2:$S$16,2,0),'APTA Employee Census'!$B$6:$AB$507,ROWS($A$1:C52)+1,0)=0,"",HLOOKUP(VLOOKUP(C$1,$R$2:$S$16,2,0),'APTA Employee Census'!$B$6:$AB$507,ROWS($A$1:C52)+1,0)))</f>
        <v/>
      </c>
      <c r="D53" s="72" t="str">
        <f>IF(VLOOKUP(D$1,$R$2:$S$16,2,0)="","",IF(HLOOKUP(VLOOKUP(D$1,$R$2:$S$16,2,0),'APTA Employee Census'!$B$6:$AB$507,ROWS($A$1:D52)+1,0)=0,"",HLOOKUP(VLOOKUP(D$1,$R$2:$S$16,2,0),'APTA Employee Census'!$B$6:$AB$507,ROWS($A$1:D52)+1,0)))</f>
        <v/>
      </c>
      <c r="E53" s="43" t="str">
        <f>IF(VLOOKUP(E$1,$R$2:$S$16,2,0)="","",IF(HLOOKUP(VLOOKUP(E$1,$R$2:$S$16,2,0),'APTA Employee Census'!$B$6:$AB$507,ROWS($A$1:E52)+1,0)=0,"",VLOOKUP(HLOOKUP(VLOOKUP(E$1,$R$2:$S$16,2,0),'APTA Employee Census'!$B$6:$AB$507,ROWS($A$1:E52)+1,0),Lookups!$A$2:$B$45,2,0)))</f>
        <v/>
      </c>
      <c r="F53" s="72" t="str">
        <f>IF(VLOOKUP(F$1,$R$2:$S$16,2,0)="","",IF(HLOOKUP(VLOOKUP(F$1,$R$2:$S$16,2,0),'APTA Employee Census'!$B$6:$AB$507,ROWS($A$1:F52)+1,0)=0,"",HLOOKUP(VLOOKUP(F$1,$R$2:$S$16,2,0),'APTA Employee Census'!$B$6:$AB$507,ROWS($A$1:F52)+1,0)))</f>
        <v/>
      </c>
      <c r="G53" s="43" t="str">
        <f>IF(VLOOKUP(G$1,$R$2:$S$16,2,0)="","",IF(HLOOKUP(VLOOKUP(G$1,$R$2:$S$16,2,0),'APTA Employee Census'!$B$6:$AB$507,ROWS($A$1:G52)+1,0)=0,"",VLOOKUP(HLOOKUP(VLOOKUP(G$1,$R$2:$S$16,2,0),'APTA Employee Census'!$B$6:$AB$507,ROWS($A$1:G52)+1,0),Lookups!$A$2:$B$45,2,0)))</f>
        <v/>
      </c>
      <c r="H53" s="72" t="str">
        <f>IF(VLOOKUP(H$1,$R$2:$S$16,2,0)="","",IF(HLOOKUP(VLOOKUP(H$1,$R$2:$S$16,2,0),'APTA Employee Census'!$B$6:$AB$507,ROWS($A$1:H52)+1,0)=0,"",HLOOKUP(VLOOKUP(H$1,$R$2:$S$16,2,0),'APTA Employee Census'!$B$6:$AB$507,ROWS($A$1:H52)+1,0)))</f>
        <v/>
      </c>
      <c r="I53" s="73" t="str">
        <f>IF(VLOOKUP(I$1,$R$2:$S$16,2,0)="","",IF(HLOOKUP(VLOOKUP(I$1,$R$2:$S$16,2,0),'APTA Employee Census'!$B$6:$AB$507,ROWS($A$1:I52)+1,0)=0,"",HLOOKUP(VLOOKUP(I$1,$R$2:$S$16,2,0),'APTA Employee Census'!$B$6:$AB$507,ROWS($A$1:I52)+1,0)))</f>
        <v/>
      </c>
      <c r="J53" s="74" t="str">
        <f>IF(VLOOKUP($J$1,$R$2:$S$16,2,0)="","",IF(AND($K53="part_time",HLOOKUP(VLOOKUP(J$1,$R$2:$S$16,2,0),'APTA Employee Census'!$B$6:$AB$507,ROWS($A$1:J52)+1,0)&gt;0),HLOOKUP(VLOOKUP(J$1,$R$2:$S$16,2,0),'APTA Employee Census'!$B$6:$AB$507,ROWS($A$1:J52)+1,0),IF(AND($K53="part_time",HLOOKUP(VLOOKUP(J$1,$R$2:$S$16,2,0),'APTA Employee Census'!$B$6:$AB$507,ROWS($A$1:J52)+1,0)=""),'APTA Employee Census'!$G$1,"")))</f>
        <v/>
      </c>
      <c r="K53" s="43" t="e">
        <f>IF(VLOOKUP(K$1,$R$2:$S$16,2,0)="","",IF(HLOOKUP(VLOOKUP(K$1,$R$2:$S$16,2,0),'APTA Employee Census'!$B$6:$AB$507,ROWS($A$1:K52)+1,0)=0,"",VLOOKUP(HLOOKUP(VLOOKUP(K$1,$R$2:$S$16,2,0),'APTA Employee Census'!$B$6:$AB$507,ROWS($A$1:K52)+1,0),Lookups!$A$2:$B$45,2,0)))</f>
        <v>#N/A</v>
      </c>
      <c r="L53" s="72" t="str">
        <f>IF(VLOOKUP(L$1,$R$2:$S$16,2,0)="","",IF(HLOOKUP(VLOOKUP(L$1,$R$2:$S$16,2,0),'APTA Employee Census'!$B$6:$AB$507,ROWS($A$1:L52)+1,0)=0,"",HLOOKUP(VLOOKUP(L$1,$R$2:$S$16,2,0),'APTA Employee Census'!$B$6:$AB$507,ROWS($A$1:L52)+1,0)))</f>
        <v/>
      </c>
      <c r="M53" s="74" t="str">
        <f>IF(VLOOKUP(M$1,$R$2:$S$16,2,0)="","",IF(HLOOKUP(VLOOKUP(M$1,$R$2:$S$16,2,0),'APTA Employee Census'!$B$6:$AB$507,ROWS($A$1:M52)+1,0)=0,"",HLOOKUP(VLOOKUP(M$1,$R$2:$S$16,2,0),'APTA Employee Census'!$B$6:$AB$507,ROWS($A$1:M52)+1,0)))</f>
        <v/>
      </c>
      <c r="N53" s="72" t="str">
        <f>IF(VLOOKUP(N$1,$R$2:$S$16,2,0)="","",IF(HLOOKUP(VLOOKUP(N$1,$R$2:$S$16,2,0),'APTA Employee Census'!$B$6:$AB$507,ROWS($A$1:N52)+1,0)=0,"",HLOOKUP(VLOOKUP(N$1,$R$2:$S$16,2,0),'APTA Employee Census'!$B$6:$AB$507,ROWS($A$1:N52)+1,0)))</f>
        <v/>
      </c>
      <c r="O53" s="43" t="str">
        <f>IF(VLOOKUP(O$1,$R$2:$S$16,2,0)="","",IF(E53="self",IF(HLOOKUP(VLOOKUP(O$1,$R$2:$S$16,2,0),'APTA Employee Census'!$B$6:$AB$507,ROWS($A$1:O52)+1,0)=0,"",VLOOKUP(HLOOKUP(VLOOKUP(O$1,$R$2:$S$16,2,0),'APTA Employee Census'!$B$6:$AB$507,ROWS($A$1:O52)+1,0),Lookups!$A$2:$B$45,2,0)),""))</f>
        <v/>
      </c>
    </row>
    <row r="54" spans="1:15" ht="18" customHeight="1" x14ac:dyDescent="0.15">
      <c r="A54" s="43" t="str">
        <f>IF(VLOOKUP(A$1,$R$2:$S$16,2,0)="","",IF(HLOOKUP(VLOOKUP(A$1,$R$2:$S$16,2,0),'APTA Employee Census'!$B$6:$AB$507,ROWS($A$1:A53)+1,0)=0,"",HLOOKUP(VLOOKUP(A$1,$R$2:$S$16,2,0),'APTA Employee Census'!$B$6:$AB$507,ROWS($A$1:A53)+1,0)))</f>
        <v/>
      </c>
      <c r="B54" s="43" t="str">
        <f>IF(VLOOKUP(B$1,$R$2:$S$16,2,0)="","",IF(HLOOKUP(VLOOKUP(B$1,$R$2:$S$16,2,0),'APTA Employee Census'!$A$6:$AB$507,ROWS($A$1:B53)+1,0)=0,"",HLOOKUP(VLOOKUP(B$1,$R$2:$S$16,2,0),'APTA Employee Census'!$A$6:$AB$507,ROWS($A$1:B53)+1,0)))</f>
        <v/>
      </c>
      <c r="C54" s="43" t="str">
        <f>IF(VLOOKUP(C$1,$R$2:$S$16,2,0)="","",IF(HLOOKUP(VLOOKUP(C$1,$R$2:$S$16,2,0),'APTA Employee Census'!$B$6:$AB$507,ROWS($A$1:C53)+1,0)=0,"",HLOOKUP(VLOOKUP(C$1,$R$2:$S$16,2,0),'APTA Employee Census'!$B$6:$AB$507,ROWS($A$1:C53)+1,0)))</f>
        <v/>
      </c>
      <c r="D54" s="72" t="str">
        <f>IF(VLOOKUP(D$1,$R$2:$S$16,2,0)="","",IF(HLOOKUP(VLOOKUP(D$1,$R$2:$S$16,2,0),'APTA Employee Census'!$B$6:$AB$507,ROWS($A$1:D53)+1,0)=0,"",HLOOKUP(VLOOKUP(D$1,$R$2:$S$16,2,0),'APTA Employee Census'!$B$6:$AB$507,ROWS($A$1:D53)+1,0)))</f>
        <v/>
      </c>
      <c r="E54" s="43" t="str">
        <f>IF(VLOOKUP(E$1,$R$2:$S$16,2,0)="","",IF(HLOOKUP(VLOOKUP(E$1,$R$2:$S$16,2,0),'APTA Employee Census'!$B$6:$AB$507,ROWS($A$1:E53)+1,0)=0,"",VLOOKUP(HLOOKUP(VLOOKUP(E$1,$R$2:$S$16,2,0),'APTA Employee Census'!$B$6:$AB$507,ROWS($A$1:E53)+1,0),Lookups!$A$2:$B$45,2,0)))</f>
        <v/>
      </c>
      <c r="F54" s="72" t="str">
        <f>IF(VLOOKUP(F$1,$R$2:$S$16,2,0)="","",IF(HLOOKUP(VLOOKUP(F$1,$R$2:$S$16,2,0),'APTA Employee Census'!$B$6:$AB$507,ROWS($A$1:F53)+1,0)=0,"",HLOOKUP(VLOOKUP(F$1,$R$2:$S$16,2,0),'APTA Employee Census'!$B$6:$AB$507,ROWS($A$1:F53)+1,0)))</f>
        <v/>
      </c>
      <c r="G54" s="43" t="str">
        <f>IF(VLOOKUP(G$1,$R$2:$S$16,2,0)="","",IF(HLOOKUP(VLOOKUP(G$1,$R$2:$S$16,2,0),'APTA Employee Census'!$B$6:$AB$507,ROWS($A$1:G53)+1,0)=0,"",VLOOKUP(HLOOKUP(VLOOKUP(G$1,$R$2:$S$16,2,0),'APTA Employee Census'!$B$6:$AB$507,ROWS($A$1:G53)+1,0),Lookups!$A$2:$B$45,2,0)))</f>
        <v/>
      </c>
      <c r="H54" s="72" t="str">
        <f>IF(VLOOKUP(H$1,$R$2:$S$16,2,0)="","",IF(HLOOKUP(VLOOKUP(H$1,$R$2:$S$16,2,0),'APTA Employee Census'!$B$6:$AB$507,ROWS($A$1:H53)+1,0)=0,"",HLOOKUP(VLOOKUP(H$1,$R$2:$S$16,2,0),'APTA Employee Census'!$B$6:$AB$507,ROWS($A$1:H53)+1,0)))</f>
        <v/>
      </c>
      <c r="I54" s="73" t="str">
        <f>IF(VLOOKUP(I$1,$R$2:$S$16,2,0)="","",IF(HLOOKUP(VLOOKUP(I$1,$R$2:$S$16,2,0),'APTA Employee Census'!$B$6:$AB$507,ROWS($A$1:I53)+1,0)=0,"",HLOOKUP(VLOOKUP(I$1,$R$2:$S$16,2,0),'APTA Employee Census'!$B$6:$AB$507,ROWS($A$1:I53)+1,0)))</f>
        <v/>
      </c>
      <c r="J54" s="74" t="str">
        <f>IF(VLOOKUP($J$1,$R$2:$S$16,2,0)="","",IF(AND($K54="part_time",HLOOKUP(VLOOKUP(J$1,$R$2:$S$16,2,0),'APTA Employee Census'!$B$6:$AB$507,ROWS($A$1:J53)+1,0)&gt;0),HLOOKUP(VLOOKUP(J$1,$R$2:$S$16,2,0),'APTA Employee Census'!$B$6:$AB$507,ROWS($A$1:J53)+1,0),IF(AND($K54="part_time",HLOOKUP(VLOOKUP(J$1,$R$2:$S$16,2,0),'APTA Employee Census'!$B$6:$AB$507,ROWS($A$1:J53)+1,0)=""),'APTA Employee Census'!$G$1,"")))</f>
        <v/>
      </c>
      <c r="K54" s="43" t="e">
        <f>IF(VLOOKUP(K$1,$R$2:$S$16,2,0)="","",IF(HLOOKUP(VLOOKUP(K$1,$R$2:$S$16,2,0),'APTA Employee Census'!$B$6:$AB$507,ROWS($A$1:K53)+1,0)=0,"",VLOOKUP(HLOOKUP(VLOOKUP(K$1,$R$2:$S$16,2,0),'APTA Employee Census'!$B$6:$AB$507,ROWS($A$1:K53)+1,0),Lookups!$A$2:$B$45,2,0)))</f>
        <v>#N/A</v>
      </c>
      <c r="L54" s="72" t="str">
        <f>IF(VLOOKUP(L$1,$R$2:$S$16,2,0)="","",IF(HLOOKUP(VLOOKUP(L$1,$R$2:$S$16,2,0),'APTA Employee Census'!$B$6:$AB$507,ROWS($A$1:L53)+1,0)=0,"",HLOOKUP(VLOOKUP(L$1,$R$2:$S$16,2,0),'APTA Employee Census'!$B$6:$AB$507,ROWS($A$1:L53)+1,0)))</f>
        <v/>
      </c>
      <c r="M54" s="74" t="str">
        <f>IF(VLOOKUP(M$1,$R$2:$S$16,2,0)="","",IF(HLOOKUP(VLOOKUP(M$1,$R$2:$S$16,2,0),'APTA Employee Census'!$B$6:$AB$507,ROWS($A$1:M53)+1,0)=0,"",HLOOKUP(VLOOKUP(M$1,$R$2:$S$16,2,0),'APTA Employee Census'!$B$6:$AB$507,ROWS($A$1:M53)+1,0)))</f>
        <v/>
      </c>
      <c r="N54" s="72" t="str">
        <f>IF(VLOOKUP(N$1,$R$2:$S$16,2,0)="","",IF(HLOOKUP(VLOOKUP(N$1,$R$2:$S$16,2,0),'APTA Employee Census'!$B$6:$AB$507,ROWS($A$1:N53)+1,0)=0,"",HLOOKUP(VLOOKUP(N$1,$R$2:$S$16,2,0),'APTA Employee Census'!$B$6:$AB$507,ROWS($A$1:N53)+1,0)))</f>
        <v/>
      </c>
      <c r="O54" s="43" t="str">
        <f>IF(VLOOKUP(O$1,$R$2:$S$16,2,0)="","",IF(E54="self",IF(HLOOKUP(VLOOKUP(O$1,$R$2:$S$16,2,0),'APTA Employee Census'!$B$6:$AB$507,ROWS($A$1:O53)+1,0)=0,"",VLOOKUP(HLOOKUP(VLOOKUP(O$1,$R$2:$S$16,2,0),'APTA Employee Census'!$B$6:$AB$507,ROWS($A$1:O53)+1,0),Lookups!$A$2:$B$45,2,0)),""))</f>
        <v/>
      </c>
    </row>
    <row r="55" spans="1:15" ht="18" customHeight="1" x14ac:dyDescent="0.15">
      <c r="A55" s="43" t="str">
        <f>IF(VLOOKUP(A$1,$R$2:$S$16,2,0)="","",IF(HLOOKUP(VLOOKUP(A$1,$R$2:$S$16,2,0),'APTA Employee Census'!$B$6:$AB$507,ROWS($A$1:A54)+1,0)=0,"",HLOOKUP(VLOOKUP(A$1,$R$2:$S$16,2,0),'APTA Employee Census'!$B$6:$AB$507,ROWS($A$1:A54)+1,0)))</f>
        <v/>
      </c>
      <c r="B55" s="43" t="str">
        <f>IF(VLOOKUP(B$1,$R$2:$S$16,2,0)="","",IF(HLOOKUP(VLOOKUP(B$1,$R$2:$S$16,2,0),'APTA Employee Census'!$A$6:$AB$507,ROWS($A$1:B54)+1,0)=0,"",HLOOKUP(VLOOKUP(B$1,$R$2:$S$16,2,0),'APTA Employee Census'!$A$6:$AB$507,ROWS($A$1:B54)+1,0)))</f>
        <v/>
      </c>
      <c r="C55" s="43" t="str">
        <f>IF(VLOOKUP(C$1,$R$2:$S$16,2,0)="","",IF(HLOOKUP(VLOOKUP(C$1,$R$2:$S$16,2,0),'APTA Employee Census'!$B$6:$AB$507,ROWS($A$1:C54)+1,0)=0,"",HLOOKUP(VLOOKUP(C$1,$R$2:$S$16,2,0),'APTA Employee Census'!$B$6:$AB$507,ROWS($A$1:C54)+1,0)))</f>
        <v/>
      </c>
      <c r="D55" s="72" t="str">
        <f>IF(VLOOKUP(D$1,$R$2:$S$16,2,0)="","",IF(HLOOKUP(VLOOKUP(D$1,$R$2:$S$16,2,0),'APTA Employee Census'!$B$6:$AB$507,ROWS($A$1:D54)+1,0)=0,"",HLOOKUP(VLOOKUP(D$1,$R$2:$S$16,2,0),'APTA Employee Census'!$B$6:$AB$507,ROWS($A$1:D54)+1,0)))</f>
        <v/>
      </c>
      <c r="E55" s="43" t="str">
        <f>IF(VLOOKUP(E$1,$R$2:$S$16,2,0)="","",IF(HLOOKUP(VLOOKUP(E$1,$R$2:$S$16,2,0),'APTA Employee Census'!$B$6:$AB$507,ROWS($A$1:E54)+1,0)=0,"",VLOOKUP(HLOOKUP(VLOOKUP(E$1,$R$2:$S$16,2,0),'APTA Employee Census'!$B$6:$AB$507,ROWS($A$1:E54)+1,0),Lookups!$A$2:$B$45,2,0)))</f>
        <v/>
      </c>
      <c r="F55" s="72" t="str">
        <f>IF(VLOOKUP(F$1,$R$2:$S$16,2,0)="","",IF(HLOOKUP(VLOOKUP(F$1,$R$2:$S$16,2,0),'APTA Employee Census'!$B$6:$AB$507,ROWS($A$1:F54)+1,0)=0,"",HLOOKUP(VLOOKUP(F$1,$R$2:$S$16,2,0),'APTA Employee Census'!$B$6:$AB$507,ROWS($A$1:F54)+1,0)))</f>
        <v/>
      </c>
      <c r="G55" s="43" t="str">
        <f>IF(VLOOKUP(G$1,$R$2:$S$16,2,0)="","",IF(HLOOKUP(VLOOKUP(G$1,$R$2:$S$16,2,0),'APTA Employee Census'!$B$6:$AB$507,ROWS($A$1:G54)+1,0)=0,"",VLOOKUP(HLOOKUP(VLOOKUP(G$1,$R$2:$S$16,2,0),'APTA Employee Census'!$B$6:$AB$507,ROWS($A$1:G54)+1,0),Lookups!$A$2:$B$45,2,0)))</f>
        <v/>
      </c>
      <c r="H55" s="72" t="str">
        <f>IF(VLOOKUP(H$1,$R$2:$S$16,2,0)="","",IF(HLOOKUP(VLOOKUP(H$1,$R$2:$S$16,2,0),'APTA Employee Census'!$B$6:$AB$507,ROWS($A$1:H54)+1,0)=0,"",HLOOKUP(VLOOKUP(H$1,$R$2:$S$16,2,0),'APTA Employee Census'!$B$6:$AB$507,ROWS($A$1:H54)+1,0)))</f>
        <v/>
      </c>
      <c r="I55" s="73" t="str">
        <f>IF(VLOOKUP(I$1,$R$2:$S$16,2,0)="","",IF(HLOOKUP(VLOOKUP(I$1,$R$2:$S$16,2,0),'APTA Employee Census'!$B$6:$AB$507,ROWS($A$1:I54)+1,0)=0,"",HLOOKUP(VLOOKUP(I$1,$R$2:$S$16,2,0),'APTA Employee Census'!$B$6:$AB$507,ROWS($A$1:I54)+1,0)))</f>
        <v/>
      </c>
      <c r="J55" s="74" t="str">
        <f>IF(VLOOKUP($J$1,$R$2:$S$16,2,0)="","",IF(AND($K55="part_time",HLOOKUP(VLOOKUP(J$1,$R$2:$S$16,2,0),'APTA Employee Census'!$B$6:$AB$507,ROWS($A$1:J54)+1,0)&gt;0),HLOOKUP(VLOOKUP(J$1,$R$2:$S$16,2,0),'APTA Employee Census'!$B$6:$AB$507,ROWS($A$1:J54)+1,0),IF(AND($K55="part_time",HLOOKUP(VLOOKUP(J$1,$R$2:$S$16,2,0),'APTA Employee Census'!$B$6:$AB$507,ROWS($A$1:J54)+1,0)=""),'APTA Employee Census'!$G$1,"")))</f>
        <v/>
      </c>
      <c r="K55" s="43" t="e">
        <f>IF(VLOOKUP(K$1,$R$2:$S$16,2,0)="","",IF(HLOOKUP(VLOOKUP(K$1,$R$2:$S$16,2,0),'APTA Employee Census'!$B$6:$AB$507,ROWS($A$1:K54)+1,0)=0,"",VLOOKUP(HLOOKUP(VLOOKUP(K$1,$R$2:$S$16,2,0),'APTA Employee Census'!$B$6:$AB$507,ROWS($A$1:K54)+1,0),Lookups!$A$2:$B$45,2,0)))</f>
        <v>#N/A</v>
      </c>
      <c r="L55" s="72" t="str">
        <f>IF(VLOOKUP(L$1,$R$2:$S$16,2,0)="","",IF(HLOOKUP(VLOOKUP(L$1,$R$2:$S$16,2,0),'APTA Employee Census'!$B$6:$AB$507,ROWS($A$1:L54)+1,0)=0,"",HLOOKUP(VLOOKUP(L$1,$R$2:$S$16,2,0),'APTA Employee Census'!$B$6:$AB$507,ROWS($A$1:L54)+1,0)))</f>
        <v/>
      </c>
      <c r="M55" s="74" t="str">
        <f>IF(VLOOKUP(M$1,$R$2:$S$16,2,0)="","",IF(HLOOKUP(VLOOKUP(M$1,$R$2:$S$16,2,0),'APTA Employee Census'!$B$6:$AB$507,ROWS($A$1:M54)+1,0)=0,"",HLOOKUP(VLOOKUP(M$1,$R$2:$S$16,2,0),'APTA Employee Census'!$B$6:$AB$507,ROWS($A$1:M54)+1,0)))</f>
        <v/>
      </c>
      <c r="N55" s="72" t="str">
        <f>IF(VLOOKUP(N$1,$R$2:$S$16,2,0)="","",IF(HLOOKUP(VLOOKUP(N$1,$R$2:$S$16,2,0),'APTA Employee Census'!$B$6:$AB$507,ROWS($A$1:N54)+1,0)=0,"",HLOOKUP(VLOOKUP(N$1,$R$2:$S$16,2,0),'APTA Employee Census'!$B$6:$AB$507,ROWS($A$1:N54)+1,0)))</f>
        <v/>
      </c>
      <c r="O55" s="43" t="str">
        <f>IF(VLOOKUP(O$1,$R$2:$S$16,2,0)="","",IF(E55="self",IF(HLOOKUP(VLOOKUP(O$1,$R$2:$S$16,2,0),'APTA Employee Census'!$B$6:$AB$507,ROWS($A$1:O54)+1,0)=0,"",VLOOKUP(HLOOKUP(VLOOKUP(O$1,$R$2:$S$16,2,0),'APTA Employee Census'!$B$6:$AB$507,ROWS($A$1:O54)+1,0),Lookups!$A$2:$B$45,2,0)),""))</f>
        <v/>
      </c>
    </row>
    <row r="56" spans="1:15" ht="18" customHeight="1" x14ac:dyDescent="0.15">
      <c r="A56" s="43" t="str">
        <f>IF(VLOOKUP(A$1,$R$2:$S$16,2,0)="","",IF(HLOOKUP(VLOOKUP(A$1,$R$2:$S$16,2,0),'APTA Employee Census'!$B$6:$AB$507,ROWS($A$1:A55)+1,0)=0,"",HLOOKUP(VLOOKUP(A$1,$R$2:$S$16,2,0),'APTA Employee Census'!$B$6:$AB$507,ROWS($A$1:A55)+1,0)))</f>
        <v/>
      </c>
      <c r="B56" s="43" t="str">
        <f>IF(VLOOKUP(B$1,$R$2:$S$16,2,0)="","",IF(HLOOKUP(VLOOKUP(B$1,$R$2:$S$16,2,0),'APTA Employee Census'!$A$6:$AB$507,ROWS($A$1:B55)+1,0)=0,"",HLOOKUP(VLOOKUP(B$1,$R$2:$S$16,2,0),'APTA Employee Census'!$A$6:$AB$507,ROWS($A$1:B55)+1,0)))</f>
        <v/>
      </c>
      <c r="C56" s="43" t="str">
        <f>IF(VLOOKUP(C$1,$R$2:$S$16,2,0)="","",IF(HLOOKUP(VLOOKUP(C$1,$R$2:$S$16,2,0),'APTA Employee Census'!$B$6:$AB$507,ROWS($A$1:C55)+1,0)=0,"",HLOOKUP(VLOOKUP(C$1,$R$2:$S$16,2,0),'APTA Employee Census'!$B$6:$AB$507,ROWS($A$1:C55)+1,0)))</f>
        <v/>
      </c>
      <c r="D56" s="72" t="str">
        <f>IF(VLOOKUP(D$1,$R$2:$S$16,2,0)="","",IF(HLOOKUP(VLOOKUP(D$1,$R$2:$S$16,2,0),'APTA Employee Census'!$B$6:$AB$507,ROWS($A$1:D55)+1,0)=0,"",HLOOKUP(VLOOKUP(D$1,$R$2:$S$16,2,0),'APTA Employee Census'!$B$6:$AB$507,ROWS($A$1:D55)+1,0)))</f>
        <v/>
      </c>
      <c r="E56" s="43" t="str">
        <f>IF(VLOOKUP(E$1,$R$2:$S$16,2,0)="","",IF(HLOOKUP(VLOOKUP(E$1,$R$2:$S$16,2,0),'APTA Employee Census'!$B$6:$AB$507,ROWS($A$1:E55)+1,0)=0,"",VLOOKUP(HLOOKUP(VLOOKUP(E$1,$R$2:$S$16,2,0),'APTA Employee Census'!$B$6:$AB$507,ROWS($A$1:E55)+1,0),Lookups!$A$2:$B$45,2,0)))</f>
        <v/>
      </c>
      <c r="F56" s="72" t="str">
        <f>IF(VLOOKUP(F$1,$R$2:$S$16,2,0)="","",IF(HLOOKUP(VLOOKUP(F$1,$R$2:$S$16,2,0),'APTA Employee Census'!$B$6:$AB$507,ROWS($A$1:F55)+1,0)=0,"",HLOOKUP(VLOOKUP(F$1,$R$2:$S$16,2,0),'APTA Employee Census'!$B$6:$AB$507,ROWS($A$1:F55)+1,0)))</f>
        <v/>
      </c>
      <c r="G56" s="43" t="str">
        <f>IF(VLOOKUP(G$1,$R$2:$S$16,2,0)="","",IF(HLOOKUP(VLOOKUP(G$1,$R$2:$S$16,2,0),'APTA Employee Census'!$B$6:$AB$507,ROWS($A$1:G55)+1,0)=0,"",VLOOKUP(HLOOKUP(VLOOKUP(G$1,$R$2:$S$16,2,0),'APTA Employee Census'!$B$6:$AB$507,ROWS($A$1:G55)+1,0),Lookups!$A$2:$B$45,2,0)))</f>
        <v/>
      </c>
      <c r="H56" s="72" t="str">
        <f>IF(VLOOKUP(H$1,$R$2:$S$16,2,0)="","",IF(HLOOKUP(VLOOKUP(H$1,$R$2:$S$16,2,0),'APTA Employee Census'!$B$6:$AB$507,ROWS($A$1:H55)+1,0)=0,"",HLOOKUP(VLOOKUP(H$1,$R$2:$S$16,2,0),'APTA Employee Census'!$B$6:$AB$507,ROWS($A$1:H55)+1,0)))</f>
        <v/>
      </c>
      <c r="I56" s="73" t="str">
        <f>IF(VLOOKUP(I$1,$R$2:$S$16,2,0)="","",IF(HLOOKUP(VLOOKUP(I$1,$R$2:$S$16,2,0),'APTA Employee Census'!$B$6:$AB$507,ROWS($A$1:I55)+1,0)=0,"",HLOOKUP(VLOOKUP(I$1,$R$2:$S$16,2,0),'APTA Employee Census'!$B$6:$AB$507,ROWS($A$1:I55)+1,0)))</f>
        <v/>
      </c>
      <c r="J56" s="74" t="str">
        <f>IF(VLOOKUP($J$1,$R$2:$S$16,2,0)="","",IF(AND($K56="part_time",HLOOKUP(VLOOKUP(J$1,$R$2:$S$16,2,0),'APTA Employee Census'!$B$6:$AB$507,ROWS($A$1:J55)+1,0)&gt;0),HLOOKUP(VLOOKUP(J$1,$R$2:$S$16,2,0),'APTA Employee Census'!$B$6:$AB$507,ROWS($A$1:J55)+1,0),IF(AND($K56="part_time",HLOOKUP(VLOOKUP(J$1,$R$2:$S$16,2,0),'APTA Employee Census'!$B$6:$AB$507,ROWS($A$1:J55)+1,0)=""),'APTA Employee Census'!$G$1,"")))</f>
        <v/>
      </c>
      <c r="K56" s="43" t="e">
        <f>IF(VLOOKUP(K$1,$R$2:$S$16,2,0)="","",IF(HLOOKUP(VLOOKUP(K$1,$R$2:$S$16,2,0),'APTA Employee Census'!$B$6:$AB$507,ROWS($A$1:K55)+1,0)=0,"",VLOOKUP(HLOOKUP(VLOOKUP(K$1,$R$2:$S$16,2,0),'APTA Employee Census'!$B$6:$AB$507,ROWS($A$1:K55)+1,0),Lookups!$A$2:$B$45,2,0)))</f>
        <v>#N/A</v>
      </c>
      <c r="L56" s="72" t="str">
        <f>IF(VLOOKUP(L$1,$R$2:$S$16,2,0)="","",IF(HLOOKUP(VLOOKUP(L$1,$R$2:$S$16,2,0),'APTA Employee Census'!$B$6:$AB$507,ROWS($A$1:L55)+1,0)=0,"",HLOOKUP(VLOOKUP(L$1,$R$2:$S$16,2,0),'APTA Employee Census'!$B$6:$AB$507,ROWS($A$1:L55)+1,0)))</f>
        <v/>
      </c>
      <c r="M56" s="74" t="str">
        <f>IF(VLOOKUP(M$1,$R$2:$S$16,2,0)="","",IF(HLOOKUP(VLOOKUP(M$1,$R$2:$S$16,2,0),'APTA Employee Census'!$B$6:$AB$507,ROWS($A$1:M55)+1,0)=0,"",HLOOKUP(VLOOKUP(M$1,$R$2:$S$16,2,0),'APTA Employee Census'!$B$6:$AB$507,ROWS($A$1:M55)+1,0)))</f>
        <v/>
      </c>
      <c r="N56" s="72" t="str">
        <f>IF(VLOOKUP(N$1,$R$2:$S$16,2,0)="","",IF(HLOOKUP(VLOOKUP(N$1,$R$2:$S$16,2,0),'APTA Employee Census'!$B$6:$AB$507,ROWS($A$1:N55)+1,0)=0,"",HLOOKUP(VLOOKUP(N$1,$R$2:$S$16,2,0),'APTA Employee Census'!$B$6:$AB$507,ROWS($A$1:N55)+1,0)))</f>
        <v/>
      </c>
      <c r="O56" s="43" t="str">
        <f>IF(VLOOKUP(O$1,$R$2:$S$16,2,0)="","",IF(E56="self",IF(HLOOKUP(VLOOKUP(O$1,$R$2:$S$16,2,0),'APTA Employee Census'!$B$6:$AB$507,ROWS($A$1:O55)+1,0)=0,"",VLOOKUP(HLOOKUP(VLOOKUP(O$1,$R$2:$S$16,2,0),'APTA Employee Census'!$B$6:$AB$507,ROWS($A$1:O55)+1,0),Lookups!$A$2:$B$45,2,0)),""))</f>
        <v/>
      </c>
    </row>
    <row r="57" spans="1:15" ht="18" customHeight="1" x14ac:dyDescent="0.15">
      <c r="A57" s="43" t="str">
        <f>IF(VLOOKUP(A$1,$R$2:$S$16,2,0)="","",IF(HLOOKUP(VLOOKUP(A$1,$R$2:$S$16,2,0),'APTA Employee Census'!$B$6:$AB$507,ROWS($A$1:A56)+1,0)=0,"",HLOOKUP(VLOOKUP(A$1,$R$2:$S$16,2,0),'APTA Employee Census'!$B$6:$AB$507,ROWS($A$1:A56)+1,0)))</f>
        <v/>
      </c>
      <c r="B57" s="43" t="str">
        <f>IF(VLOOKUP(B$1,$R$2:$S$16,2,0)="","",IF(HLOOKUP(VLOOKUP(B$1,$R$2:$S$16,2,0),'APTA Employee Census'!$A$6:$AB$507,ROWS($A$1:B56)+1,0)=0,"",HLOOKUP(VLOOKUP(B$1,$R$2:$S$16,2,0),'APTA Employee Census'!$A$6:$AB$507,ROWS($A$1:B56)+1,0)))</f>
        <v/>
      </c>
      <c r="C57" s="43" t="str">
        <f>IF(VLOOKUP(C$1,$R$2:$S$16,2,0)="","",IF(HLOOKUP(VLOOKUP(C$1,$R$2:$S$16,2,0),'APTA Employee Census'!$B$6:$AB$507,ROWS($A$1:C56)+1,0)=0,"",HLOOKUP(VLOOKUP(C$1,$R$2:$S$16,2,0),'APTA Employee Census'!$B$6:$AB$507,ROWS($A$1:C56)+1,0)))</f>
        <v/>
      </c>
      <c r="D57" s="72" t="str">
        <f>IF(VLOOKUP(D$1,$R$2:$S$16,2,0)="","",IF(HLOOKUP(VLOOKUP(D$1,$R$2:$S$16,2,0),'APTA Employee Census'!$B$6:$AB$507,ROWS($A$1:D56)+1,0)=0,"",HLOOKUP(VLOOKUP(D$1,$R$2:$S$16,2,0),'APTA Employee Census'!$B$6:$AB$507,ROWS($A$1:D56)+1,0)))</f>
        <v/>
      </c>
      <c r="E57" s="43" t="str">
        <f>IF(VLOOKUP(E$1,$R$2:$S$16,2,0)="","",IF(HLOOKUP(VLOOKUP(E$1,$R$2:$S$16,2,0),'APTA Employee Census'!$B$6:$AB$507,ROWS($A$1:E56)+1,0)=0,"",VLOOKUP(HLOOKUP(VLOOKUP(E$1,$R$2:$S$16,2,0),'APTA Employee Census'!$B$6:$AB$507,ROWS($A$1:E56)+1,0),Lookups!$A$2:$B$45,2,0)))</f>
        <v/>
      </c>
      <c r="F57" s="72" t="str">
        <f>IF(VLOOKUP(F$1,$R$2:$S$16,2,0)="","",IF(HLOOKUP(VLOOKUP(F$1,$R$2:$S$16,2,0),'APTA Employee Census'!$B$6:$AB$507,ROWS($A$1:F56)+1,0)=0,"",HLOOKUP(VLOOKUP(F$1,$R$2:$S$16,2,0),'APTA Employee Census'!$B$6:$AB$507,ROWS($A$1:F56)+1,0)))</f>
        <v/>
      </c>
      <c r="G57" s="43" t="str">
        <f>IF(VLOOKUP(G$1,$R$2:$S$16,2,0)="","",IF(HLOOKUP(VLOOKUP(G$1,$R$2:$S$16,2,0),'APTA Employee Census'!$B$6:$AB$507,ROWS($A$1:G56)+1,0)=0,"",VLOOKUP(HLOOKUP(VLOOKUP(G$1,$R$2:$S$16,2,0),'APTA Employee Census'!$B$6:$AB$507,ROWS($A$1:G56)+1,0),Lookups!$A$2:$B$45,2,0)))</f>
        <v/>
      </c>
      <c r="H57" s="72" t="str">
        <f>IF(VLOOKUP(H$1,$R$2:$S$16,2,0)="","",IF(HLOOKUP(VLOOKUP(H$1,$R$2:$S$16,2,0),'APTA Employee Census'!$B$6:$AB$507,ROWS($A$1:H56)+1,0)=0,"",HLOOKUP(VLOOKUP(H$1,$R$2:$S$16,2,0),'APTA Employee Census'!$B$6:$AB$507,ROWS($A$1:H56)+1,0)))</f>
        <v/>
      </c>
      <c r="I57" s="73" t="str">
        <f>IF(VLOOKUP(I$1,$R$2:$S$16,2,0)="","",IF(HLOOKUP(VLOOKUP(I$1,$R$2:$S$16,2,0),'APTA Employee Census'!$B$6:$AB$507,ROWS($A$1:I56)+1,0)=0,"",HLOOKUP(VLOOKUP(I$1,$R$2:$S$16,2,0),'APTA Employee Census'!$B$6:$AB$507,ROWS($A$1:I56)+1,0)))</f>
        <v/>
      </c>
      <c r="J57" s="74" t="str">
        <f>IF(VLOOKUP($J$1,$R$2:$S$16,2,0)="","",IF(AND($K57="part_time",HLOOKUP(VLOOKUP(J$1,$R$2:$S$16,2,0),'APTA Employee Census'!$B$6:$AB$507,ROWS($A$1:J56)+1,0)&gt;0),HLOOKUP(VLOOKUP(J$1,$R$2:$S$16,2,0),'APTA Employee Census'!$B$6:$AB$507,ROWS($A$1:J56)+1,0),IF(AND($K57="part_time",HLOOKUP(VLOOKUP(J$1,$R$2:$S$16,2,0),'APTA Employee Census'!$B$6:$AB$507,ROWS($A$1:J56)+1,0)=""),'APTA Employee Census'!$G$1,"")))</f>
        <v/>
      </c>
      <c r="K57" s="43" t="e">
        <f>IF(VLOOKUP(K$1,$R$2:$S$16,2,0)="","",IF(HLOOKUP(VLOOKUP(K$1,$R$2:$S$16,2,0),'APTA Employee Census'!$B$6:$AB$507,ROWS($A$1:K56)+1,0)=0,"",VLOOKUP(HLOOKUP(VLOOKUP(K$1,$R$2:$S$16,2,0),'APTA Employee Census'!$B$6:$AB$507,ROWS($A$1:K56)+1,0),Lookups!$A$2:$B$45,2,0)))</f>
        <v>#N/A</v>
      </c>
      <c r="L57" s="72" t="str">
        <f>IF(VLOOKUP(L$1,$R$2:$S$16,2,0)="","",IF(HLOOKUP(VLOOKUP(L$1,$R$2:$S$16,2,0),'APTA Employee Census'!$B$6:$AB$507,ROWS($A$1:L56)+1,0)=0,"",HLOOKUP(VLOOKUP(L$1,$R$2:$S$16,2,0),'APTA Employee Census'!$B$6:$AB$507,ROWS($A$1:L56)+1,0)))</f>
        <v/>
      </c>
      <c r="M57" s="74" t="str">
        <f>IF(VLOOKUP(M$1,$R$2:$S$16,2,0)="","",IF(HLOOKUP(VLOOKUP(M$1,$R$2:$S$16,2,0),'APTA Employee Census'!$B$6:$AB$507,ROWS($A$1:M56)+1,0)=0,"",HLOOKUP(VLOOKUP(M$1,$R$2:$S$16,2,0),'APTA Employee Census'!$B$6:$AB$507,ROWS($A$1:M56)+1,0)))</f>
        <v/>
      </c>
      <c r="N57" s="72" t="str">
        <f>IF(VLOOKUP(N$1,$R$2:$S$16,2,0)="","",IF(HLOOKUP(VLOOKUP(N$1,$R$2:$S$16,2,0),'APTA Employee Census'!$B$6:$AB$507,ROWS($A$1:N56)+1,0)=0,"",HLOOKUP(VLOOKUP(N$1,$R$2:$S$16,2,0),'APTA Employee Census'!$B$6:$AB$507,ROWS($A$1:N56)+1,0)))</f>
        <v/>
      </c>
      <c r="O57" s="43" t="str">
        <f>IF(VLOOKUP(O$1,$R$2:$S$16,2,0)="","",IF(E57="self",IF(HLOOKUP(VLOOKUP(O$1,$R$2:$S$16,2,0),'APTA Employee Census'!$B$6:$AB$507,ROWS($A$1:O56)+1,0)=0,"",VLOOKUP(HLOOKUP(VLOOKUP(O$1,$R$2:$S$16,2,0),'APTA Employee Census'!$B$6:$AB$507,ROWS($A$1:O56)+1,0),Lookups!$A$2:$B$45,2,0)),""))</f>
        <v/>
      </c>
    </row>
    <row r="58" spans="1:15" ht="18" customHeight="1" x14ac:dyDescent="0.15">
      <c r="A58" s="43" t="str">
        <f>IF(VLOOKUP(A$1,$R$2:$S$16,2,0)="","",IF(HLOOKUP(VLOOKUP(A$1,$R$2:$S$16,2,0),'APTA Employee Census'!$B$6:$AB$507,ROWS($A$1:A57)+1,0)=0,"",HLOOKUP(VLOOKUP(A$1,$R$2:$S$16,2,0),'APTA Employee Census'!$B$6:$AB$507,ROWS($A$1:A57)+1,0)))</f>
        <v/>
      </c>
      <c r="B58" s="43" t="str">
        <f>IF(VLOOKUP(B$1,$R$2:$S$16,2,0)="","",IF(HLOOKUP(VLOOKUP(B$1,$R$2:$S$16,2,0),'APTA Employee Census'!$A$6:$AB$507,ROWS($A$1:B57)+1,0)=0,"",HLOOKUP(VLOOKUP(B$1,$R$2:$S$16,2,0),'APTA Employee Census'!$A$6:$AB$507,ROWS($A$1:B57)+1,0)))</f>
        <v/>
      </c>
      <c r="C58" s="43" t="str">
        <f>IF(VLOOKUP(C$1,$R$2:$S$16,2,0)="","",IF(HLOOKUP(VLOOKUP(C$1,$R$2:$S$16,2,0),'APTA Employee Census'!$B$6:$AB$507,ROWS($A$1:C57)+1,0)=0,"",HLOOKUP(VLOOKUP(C$1,$R$2:$S$16,2,0),'APTA Employee Census'!$B$6:$AB$507,ROWS($A$1:C57)+1,0)))</f>
        <v/>
      </c>
      <c r="D58" s="72" t="str">
        <f>IF(VLOOKUP(D$1,$R$2:$S$16,2,0)="","",IF(HLOOKUP(VLOOKUP(D$1,$R$2:$S$16,2,0),'APTA Employee Census'!$B$6:$AB$507,ROWS($A$1:D57)+1,0)=0,"",HLOOKUP(VLOOKUP(D$1,$R$2:$S$16,2,0),'APTA Employee Census'!$B$6:$AB$507,ROWS($A$1:D57)+1,0)))</f>
        <v/>
      </c>
      <c r="E58" s="43" t="str">
        <f>IF(VLOOKUP(E$1,$R$2:$S$16,2,0)="","",IF(HLOOKUP(VLOOKUP(E$1,$R$2:$S$16,2,0),'APTA Employee Census'!$B$6:$AB$507,ROWS($A$1:E57)+1,0)=0,"",VLOOKUP(HLOOKUP(VLOOKUP(E$1,$R$2:$S$16,2,0),'APTA Employee Census'!$B$6:$AB$507,ROWS($A$1:E57)+1,0),Lookups!$A$2:$B$45,2,0)))</f>
        <v/>
      </c>
      <c r="F58" s="72" t="str">
        <f>IF(VLOOKUP(F$1,$R$2:$S$16,2,0)="","",IF(HLOOKUP(VLOOKUP(F$1,$R$2:$S$16,2,0),'APTA Employee Census'!$B$6:$AB$507,ROWS($A$1:F57)+1,0)=0,"",HLOOKUP(VLOOKUP(F$1,$R$2:$S$16,2,0),'APTA Employee Census'!$B$6:$AB$507,ROWS($A$1:F57)+1,0)))</f>
        <v/>
      </c>
      <c r="G58" s="43" t="str">
        <f>IF(VLOOKUP(G$1,$R$2:$S$16,2,0)="","",IF(HLOOKUP(VLOOKUP(G$1,$R$2:$S$16,2,0),'APTA Employee Census'!$B$6:$AB$507,ROWS($A$1:G57)+1,0)=0,"",VLOOKUP(HLOOKUP(VLOOKUP(G$1,$R$2:$S$16,2,0),'APTA Employee Census'!$B$6:$AB$507,ROWS($A$1:G57)+1,0),Lookups!$A$2:$B$45,2,0)))</f>
        <v/>
      </c>
      <c r="H58" s="72" t="str">
        <f>IF(VLOOKUP(H$1,$R$2:$S$16,2,0)="","",IF(HLOOKUP(VLOOKUP(H$1,$R$2:$S$16,2,0),'APTA Employee Census'!$B$6:$AB$507,ROWS($A$1:H57)+1,0)=0,"",HLOOKUP(VLOOKUP(H$1,$R$2:$S$16,2,0),'APTA Employee Census'!$B$6:$AB$507,ROWS($A$1:H57)+1,0)))</f>
        <v/>
      </c>
      <c r="I58" s="73" t="str">
        <f>IF(VLOOKUP(I$1,$R$2:$S$16,2,0)="","",IF(HLOOKUP(VLOOKUP(I$1,$R$2:$S$16,2,0),'APTA Employee Census'!$B$6:$AB$507,ROWS($A$1:I57)+1,0)=0,"",HLOOKUP(VLOOKUP(I$1,$R$2:$S$16,2,0),'APTA Employee Census'!$B$6:$AB$507,ROWS($A$1:I57)+1,0)))</f>
        <v/>
      </c>
      <c r="J58" s="74" t="str">
        <f>IF(VLOOKUP($J$1,$R$2:$S$16,2,0)="","",IF(AND($K58="part_time",HLOOKUP(VLOOKUP(J$1,$R$2:$S$16,2,0),'APTA Employee Census'!$B$6:$AB$507,ROWS($A$1:J57)+1,0)&gt;0),HLOOKUP(VLOOKUP(J$1,$R$2:$S$16,2,0),'APTA Employee Census'!$B$6:$AB$507,ROWS($A$1:J57)+1,0),IF(AND($K58="part_time",HLOOKUP(VLOOKUP(J$1,$R$2:$S$16,2,0),'APTA Employee Census'!$B$6:$AB$507,ROWS($A$1:J57)+1,0)=""),'APTA Employee Census'!$G$1,"")))</f>
        <v/>
      </c>
      <c r="K58" s="43" t="e">
        <f>IF(VLOOKUP(K$1,$R$2:$S$16,2,0)="","",IF(HLOOKUP(VLOOKUP(K$1,$R$2:$S$16,2,0),'APTA Employee Census'!$B$6:$AB$507,ROWS($A$1:K57)+1,0)=0,"",VLOOKUP(HLOOKUP(VLOOKUP(K$1,$R$2:$S$16,2,0),'APTA Employee Census'!$B$6:$AB$507,ROWS($A$1:K57)+1,0),Lookups!$A$2:$B$45,2,0)))</f>
        <v>#N/A</v>
      </c>
      <c r="L58" s="72" t="str">
        <f>IF(VLOOKUP(L$1,$R$2:$S$16,2,0)="","",IF(HLOOKUP(VLOOKUP(L$1,$R$2:$S$16,2,0),'APTA Employee Census'!$B$6:$AB$507,ROWS($A$1:L57)+1,0)=0,"",HLOOKUP(VLOOKUP(L$1,$R$2:$S$16,2,0),'APTA Employee Census'!$B$6:$AB$507,ROWS($A$1:L57)+1,0)))</f>
        <v/>
      </c>
      <c r="M58" s="74" t="str">
        <f>IF(VLOOKUP(M$1,$R$2:$S$16,2,0)="","",IF(HLOOKUP(VLOOKUP(M$1,$R$2:$S$16,2,0),'APTA Employee Census'!$B$6:$AB$507,ROWS($A$1:M57)+1,0)=0,"",HLOOKUP(VLOOKUP(M$1,$R$2:$S$16,2,0),'APTA Employee Census'!$B$6:$AB$507,ROWS($A$1:M57)+1,0)))</f>
        <v/>
      </c>
      <c r="N58" s="72" t="str">
        <f>IF(VLOOKUP(N$1,$R$2:$S$16,2,0)="","",IF(HLOOKUP(VLOOKUP(N$1,$R$2:$S$16,2,0),'APTA Employee Census'!$B$6:$AB$507,ROWS($A$1:N57)+1,0)=0,"",HLOOKUP(VLOOKUP(N$1,$R$2:$S$16,2,0),'APTA Employee Census'!$B$6:$AB$507,ROWS($A$1:N57)+1,0)))</f>
        <v/>
      </c>
      <c r="O58" s="43" t="str">
        <f>IF(VLOOKUP(O$1,$R$2:$S$16,2,0)="","",IF(E58="self",IF(HLOOKUP(VLOOKUP(O$1,$R$2:$S$16,2,0),'APTA Employee Census'!$B$6:$AB$507,ROWS($A$1:O57)+1,0)=0,"",VLOOKUP(HLOOKUP(VLOOKUP(O$1,$R$2:$S$16,2,0),'APTA Employee Census'!$B$6:$AB$507,ROWS($A$1:O57)+1,0),Lookups!$A$2:$B$45,2,0)),""))</f>
        <v/>
      </c>
    </row>
    <row r="59" spans="1:15" ht="18" customHeight="1" x14ac:dyDescent="0.15">
      <c r="A59" s="43" t="str">
        <f>IF(VLOOKUP(A$1,$R$2:$S$16,2,0)="","",IF(HLOOKUP(VLOOKUP(A$1,$R$2:$S$16,2,0),'APTA Employee Census'!$B$6:$AB$507,ROWS($A$1:A58)+1,0)=0,"",HLOOKUP(VLOOKUP(A$1,$R$2:$S$16,2,0),'APTA Employee Census'!$B$6:$AB$507,ROWS($A$1:A58)+1,0)))</f>
        <v/>
      </c>
      <c r="B59" s="43" t="str">
        <f>IF(VLOOKUP(B$1,$R$2:$S$16,2,0)="","",IF(HLOOKUP(VLOOKUP(B$1,$R$2:$S$16,2,0),'APTA Employee Census'!$A$6:$AB$507,ROWS($A$1:B58)+1,0)=0,"",HLOOKUP(VLOOKUP(B$1,$R$2:$S$16,2,0),'APTA Employee Census'!$A$6:$AB$507,ROWS($A$1:B58)+1,0)))</f>
        <v/>
      </c>
      <c r="C59" s="43" t="str">
        <f>IF(VLOOKUP(C$1,$R$2:$S$16,2,0)="","",IF(HLOOKUP(VLOOKUP(C$1,$R$2:$S$16,2,0),'APTA Employee Census'!$B$6:$AB$507,ROWS($A$1:C58)+1,0)=0,"",HLOOKUP(VLOOKUP(C$1,$R$2:$S$16,2,0),'APTA Employee Census'!$B$6:$AB$507,ROWS($A$1:C58)+1,0)))</f>
        <v/>
      </c>
      <c r="D59" s="72" t="str">
        <f>IF(VLOOKUP(D$1,$R$2:$S$16,2,0)="","",IF(HLOOKUP(VLOOKUP(D$1,$R$2:$S$16,2,0),'APTA Employee Census'!$B$6:$AB$507,ROWS($A$1:D58)+1,0)=0,"",HLOOKUP(VLOOKUP(D$1,$R$2:$S$16,2,0),'APTA Employee Census'!$B$6:$AB$507,ROWS($A$1:D58)+1,0)))</f>
        <v/>
      </c>
      <c r="E59" s="43" t="str">
        <f>IF(VLOOKUP(E$1,$R$2:$S$16,2,0)="","",IF(HLOOKUP(VLOOKUP(E$1,$R$2:$S$16,2,0),'APTA Employee Census'!$B$6:$AB$507,ROWS($A$1:E58)+1,0)=0,"",VLOOKUP(HLOOKUP(VLOOKUP(E$1,$R$2:$S$16,2,0),'APTA Employee Census'!$B$6:$AB$507,ROWS($A$1:E58)+1,0),Lookups!$A$2:$B$45,2,0)))</f>
        <v/>
      </c>
      <c r="F59" s="72" t="str">
        <f>IF(VLOOKUP(F$1,$R$2:$S$16,2,0)="","",IF(HLOOKUP(VLOOKUP(F$1,$R$2:$S$16,2,0),'APTA Employee Census'!$B$6:$AB$507,ROWS($A$1:F58)+1,0)=0,"",HLOOKUP(VLOOKUP(F$1,$R$2:$S$16,2,0),'APTA Employee Census'!$B$6:$AB$507,ROWS($A$1:F58)+1,0)))</f>
        <v/>
      </c>
      <c r="G59" s="43" t="str">
        <f>IF(VLOOKUP(G$1,$R$2:$S$16,2,0)="","",IF(HLOOKUP(VLOOKUP(G$1,$R$2:$S$16,2,0),'APTA Employee Census'!$B$6:$AB$507,ROWS($A$1:G58)+1,0)=0,"",VLOOKUP(HLOOKUP(VLOOKUP(G$1,$R$2:$S$16,2,0),'APTA Employee Census'!$B$6:$AB$507,ROWS($A$1:G58)+1,0),Lookups!$A$2:$B$45,2,0)))</f>
        <v/>
      </c>
      <c r="H59" s="72" t="str">
        <f>IF(VLOOKUP(H$1,$R$2:$S$16,2,0)="","",IF(HLOOKUP(VLOOKUP(H$1,$R$2:$S$16,2,0),'APTA Employee Census'!$B$6:$AB$507,ROWS($A$1:H58)+1,0)=0,"",HLOOKUP(VLOOKUP(H$1,$R$2:$S$16,2,0),'APTA Employee Census'!$B$6:$AB$507,ROWS($A$1:H58)+1,0)))</f>
        <v/>
      </c>
      <c r="I59" s="73" t="str">
        <f>IF(VLOOKUP(I$1,$R$2:$S$16,2,0)="","",IF(HLOOKUP(VLOOKUP(I$1,$R$2:$S$16,2,0),'APTA Employee Census'!$B$6:$AB$507,ROWS($A$1:I58)+1,0)=0,"",HLOOKUP(VLOOKUP(I$1,$R$2:$S$16,2,0),'APTA Employee Census'!$B$6:$AB$507,ROWS($A$1:I58)+1,0)))</f>
        <v/>
      </c>
      <c r="J59" s="74" t="str">
        <f>IF(VLOOKUP($J$1,$R$2:$S$16,2,0)="","",IF(AND($K59="part_time",HLOOKUP(VLOOKUP(J$1,$R$2:$S$16,2,0),'APTA Employee Census'!$B$6:$AB$507,ROWS($A$1:J58)+1,0)&gt;0),HLOOKUP(VLOOKUP(J$1,$R$2:$S$16,2,0),'APTA Employee Census'!$B$6:$AB$507,ROWS($A$1:J58)+1,0),IF(AND($K59="part_time",HLOOKUP(VLOOKUP(J$1,$R$2:$S$16,2,0),'APTA Employee Census'!$B$6:$AB$507,ROWS($A$1:J58)+1,0)=""),'APTA Employee Census'!$G$1,"")))</f>
        <v/>
      </c>
      <c r="K59" s="43" t="e">
        <f>IF(VLOOKUP(K$1,$R$2:$S$16,2,0)="","",IF(HLOOKUP(VLOOKUP(K$1,$R$2:$S$16,2,0),'APTA Employee Census'!$B$6:$AB$507,ROWS($A$1:K58)+1,0)=0,"",VLOOKUP(HLOOKUP(VLOOKUP(K$1,$R$2:$S$16,2,0),'APTA Employee Census'!$B$6:$AB$507,ROWS($A$1:K58)+1,0),Lookups!$A$2:$B$45,2,0)))</f>
        <v>#N/A</v>
      </c>
      <c r="L59" s="72" t="str">
        <f>IF(VLOOKUP(L$1,$R$2:$S$16,2,0)="","",IF(HLOOKUP(VLOOKUP(L$1,$R$2:$S$16,2,0),'APTA Employee Census'!$B$6:$AB$507,ROWS($A$1:L58)+1,0)=0,"",HLOOKUP(VLOOKUP(L$1,$R$2:$S$16,2,0),'APTA Employee Census'!$B$6:$AB$507,ROWS($A$1:L58)+1,0)))</f>
        <v/>
      </c>
      <c r="M59" s="74" t="str">
        <f>IF(VLOOKUP(M$1,$R$2:$S$16,2,0)="","",IF(HLOOKUP(VLOOKUP(M$1,$R$2:$S$16,2,0),'APTA Employee Census'!$B$6:$AB$507,ROWS($A$1:M58)+1,0)=0,"",HLOOKUP(VLOOKUP(M$1,$R$2:$S$16,2,0),'APTA Employee Census'!$B$6:$AB$507,ROWS($A$1:M58)+1,0)))</f>
        <v/>
      </c>
      <c r="N59" s="72" t="str">
        <f>IF(VLOOKUP(N$1,$R$2:$S$16,2,0)="","",IF(HLOOKUP(VLOOKUP(N$1,$R$2:$S$16,2,0),'APTA Employee Census'!$B$6:$AB$507,ROWS($A$1:N58)+1,0)=0,"",HLOOKUP(VLOOKUP(N$1,$R$2:$S$16,2,0),'APTA Employee Census'!$B$6:$AB$507,ROWS($A$1:N58)+1,0)))</f>
        <v/>
      </c>
      <c r="O59" s="43" t="str">
        <f>IF(VLOOKUP(O$1,$R$2:$S$16,2,0)="","",IF(E59="self",IF(HLOOKUP(VLOOKUP(O$1,$R$2:$S$16,2,0),'APTA Employee Census'!$B$6:$AB$507,ROWS($A$1:O58)+1,0)=0,"",VLOOKUP(HLOOKUP(VLOOKUP(O$1,$R$2:$S$16,2,0),'APTA Employee Census'!$B$6:$AB$507,ROWS($A$1:O58)+1,0),Lookups!$A$2:$B$45,2,0)),""))</f>
        <v/>
      </c>
    </row>
    <row r="60" spans="1:15" ht="18" customHeight="1" x14ac:dyDescent="0.15">
      <c r="A60" s="43" t="str">
        <f>IF(VLOOKUP(A$1,$R$2:$S$16,2,0)="","",IF(HLOOKUP(VLOOKUP(A$1,$R$2:$S$16,2,0),'APTA Employee Census'!$B$6:$AB$507,ROWS($A$1:A59)+1,0)=0,"",HLOOKUP(VLOOKUP(A$1,$R$2:$S$16,2,0),'APTA Employee Census'!$B$6:$AB$507,ROWS($A$1:A59)+1,0)))</f>
        <v/>
      </c>
      <c r="B60" s="43" t="str">
        <f>IF(VLOOKUP(B$1,$R$2:$S$16,2,0)="","",IF(HLOOKUP(VLOOKUP(B$1,$R$2:$S$16,2,0),'APTA Employee Census'!$A$6:$AB$507,ROWS($A$1:B59)+1,0)=0,"",HLOOKUP(VLOOKUP(B$1,$R$2:$S$16,2,0),'APTA Employee Census'!$A$6:$AB$507,ROWS($A$1:B59)+1,0)))</f>
        <v/>
      </c>
      <c r="C60" s="43" t="str">
        <f>IF(VLOOKUP(C$1,$R$2:$S$16,2,0)="","",IF(HLOOKUP(VLOOKUP(C$1,$R$2:$S$16,2,0),'APTA Employee Census'!$B$6:$AB$507,ROWS($A$1:C59)+1,0)=0,"",HLOOKUP(VLOOKUP(C$1,$R$2:$S$16,2,0),'APTA Employee Census'!$B$6:$AB$507,ROWS($A$1:C59)+1,0)))</f>
        <v/>
      </c>
      <c r="D60" s="72" t="str">
        <f>IF(VLOOKUP(D$1,$R$2:$S$16,2,0)="","",IF(HLOOKUP(VLOOKUP(D$1,$R$2:$S$16,2,0),'APTA Employee Census'!$B$6:$AB$507,ROWS($A$1:D59)+1,0)=0,"",HLOOKUP(VLOOKUP(D$1,$R$2:$S$16,2,0),'APTA Employee Census'!$B$6:$AB$507,ROWS($A$1:D59)+1,0)))</f>
        <v/>
      </c>
      <c r="E60" s="43" t="str">
        <f>IF(VLOOKUP(E$1,$R$2:$S$16,2,0)="","",IF(HLOOKUP(VLOOKUP(E$1,$R$2:$S$16,2,0),'APTA Employee Census'!$B$6:$AB$507,ROWS($A$1:E59)+1,0)=0,"",VLOOKUP(HLOOKUP(VLOOKUP(E$1,$R$2:$S$16,2,0),'APTA Employee Census'!$B$6:$AB$507,ROWS($A$1:E59)+1,0),Lookups!$A$2:$B$45,2,0)))</f>
        <v/>
      </c>
      <c r="F60" s="72" t="str">
        <f>IF(VLOOKUP(F$1,$R$2:$S$16,2,0)="","",IF(HLOOKUP(VLOOKUP(F$1,$R$2:$S$16,2,0),'APTA Employee Census'!$B$6:$AB$507,ROWS($A$1:F59)+1,0)=0,"",HLOOKUP(VLOOKUP(F$1,$R$2:$S$16,2,0),'APTA Employee Census'!$B$6:$AB$507,ROWS($A$1:F59)+1,0)))</f>
        <v/>
      </c>
      <c r="G60" s="43" t="str">
        <f>IF(VLOOKUP(G$1,$R$2:$S$16,2,0)="","",IF(HLOOKUP(VLOOKUP(G$1,$R$2:$S$16,2,0),'APTA Employee Census'!$B$6:$AB$507,ROWS($A$1:G59)+1,0)=0,"",VLOOKUP(HLOOKUP(VLOOKUP(G$1,$R$2:$S$16,2,0),'APTA Employee Census'!$B$6:$AB$507,ROWS($A$1:G59)+1,0),Lookups!$A$2:$B$45,2,0)))</f>
        <v/>
      </c>
      <c r="H60" s="72" t="str">
        <f>IF(VLOOKUP(H$1,$R$2:$S$16,2,0)="","",IF(HLOOKUP(VLOOKUP(H$1,$R$2:$S$16,2,0),'APTA Employee Census'!$B$6:$AB$507,ROWS($A$1:H59)+1,0)=0,"",HLOOKUP(VLOOKUP(H$1,$R$2:$S$16,2,0),'APTA Employee Census'!$B$6:$AB$507,ROWS($A$1:H59)+1,0)))</f>
        <v/>
      </c>
      <c r="I60" s="73" t="str">
        <f>IF(VLOOKUP(I$1,$R$2:$S$16,2,0)="","",IF(HLOOKUP(VLOOKUP(I$1,$R$2:$S$16,2,0),'APTA Employee Census'!$B$6:$AB$507,ROWS($A$1:I59)+1,0)=0,"",HLOOKUP(VLOOKUP(I$1,$R$2:$S$16,2,0),'APTA Employee Census'!$B$6:$AB$507,ROWS($A$1:I59)+1,0)))</f>
        <v/>
      </c>
      <c r="J60" s="74" t="str">
        <f>IF(VLOOKUP($J$1,$R$2:$S$16,2,0)="","",IF(AND($K60="part_time",HLOOKUP(VLOOKUP(J$1,$R$2:$S$16,2,0),'APTA Employee Census'!$B$6:$AB$507,ROWS($A$1:J59)+1,0)&gt;0),HLOOKUP(VLOOKUP(J$1,$R$2:$S$16,2,0),'APTA Employee Census'!$B$6:$AB$507,ROWS($A$1:J59)+1,0),IF(AND($K60="part_time",HLOOKUP(VLOOKUP(J$1,$R$2:$S$16,2,0),'APTA Employee Census'!$B$6:$AB$507,ROWS($A$1:J59)+1,0)=""),'APTA Employee Census'!$G$1,"")))</f>
        <v/>
      </c>
      <c r="K60" s="43" t="e">
        <f>IF(VLOOKUP(K$1,$R$2:$S$16,2,0)="","",IF(HLOOKUP(VLOOKUP(K$1,$R$2:$S$16,2,0),'APTA Employee Census'!$B$6:$AB$507,ROWS($A$1:K59)+1,0)=0,"",VLOOKUP(HLOOKUP(VLOOKUP(K$1,$R$2:$S$16,2,0),'APTA Employee Census'!$B$6:$AB$507,ROWS($A$1:K59)+1,0),Lookups!$A$2:$B$45,2,0)))</f>
        <v>#N/A</v>
      </c>
      <c r="L60" s="72" t="str">
        <f>IF(VLOOKUP(L$1,$R$2:$S$16,2,0)="","",IF(HLOOKUP(VLOOKUP(L$1,$R$2:$S$16,2,0),'APTA Employee Census'!$B$6:$AB$507,ROWS($A$1:L59)+1,0)=0,"",HLOOKUP(VLOOKUP(L$1,$R$2:$S$16,2,0),'APTA Employee Census'!$B$6:$AB$507,ROWS($A$1:L59)+1,0)))</f>
        <v/>
      </c>
      <c r="M60" s="74" t="str">
        <f>IF(VLOOKUP(M$1,$R$2:$S$16,2,0)="","",IF(HLOOKUP(VLOOKUP(M$1,$R$2:$S$16,2,0),'APTA Employee Census'!$B$6:$AB$507,ROWS($A$1:M59)+1,0)=0,"",HLOOKUP(VLOOKUP(M$1,$R$2:$S$16,2,0),'APTA Employee Census'!$B$6:$AB$507,ROWS($A$1:M59)+1,0)))</f>
        <v/>
      </c>
      <c r="N60" s="72" t="str">
        <f>IF(VLOOKUP(N$1,$R$2:$S$16,2,0)="","",IF(HLOOKUP(VLOOKUP(N$1,$R$2:$S$16,2,0),'APTA Employee Census'!$B$6:$AB$507,ROWS($A$1:N59)+1,0)=0,"",HLOOKUP(VLOOKUP(N$1,$R$2:$S$16,2,0),'APTA Employee Census'!$B$6:$AB$507,ROWS($A$1:N59)+1,0)))</f>
        <v/>
      </c>
      <c r="O60" s="43" t="str">
        <f>IF(VLOOKUP(O$1,$R$2:$S$16,2,0)="","",IF(E60="self",IF(HLOOKUP(VLOOKUP(O$1,$R$2:$S$16,2,0),'APTA Employee Census'!$B$6:$AB$507,ROWS($A$1:O59)+1,0)=0,"",VLOOKUP(HLOOKUP(VLOOKUP(O$1,$R$2:$S$16,2,0),'APTA Employee Census'!$B$6:$AB$507,ROWS($A$1:O59)+1,0),Lookups!$A$2:$B$45,2,0)),""))</f>
        <v/>
      </c>
    </row>
    <row r="61" spans="1:15" ht="18" customHeight="1" x14ac:dyDescent="0.15">
      <c r="A61" s="43" t="str">
        <f>IF(VLOOKUP(A$1,$R$2:$S$16,2,0)="","",IF(HLOOKUP(VLOOKUP(A$1,$R$2:$S$16,2,0),'APTA Employee Census'!$B$6:$AB$507,ROWS($A$1:A60)+1,0)=0,"",HLOOKUP(VLOOKUP(A$1,$R$2:$S$16,2,0),'APTA Employee Census'!$B$6:$AB$507,ROWS($A$1:A60)+1,0)))</f>
        <v/>
      </c>
      <c r="B61" s="43" t="str">
        <f>IF(VLOOKUP(B$1,$R$2:$S$16,2,0)="","",IF(HLOOKUP(VLOOKUP(B$1,$R$2:$S$16,2,0),'APTA Employee Census'!$A$6:$AB$507,ROWS($A$1:B60)+1,0)=0,"",HLOOKUP(VLOOKUP(B$1,$R$2:$S$16,2,0),'APTA Employee Census'!$A$6:$AB$507,ROWS($A$1:B60)+1,0)))</f>
        <v/>
      </c>
      <c r="C61" s="43" t="str">
        <f>IF(VLOOKUP(C$1,$R$2:$S$16,2,0)="","",IF(HLOOKUP(VLOOKUP(C$1,$R$2:$S$16,2,0),'APTA Employee Census'!$B$6:$AB$507,ROWS($A$1:C60)+1,0)=0,"",HLOOKUP(VLOOKUP(C$1,$R$2:$S$16,2,0),'APTA Employee Census'!$B$6:$AB$507,ROWS($A$1:C60)+1,0)))</f>
        <v/>
      </c>
      <c r="D61" s="72" t="str">
        <f>IF(VLOOKUP(D$1,$R$2:$S$16,2,0)="","",IF(HLOOKUP(VLOOKUP(D$1,$R$2:$S$16,2,0),'APTA Employee Census'!$B$6:$AB$507,ROWS($A$1:D60)+1,0)=0,"",HLOOKUP(VLOOKUP(D$1,$R$2:$S$16,2,0),'APTA Employee Census'!$B$6:$AB$507,ROWS($A$1:D60)+1,0)))</f>
        <v/>
      </c>
      <c r="E61" s="43" t="str">
        <f>IF(VLOOKUP(E$1,$R$2:$S$16,2,0)="","",IF(HLOOKUP(VLOOKUP(E$1,$R$2:$S$16,2,0),'APTA Employee Census'!$B$6:$AB$507,ROWS($A$1:E60)+1,0)=0,"",VLOOKUP(HLOOKUP(VLOOKUP(E$1,$R$2:$S$16,2,0),'APTA Employee Census'!$B$6:$AB$507,ROWS($A$1:E60)+1,0),Lookups!$A$2:$B$45,2,0)))</f>
        <v/>
      </c>
      <c r="F61" s="72" t="str">
        <f>IF(VLOOKUP(F$1,$R$2:$S$16,2,0)="","",IF(HLOOKUP(VLOOKUP(F$1,$R$2:$S$16,2,0),'APTA Employee Census'!$B$6:$AB$507,ROWS($A$1:F60)+1,0)=0,"",HLOOKUP(VLOOKUP(F$1,$R$2:$S$16,2,0),'APTA Employee Census'!$B$6:$AB$507,ROWS($A$1:F60)+1,0)))</f>
        <v/>
      </c>
      <c r="G61" s="43" t="str">
        <f>IF(VLOOKUP(G$1,$R$2:$S$16,2,0)="","",IF(HLOOKUP(VLOOKUP(G$1,$R$2:$S$16,2,0),'APTA Employee Census'!$B$6:$AB$507,ROWS($A$1:G60)+1,0)=0,"",VLOOKUP(HLOOKUP(VLOOKUP(G$1,$R$2:$S$16,2,0),'APTA Employee Census'!$B$6:$AB$507,ROWS($A$1:G60)+1,0),Lookups!$A$2:$B$45,2,0)))</f>
        <v/>
      </c>
      <c r="H61" s="72" t="str">
        <f>IF(VLOOKUP(H$1,$R$2:$S$16,2,0)="","",IF(HLOOKUP(VLOOKUP(H$1,$R$2:$S$16,2,0),'APTA Employee Census'!$B$6:$AB$507,ROWS($A$1:H60)+1,0)=0,"",HLOOKUP(VLOOKUP(H$1,$R$2:$S$16,2,0),'APTA Employee Census'!$B$6:$AB$507,ROWS($A$1:H60)+1,0)))</f>
        <v/>
      </c>
      <c r="I61" s="73" t="str">
        <f>IF(VLOOKUP(I$1,$R$2:$S$16,2,0)="","",IF(HLOOKUP(VLOOKUP(I$1,$R$2:$S$16,2,0),'APTA Employee Census'!$B$6:$AB$507,ROWS($A$1:I60)+1,0)=0,"",HLOOKUP(VLOOKUP(I$1,$R$2:$S$16,2,0),'APTA Employee Census'!$B$6:$AB$507,ROWS($A$1:I60)+1,0)))</f>
        <v/>
      </c>
      <c r="J61" s="74" t="str">
        <f>IF(VLOOKUP($J$1,$R$2:$S$16,2,0)="","",IF(AND($K61="part_time",HLOOKUP(VLOOKUP(J$1,$R$2:$S$16,2,0),'APTA Employee Census'!$B$6:$AB$507,ROWS($A$1:J60)+1,0)&gt;0),HLOOKUP(VLOOKUP(J$1,$R$2:$S$16,2,0),'APTA Employee Census'!$B$6:$AB$507,ROWS($A$1:J60)+1,0),IF(AND($K61="part_time",HLOOKUP(VLOOKUP(J$1,$R$2:$S$16,2,0),'APTA Employee Census'!$B$6:$AB$507,ROWS($A$1:J60)+1,0)=""),'APTA Employee Census'!$G$1,"")))</f>
        <v/>
      </c>
      <c r="K61" s="43" t="e">
        <f>IF(VLOOKUP(K$1,$R$2:$S$16,2,0)="","",IF(HLOOKUP(VLOOKUP(K$1,$R$2:$S$16,2,0),'APTA Employee Census'!$B$6:$AB$507,ROWS($A$1:K60)+1,0)=0,"",VLOOKUP(HLOOKUP(VLOOKUP(K$1,$R$2:$S$16,2,0),'APTA Employee Census'!$B$6:$AB$507,ROWS($A$1:K60)+1,0),Lookups!$A$2:$B$45,2,0)))</f>
        <v>#N/A</v>
      </c>
      <c r="L61" s="72" t="str">
        <f>IF(VLOOKUP(L$1,$R$2:$S$16,2,0)="","",IF(HLOOKUP(VLOOKUP(L$1,$R$2:$S$16,2,0),'APTA Employee Census'!$B$6:$AB$507,ROWS($A$1:L60)+1,0)=0,"",HLOOKUP(VLOOKUP(L$1,$R$2:$S$16,2,0),'APTA Employee Census'!$B$6:$AB$507,ROWS($A$1:L60)+1,0)))</f>
        <v/>
      </c>
      <c r="M61" s="74" t="str">
        <f>IF(VLOOKUP(M$1,$R$2:$S$16,2,0)="","",IF(HLOOKUP(VLOOKUP(M$1,$R$2:$S$16,2,0),'APTA Employee Census'!$B$6:$AB$507,ROWS($A$1:M60)+1,0)=0,"",HLOOKUP(VLOOKUP(M$1,$R$2:$S$16,2,0),'APTA Employee Census'!$B$6:$AB$507,ROWS($A$1:M60)+1,0)))</f>
        <v/>
      </c>
      <c r="N61" s="72" t="str">
        <f>IF(VLOOKUP(N$1,$R$2:$S$16,2,0)="","",IF(HLOOKUP(VLOOKUP(N$1,$R$2:$S$16,2,0),'APTA Employee Census'!$B$6:$AB$507,ROWS($A$1:N60)+1,0)=0,"",HLOOKUP(VLOOKUP(N$1,$R$2:$S$16,2,0),'APTA Employee Census'!$B$6:$AB$507,ROWS($A$1:N60)+1,0)))</f>
        <v/>
      </c>
      <c r="O61" s="43" t="str">
        <f>IF(VLOOKUP(O$1,$R$2:$S$16,2,0)="","",IF(E61="self",IF(HLOOKUP(VLOOKUP(O$1,$R$2:$S$16,2,0),'APTA Employee Census'!$B$6:$AB$507,ROWS($A$1:O60)+1,0)=0,"",VLOOKUP(HLOOKUP(VLOOKUP(O$1,$R$2:$S$16,2,0),'APTA Employee Census'!$B$6:$AB$507,ROWS($A$1:O60)+1,0),Lookups!$A$2:$B$45,2,0)),""))</f>
        <v/>
      </c>
    </row>
    <row r="62" spans="1:15" ht="18" customHeight="1" x14ac:dyDescent="0.15">
      <c r="A62" s="43" t="str">
        <f>IF(VLOOKUP(A$1,$R$2:$S$16,2,0)="","",IF(HLOOKUP(VLOOKUP(A$1,$R$2:$S$16,2,0),'APTA Employee Census'!$B$6:$AB$507,ROWS($A$1:A61)+1,0)=0,"",HLOOKUP(VLOOKUP(A$1,$R$2:$S$16,2,0),'APTA Employee Census'!$B$6:$AB$507,ROWS($A$1:A61)+1,0)))</f>
        <v/>
      </c>
      <c r="B62" s="43" t="str">
        <f>IF(VLOOKUP(B$1,$R$2:$S$16,2,0)="","",IF(HLOOKUP(VLOOKUP(B$1,$R$2:$S$16,2,0),'APTA Employee Census'!$A$6:$AB$507,ROWS($A$1:B61)+1,0)=0,"",HLOOKUP(VLOOKUP(B$1,$R$2:$S$16,2,0),'APTA Employee Census'!$A$6:$AB$507,ROWS($A$1:B61)+1,0)))</f>
        <v/>
      </c>
      <c r="C62" s="43" t="str">
        <f>IF(VLOOKUP(C$1,$R$2:$S$16,2,0)="","",IF(HLOOKUP(VLOOKUP(C$1,$R$2:$S$16,2,0),'APTA Employee Census'!$B$6:$AB$507,ROWS($A$1:C61)+1,0)=0,"",HLOOKUP(VLOOKUP(C$1,$R$2:$S$16,2,0),'APTA Employee Census'!$B$6:$AB$507,ROWS($A$1:C61)+1,0)))</f>
        <v/>
      </c>
      <c r="D62" s="72" t="str">
        <f>IF(VLOOKUP(D$1,$R$2:$S$16,2,0)="","",IF(HLOOKUP(VLOOKUP(D$1,$R$2:$S$16,2,0),'APTA Employee Census'!$B$6:$AB$507,ROWS($A$1:D61)+1,0)=0,"",HLOOKUP(VLOOKUP(D$1,$R$2:$S$16,2,0),'APTA Employee Census'!$B$6:$AB$507,ROWS($A$1:D61)+1,0)))</f>
        <v/>
      </c>
      <c r="E62" s="43" t="str">
        <f>IF(VLOOKUP(E$1,$R$2:$S$16,2,0)="","",IF(HLOOKUP(VLOOKUP(E$1,$R$2:$S$16,2,0),'APTA Employee Census'!$B$6:$AB$507,ROWS($A$1:E61)+1,0)=0,"",VLOOKUP(HLOOKUP(VLOOKUP(E$1,$R$2:$S$16,2,0),'APTA Employee Census'!$B$6:$AB$507,ROWS($A$1:E61)+1,0),Lookups!$A$2:$B$45,2,0)))</f>
        <v/>
      </c>
      <c r="F62" s="72" t="str">
        <f>IF(VLOOKUP(F$1,$R$2:$S$16,2,0)="","",IF(HLOOKUP(VLOOKUP(F$1,$R$2:$S$16,2,0),'APTA Employee Census'!$B$6:$AB$507,ROWS($A$1:F61)+1,0)=0,"",HLOOKUP(VLOOKUP(F$1,$R$2:$S$16,2,0),'APTA Employee Census'!$B$6:$AB$507,ROWS($A$1:F61)+1,0)))</f>
        <v/>
      </c>
      <c r="G62" s="43" t="str">
        <f>IF(VLOOKUP(G$1,$R$2:$S$16,2,0)="","",IF(HLOOKUP(VLOOKUP(G$1,$R$2:$S$16,2,0),'APTA Employee Census'!$B$6:$AB$507,ROWS($A$1:G61)+1,0)=0,"",VLOOKUP(HLOOKUP(VLOOKUP(G$1,$R$2:$S$16,2,0),'APTA Employee Census'!$B$6:$AB$507,ROWS($A$1:G61)+1,0),Lookups!$A$2:$B$45,2,0)))</f>
        <v/>
      </c>
      <c r="H62" s="72" t="str">
        <f>IF(VLOOKUP(H$1,$R$2:$S$16,2,0)="","",IF(HLOOKUP(VLOOKUP(H$1,$R$2:$S$16,2,0),'APTA Employee Census'!$B$6:$AB$507,ROWS($A$1:H61)+1,0)=0,"",HLOOKUP(VLOOKUP(H$1,$R$2:$S$16,2,0),'APTA Employee Census'!$B$6:$AB$507,ROWS($A$1:H61)+1,0)))</f>
        <v/>
      </c>
      <c r="I62" s="73" t="str">
        <f>IF(VLOOKUP(I$1,$R$2:$S$16,2,0)="","",IF(HLOOKUP(VLOOKUP(I$1,$R$2:$S$16,2,0),'APTA Employee Census'!$B$6:$AB$507,ROWS($A$1:I61)+1,0)=0,"",HLOOKUP(VLOOKUP(I$1,$R$2:$S$16,2,0),'APTA Employee Census'!$B$6:$AB$507,ROWS($A$1:I61)+1,0)))</f>
        <v/>
      </c>
      <c r="J62" s="74" t="str">
        <f>IF(VLOOKUP($J$1,$R$2:$S$16,2,0)="","",IF(AND($K62="part_time",HLOOKUP(VLOOKUP(J$1,$R$2:$S$16,2,0),'APTA Employee Census'!$B$6:$AB$507,ROWS($A$1:J61)+1,0)&gt;0),HLOOKUP(VLOOKUP(J$1,$R$2:$S$16,2,0),'APTA Employee Census'!$B$6:$AB$507,ROWS($A$1:J61)+1,0),IF(AND($K62="part_time",HLOOKUP(VLOOKUP(J$1,$R$2:$S$16,2,0),'APTA Employee Census'!$B$6:$AB$507,ROWS($A$1:J61)+1,0)=""),'APTA Employee Census'!$G$1,"")))</f>
        <v/>
      </c>
      <c r="K62" s="43" t="e">
        <f>IF(VLOOKUP(K$1,$R$2:$S$16,2,0)="","",IF(HLOOKUP(VLOOKUP(K$1,$R$2:$S$16,2,0),'APTA Employee Census'!$B$6:$AB$507,ROWS($A$1:K61)+1,0)=0,"",VLOOKUP(HLOOKUP(VLOOKUP(K$1,$R$2:$S$16,2,0),'APTA Employee Census'!$B$6:$AB$507,ROWS($A$1:K61)+1,0),Lookups!$A$2:$B$45,2,0)))</f>
        <v>#N/A</v>
      </c>
      <c r="L62" s="72" t="str">
        <f>IF(VLOOKUP(L$1,$R$2:$S$16,2,0)="","",IF(HLOOKUP(VLOOKUP(L$1,$R$2:$S$16,2,0),'APTA Employee Census'!$B$6:$AB$507,ROWS($A$1:L61)+1,0)=0,"",HLOOKUP(VLOOKUP(L$1,$R$2:$S$16,2,0),'APTA Employee Census'!$B$6:$AB$507,ROWS($A$1:L61)+1,0)))</f>
        <v/>
      </c>
      <c r="M62" s="74" t="str">
        <f>IF(VLOOKUP(M$1,$R$2:$S$16,2,0)="","",IF(HLOOKUP(VLOOKUP(M$1,$R$2:$S$16,2,0),'APTA Employee Census'!$B$6:$AB$507,ROWS($A$1:M61)+1,0)=0,"",HLOOKUP(VLOOKUP(M$1,$R$2:$S$16,2,0),'APTA Employee Census'!$B$6:$AB$507,ROWS($A$1:M61)+1,0)))</f>
        <v/>
      </c>
      <c r="N62" s="72" t="str">
        <f>IF(VLOOKUP(N$1,$R$2:$S$16,2,0)="","",IF(HLOOKUP(VLOOKUP(N$1,$R$2:$S$16,2,0),'APTA Employee Census'!$B$6:$AB$507,ROWS($A$1:N61)+1,0)=0,"",HLOOKUP(VLOOKUP(N$1,$R$2:$S$16,2,0),'APTA Employee Census'!$B$6:$AB$507,ROWS($A$1:N61)+1,0)))</f>
        <v/>
      </c>
      <c r="O62" s="43" t="str">
        <f>IF(VLOOKUP(O$1,$R$2:$S$16,2,0)="","",IF(E62="self",IF(HLOOKUP(VLOOKUP(O$1,$R$2:$S$16,2,0),'APTA Employee Census'!$B$6:$AB$507,ROWS($A$1:O61)+1,0)=0,"",VLOOKUP(HLOOKUP(VLOOKUP(O$1,$R$2:$S$16,2,0),'APTA Employee Census'!$B$6:$AB$507,ROWS($A$1:O61)+1,0),Lookups!$A$2:$B$45,2,0)),""))</f>
        <v/>
      </c>
    </row>
    <row r="63" spans="1:15" ht="18" customHeight="1" x14ac:dyDescent="0.15">
      <c r="A63" s="43" t="str">
        <f>IF(VLOOKUP(A$1,$R$2:$S$16,2,0)="","",IF(HLOOKUP(VLOOKUP(A$1,$R$2:$S$16,2,0),'APTA Employee Census'!$B$6:$AB$507,ROWS($A$1:A62)+1,0)=0,"",HLOOKUP(VLOOKUP(A$1,$R$2:$S$16,2,0),'APTA Employee Census'!$B$6:$AB$507,ROWS($A$1:A62)+1,0)))</f>
        <v/>
      </c>
      <c r="B63" s="43" t="str">
        <f>IF(VLOOKUP(B$1,$R$2:$S$16,2,0)="","",IF(HLOOKUP(VLOOKUP(B$1,$R$2:$S$16,2,0),'APTA Employee Census'!$A$6:$AB$507,ROWS($A$1:B62)+1,0)=0,"",HLOOKUP(VLOOKUP(B$1,$R$2:$S$16,2,0),'APTA Employee Census'!$A$6:$AB$507,ROWS($A$1:B62)+1,0)))</f>
        <v/>
      </c>
      <c r="C63" s="43" t="str">
        <f>IF(VLOOKUP(C$1,$R$2:$S$16,2,0)="","",IF(HLOOKUP(VLOOKUP(C$1,$R$2:$S$16,2,0),'APTA Employee Census'!$B$6:$AB$507,ROWS($A$1:C62)+1,0)=0,"",HLOOKUP(VLOOKUP(C$1,$R$2:$S$16,2,0),'APTA Employee Census'!$B$6:$AB$507,ROWS($A$1:C62)+1,0)))</f>
        <v/>
      </c>
      <c r="D63" s="72" t="str">
        <f>IF(VLOOKUP(D$1,$R$2:$S$16,2,0)="","",IF(HLOOKUP(VLOOKUP(D$1,$R$2:$S$16,2,0),'APTA Employee Census'!$B$6:$AB$507,ROWS($A$1:D62)+1,0)=0,"",HLOOKUP(VLOOKUP(D$1,$R$2:$S$16,2,0),'APTA Employee Census'!$B$6:$AB$507,ROWS($A$1:D62)+1,0)))</f>
        <v/>
      </c>
      <c r="E63" s="43" t="str">
        <f>IF(VLOOKUP(E$1,$R$2:$S$16,2,0)="","",IF(HLOOKUP(VLOOKUP(E$1,$R$2:$S$16,2,0),'APTA Employee Census'!$B$6:$AB$507,ROWS($A$1:E62)+1,0)=0,"",VLOOKUP(HLOOKUP(VLOOKUP(E$1,$R$2:$S$16,2,0),'APTA Employee Census'!$B$6:$AB$507,ROWS($A$1:E62)+1,0),Lookups!$A$2:$B$45,2,0)))</f>
        <v/>
      </c>
      <c r="F63" s="72" t="str">
        <f>IF(VLOOKUP(F$1,$R$2:$S$16,2,0)="","",IF(HLOOKUP(VLOOKUP(F$1,$R$2:$S$16,2,0),'APTA Employee Census'!$B$6:$AB$507,ROWS($A$1:F62)+1,0)=0,"",HLOOKUP(VLOOKUP(F$1,$R$2:$S$16,2,0),'APTA Employee Census'!$B$6:$AB$507,ROWS($A$1:F62)+1,0)))</f>
        <v/>
      </c>
      <c r="G63" s="43" t="str">
        <f>IF(VLOOKUP(G$1,$R$2:$S$16,2,0)="","",IF(HLOOKUP(VLOOKUP(G$1,$R$2:$S$16,2,0),'APTA Employee Census'!$B$6:$AB$507,ROWS($A$1:G62)+1,0)=0,"",VLOOKUP(HLOOKUP(VLOOKUP(G$1,$R$2:$S$16,2,0),'APTA Employee Census'!$B$6:$AB$507,ROWS($A$1:G62)+1,0),Lookups!$A$2:$B$45,2,0)))</f>
        <v/>
      </c>
      <c r="H63" s="72" t="str">
        <f>IF(VLOOKUP(H$1,$R$2:$S$16,2,0)="","",IF(HLOOKUP(VLOOKUP(H$1,$R$2:$S$16,2,0),'APTA Employee Census'!$B$6:$AB$507,ROWS($A$1:H62)+1,0)=0,"",HLOOKUP(VLOOKUP(H$1,$R$2:$S$16,2,0),'APTA Employee Census'!$B$6:$AB$507,ROWS($A$1:H62)+1,0)))</f>
        <v/>
      </c>
      <c r="I63" s="73" t="str">
        <f>IF(VLOOKUP(I$1,$R$2:$S$16,2,0)="","",IF(HLOOKUP(VLOOKUP(I$1,$R$2:$S$16,2,0),'APTA Employee Census'!$B$6:$AB$507,ROWS($A$1:I62)+1,0)=0,"",HLOOKUP(VLOOKUP(I$1,$R$2:$S$16,2,0),'APTA Employee Census'!$B$6:$AB$507,ROWS($A$1:I62)+1,0)))</f>
        <v/>
      </c>
      <c r="J63" s="74" t="str">
        <f>IF(VLOOKUP($J$1,$R$2:$S$16,2,0)="","",IF(AND($K63="part_time",HLOOKUP(VLOOKUP(J$1,$R$2:$S$16,2,0),'APTA Employee Census'!$B$6:$AB$507,ROWS($A$1:J62)+1,0)&gt;0),HLOOKUP(VLOOKUP(J$1,$R$2:$S$16,2,0),'APTA Employee Census'!$B$6:$AB$507,ROWS($A$1:J62)+1,0),IF(AND($K63="part_time",HLOOKUP(VLOOKUP(J$1,$R$2:$S$16,2,0),'APTA Employee Census'!$B$6:$AB$507,ROWS($A$1:J62)+1,0)=""),'APTA Employee Census'!$G$1,"")))</f>
        <v/>
      </c>
      <c r="K63" s="43" t="e">
        <f>IF(VLOOKUP(K$1,$R$2:$S$16,2,0)="","",IF(HLOOKUP(VLOOKUP(K$1,$R$2:$S$16,2,0),'APTA Employee Census'!$B$6:$AB$507,ROWS($A$1:K62)+1,0)=0,"",VLOOKUP(HLOOKUP(VLOOKUP(K$1,$R$2:$S$16,2,0),'APTA Employee Census'!$B$6:$AB$507,ROWS($A$1:K62)+1,0),Lookups!$A$2:$B$45,2,0)))</f>
        <v>#N/A</v>
      </c>
      <c r="L63" s="72" t="str">
        <f>IF(VLOOKUP(L$1,$R$2:$S$16,2,0)="","",IF(HLOOKUP(VLOOKUP(L$1,$R$2:$S$16,2,0),'APTA Employee Census'!$B$6:$AB$507,ROWS($A$1:L62)+1,0)=0,"",HLOOKUP(VLOOKUP(L$1,$R$2:$S$16,2,0),'APTA Employee Census'!$B$6:$AB$507,ROWS($A$1:L62)+1,0)))</f>
        <v/>
      </c>
      <c r="M63" s="74" t="str">
        <f>IF(VLOOKUP(M$1,$R$2:$S$16,2,0)="","",IF(HLOOKUP(VLOOKUP(M$1,$R$2:$S$16,2,0),'APTA Employee Census'!$B$6:$AB$507,ROWS($A$1:M62)+1,0)=0,"",HLOOKUP(VLOOKUP(M$1,$R$2:$S$16,2,0),'APTA Employee Census'!$B$6:$AB$507,ROWS($A$1:M62)+1,0)))</f>
        <v/>
      </c>
      <c r="N63" s="72" t="str">
        <f>IF(VLOOKUP(N$1,$R$2:$S$16,2,0)="","",IF(HLOOKUP(VLOOKUP(N$1,$R$2:$S$16,2,0),'APTA Employee Census'!$B$6:$AB$507,ROWS($A$1:N62)+1,0)=0,"",HLOOKUP(VLOOKUP(N$1,$R$2:$S$16,2,0),'APTA Employee Census'!$B$6:$AB$507,ROWS($A$1:N62)+1,0)))</f>
        <v/>
      </c>
      <c r="O63" s="43" t="str">
        <f>IF(VLOOKUP(O$1,$R$2:$S$16,2,0)="","",IF(E63="self",IF(HLOOKUP(VLOOKUP(O$1,$R$2:$S$16,2,0),'APTA Employee Census'!$B$6:$AB$507,ROWS($A$1:O62)+1,0)=0,"",VLOOKUP(HLOOKUP(VLOOKUP(O$1,$R$2:$S$16,2,0),'APTA Employee Census'!$B$6:$AB$507,ROWS($A$1:O62)+1,0),Lookups!$A$2:$B$45,2,0)),""))</f>
        <v/>
      </c>
    </row>
    <row r="64" spans="1:15" ht="18" customHeight="1" x14ac:dyDescent="0.15">
      <c r="A64" s="43" t="str">
        <f>IF(VLOOKUP(A$1,$R$2:$S$16,2,0)="","",IF(HLOOKUP(VLOOKUP(A$1,$R$2:$S$16,2,0),'APTA Employee Census'!$B$6:$AB$507,ROWS($A$1:A63)+1,0)=0,"",HLOOKUP(VLOOKUP(A$1,$R$2:$S$16,2,0),'APTA Employee Census'!$B$6:$AB$507,ROWS($A$1:A63)+1,0)))</f>
        <v/>
      </c>
      <c r="B64" s="43" t="str">
        <f>IF(VLOOKUP(B$1,$R$2:$S$16,2,0)="","",IF(HLOOKUP(VLOOKUP(B$1,$R$2:$S$16,2,0),'APTA Employee Census'!$A$6:$AB$507,ROWS($A$1:B63)+1,0)=0,"",HLOOKUP(VLOOKUP(B$1,$R$2:$S$16,2,0),'APTA Employee Census'!$A$6:$AB$507,ROWS($A$1:B63)+1,0)))</f>
        <v/>
      </c>
      <c r="C64" s="43" t="str">
        <f>IF(VLOOKUP(C$1,$R$2:$S$16,2,0)="","",IF(HLOOKUP(VLOOKUP(C$1,$R$2:$S$16,2,0),'APTA Employee Census'!$B$6:$AB$507,ROWS($A$1:C63)+1,0)=0,"",HLOOKUP(VLOOKUP(C$1,$R$2:$S$16,2,0),'APTA Employee Census'!$B$6:$AB$507,ROWS($A$1:C63)+1,0)))</f>
        <v/>
      </c>
      <c r="D64" s="72" t="str">
        <f>IF(VLOOKUP(D$1,$R$2:$S$16,2,0)="","",IF(HLOOKUP(VLOOKUP(D$1,$R$2:$S$16,2,0),'APTA Employee Census'!$B$6:$AB$507,ROWS($A$1:D63)+1,0)=0,"",HLOOKUP(VLOOKUP(D$1,$R$2:$S$16,2,0),'APTA Employee Census'!$B$6:$AB$507,ROWS($A$1:D63)+1,0)))</f>
        <v/>
      </c>
      <c r="E64" s="43" t="str">
        <f>IF(VLOOKUP(E$1,$R$2:$S$16,2,0)="","",IF(HLOOKUP(VLOOKUP(E$1,$R$2:$S$16,2,0),'APTA Employee Census'!$B$6:$AB$507,ROWS($A$1:E63)+1,0)=0,"",VLOOKUP(HLOOKUP(VLOOKUP(E$1,$R$2:$S$16,2,0),'APTA Employee Census'!$B$6:$AB$507,ROWS($A$1:E63)+1,0),Lookups!$A$2:$B$45,2,0)))</f>
        <v/>
      </c>
      <c r="F64" s="72" t="str">
        <f>IF(VLOOKUP(F$1,$R$2:$S$16,2,0)="","",IF(HLOOKUP(VLOOKUP(F$1,$R$2:$S$16,2,0),'APTA Employee Census'!$B$6:$AB$507,ROWS($A$1:F63)+1,0)=0,"",HLOOKUP(VLOOKUP(F$1,$R$2:$S$16,2,0),'APTA Employee Census'!$B$6:$AB$507,ROWS($A$1:F63)+1,0)))</f>
        <v/>
      </c>
      <c r="G64" s="43" t="str">
        <f>IF(VLOOKUP(G$1,$R$2:$S$16,2,0)="","",IF(HLOOKUP(VLOOKUP(G$1,$R$2:$S$16,2,0),'APTA Employee Census'!$B$6:$AB$507,ROWS($A$1:G63)+1,0)=0,"",VLOOKUP(HLOOKUP(VLOOKUP(G$1,$R$2:$S$16,2,0),'APTA Employee Census'!$B$6:$AB$507,ROWS($A$1:G63)+1,0),Lookups!$A$2:$B$45,2,0)))</f>
        <v/>
      </c>
      <c r="H64" s="72" t="str">
        <f>IF(VLOOKUP(H$1,$R$2:$S$16,2,0)="","",IF(HLOOKUP(VLOOKUP(H$1,$R$2:$S$16,2,0),'APTA Employee Census'!$B$6:$AB$507,ROWS($A$1:H63)+1,0)=0,"",HLOOKUP(VLOOKUP(H$1,$R$2:$S$16,2,0),'APTA Employee Census'!$B$6:$AB$507,ROWS($A$1:H63)+1,0)))</f>
        <v/>
      </c>
      <c r="I64" s="73" t="str">
        <f>IF(VLOOKUP(I$1,$R$2:$S$16,2,0)="","",IF(HLOOKUP(VLOOKUP(I$1,$R$2:$S$16,2,0),'APTA Employee Census'!$B$6:$AB$507,ROWS($A$1:I63)+1,0)=0,"",HLOOKUP(VLOOKUP(I$1,$R$2:$S$16,2,0),'APTA Employee Census'!$B$6:$AB$507,ROWS($A$1:I63)+1,0)))</f>
        <v/>
      </c>
      <c r="J64" s="74" t="str">
        <f>IF(VLOOKUP($J$1,$R$2:$S$16,2,0)="","",IF(AND($K64="part_time",HLOOKUP(VLOOKUP(J$1,$R$2:$S$16,2,0),'APTA Employee Census'!$B$6:$AB$507,ROWS($A$1:J63)+1,0)&gt;0),HLOOKUP(VLOOKUP(J$1,$R$2:$S$16,2,0),'APTA Employee Census'!$B$6:$AB$507,ROWS($A$1:J63)+1,0),IF(AND($K64="part_time",HLOOKUP(VLOOKUP(J$1,$R$2:$S$16,2,0),'APTA Employee Census'!$B$6:$AB$507,ROWS($A$1:J63)+1,0)=""),'APTA Employee Census'!$G$1,"")))</f>
        <v/>
      </c>
      <c r="K64" s="43" t="e">
        <f>IF(VLOOKUP(K$1,$R$2:$S$16,2,0)="","",IF(HLOOKUP(VLOOKUP(K$1,$R$2:$S$16,2,0),'APTA Employee Census'!$B$6:$AB$507,ROWS($A$1:K63)+1,0)=0,"",VLOOKUP(HLOOKUP(VLOOKUP(K$1,$R$2:$S$16,2,0),'APTA Employee Census'!$B$6:$AB$507,ROWS($A$1:K63)+1,0),Lookups!$A$2:$B$45,2,0)))</f>
        <v>#N/A</v>
      </c>
      <c r="L64" s="72" t="str">
        <f>IF(VLOOKUP(L$1,$R$2:$S$16,2,0)="","",IF(HLOOKUP(VLOOKUP(L$1,$R$2:$S$16,2,0),'APTA Employee Census'!$B$6:$AB$507,ROWS($A$1:L63)+1,0)=0,"",HLOOKUP(VLOOKUP(L$1,$R$2:$S$16,2,0),'APTA Employee Census'!$B$6:$AB$507,ROWS($A$1:L63)+1,0)))</f>
        <v/>
      </c>
      <c r="M64" s="74" t="str">
        <f>IF(VLOOKUP(M$1,$R$2:$S$16,2,0)="","",IF(HLOOKUP(VLOOKUP(M$1,$R$2:$S$16,2,0),'APTA Employee Census'!$B$6:$AB$507,ROWS($A$1:M63)+1,0)=0,"",HLOOKUP(VLOOKUP(M$1,$R$2:$S$16,2,0),'APTA Employee Census'!$B$6:$AB$507,ROWS($A$1:M63)+1,0)))</f>
        <v/>
      </c>
      <c r="N64" s="72" t="str">
        <f>IF(VLOOKUP(N$1,$R$2:$S$16,2,0)="","",IF(HLOOKUP(VLOOKUP(N$1,$R$2:$S$16,2,0),'APTA Employee Census'!$B$6:$AB$507,ROWS($A$1:N63)+1,0)=0,"",HLOOKUP(VLOOKUP(N$1,$R$2:$S$16,2,0),'APTA Employee Census'!$B$6:$AB$507,ROWS($A$1:N63)+1,0)))</f>
        <v/>
      </c>
      <c r="O64" s="43" t="str">
        <f>IF(VLOOKUP(O$1,$R$2:$S$16,2,0)="","",IF(E64="self",IF(HLOOKUP(VLOOKUP(O$1,$R$2:$S$16,2,0),'APTA Employee Census'!$B$6:$AB$507,ROWS($A$1:O63)+1,0)=0,"",VLOOKUP(HLOOKUP(VLOOKUP(O$1,$R$2:$S$16,2,0),'APTA Employee Census'!$B$6:$AB$507,ROWS($A$1:O63)+1,0),Lookups!$A$2:$B$45,2,0)),""))</f>
        <v/>
      </c>
    </row>
    <row r="65" spans="1:15" ht="18" customHeight="1" x14ac:dyDescent="0.15">
      <c r="A65" s="43" t="str">
        <f>IF(VLOOKUP(A$1,$R$2:$S$16,2,0)="","",IF(HLOOKUP(VLOOKUP(A$1,$R$2:$S$16,2,0),'APTA Employee Census'!$B$6:$AB$507,ROWS($A$1:A64)+1,0)=0,"",HLOOKUP(VLOOKUP(A$1,$R$2:$S$16,2,0),'APTA Employee Census'!$B$6:$AB$507,ROWS($A$1:A64)+1,0)))</f>
        <v/>
      </c>
      <c r="B65" s="43" t="str">
        <f>IF(VLOOKUP(B$1,$R$2:$S$16,2,0)="","",IF(HLOOKUP(VLOOKUP(B$1,$R$2:$S$16,2,0),'APTA Employee Census'!$A$6:$AB$507,ROWS($A$1:B64)+1,0)=0,"",HLOOKUP(VLOOKUP(B$1,$R$2:$S$16,2,0),'APTA Employee Census'!$A$6:$AB$507,ROWS($A$1:B64)+1,0)))</f>
        <v/>
      </c>
      <c r="C65" s="43" t="str">
        <f>IF(VLOOKUP(C$1,$R$2:$S$16,2,0)="","",IF(HLOOKUP(VLOOKUP(C$1,$R$2:$S$16,2,0),'APTA Employee Census'!$B$6:$AB$507,ROWS($A$1:C64)+1,0)=0,"",HLOOKUP(VLOOKUP(C$1,$R$2:$S$16,2,0),'APTA Employee Census'!$B$6:$AB$507,ROWS($A$1:C64)+1,0)))</f>
        <v/>
      </c>
      <c r="D65" s="72" t="str">
        <f>IF(VLOOKUP(D$1,$R$2:$S$16,2,0)="","",IF(HLOOKUP(VLOOKUP(D$1,$R$2:$S$16,2,0),'APTA Employee Census'!$B$6:$AB$507,ROWS($A$1:D64)+1,0)=0,"",HLOOKUP(VLOOKUP(D$1,$R$2:$S$16,2,0),'APTA Employee Census'!$B$6:$AB$507,ROWS($A$1:D64)+1,0)))</f>
        <v/>
      </c>
      <c r="E65" s="43" t="str">
        <f>IF(VLOOKUP(E$1,$R$2:$S$16,2,0)="","",IF(HLOOKUP(VLOOKUP(E$1,$R$2:$S$16,2,0),'APTA Employee Census'!$B$6:$AB$507,ROWS($A$1:E64)+1,0)=0,"",VLOOKUP(HLOOKUP(VLOOKUP(E$1,$R$2:$S$16,2,0),'APTA Employee Census'!$B$6:$AB$507,ROWS($A$1:E64)+1,0),Lookups!$A$2:$B$45,2,0)))</f>
        <v/>
      </c>
      <c r="F65" s="72" t="str">
        <f>IF(VLOOKUP(F$1,$R$2:$S$16,2,0)="","",IF(HLOOKUP(VLOOKUP(F$1,$R$2:$S$16,2,0),'APTA Employee Census'!$B$6:$AB$507,ROWS($A$1:F64)+1,0)=0,"",HLOOKUP(VLOOKUP(F$1,$R$2:$S$16,2,0),'APTA Employee Census'!$B$6:$AB$507,ROWS($A$1:F64)+1,0)))</f>
        <v/>
      </c>
      <c r="G65" s="43" t="str">
        <f>IF(VLOOKUP(G$1,$R$2:$S$16,2,0)="","",IF(HLOOKUP(VLOOKUP(G$1,$R$2:$S$16,2,0),'APTA Employee Census'!$B$6:$AB$507,ROWS($A$1:G64)+1,0)=0,"",VLOOKUP(HLOOKUP(VLOOKUP(G$1,$R$2:$S$16,2,0),'APTA Employee Census'!$B$6:$AB$507,ROWS($A$1:G64)+1,0),Lookups!$A$2:$B$45,2,0)))</f>
        <v/>
      </c>
      <c r="H65" s="72" t="str">
        <f>IF(VLOOKUP(H$1,$R$2:$S$16,2,0)="","",IF(HLOOKUP(VLOOKUP(H$1,$R$2:$S$16,2,0),'APTA Employee Census'!$B$6:$AB$507,ROWS($A$1:H64)+1,0)=0,"",HLOOKUP(VLOOKUP(H$1,$R$2:$S$16,2,0),'APTA Employee Census'!$B$6:$AB$507,ROWS($A$1:H64)+1,0)))</f>
        <v/>
      </c>
      <c r="I65" s="73" t="str">
        <f>IF(VLOOKUP(I$1,$R$2:$S$16,2,0)="","",IF(HLOOKUP(VLOOKUP(I$1,$R$2:$S$16,2,0),'APTA Employee Census'!$B$6:$AB$507,ROWS($A$1:I64)+1,0)=0,"",HLOOKUP(VLOOKUP(I$1,$R$2:$S$16,2,0),'APTA Employee Census'!$B$6:$AB$507,ROWS($A$1:I64)+1,0)))</f>
        <v/>
      </c>
      <c r="J65" s="74" t="str">
        <f>IF(VLOOKUP($J$1,$R$2:$S$16,2,0)="","",IF(AND($K65="part_time",HLOOKUP(VLOOKUP(J$1,$R$2:$S$16,2,0),'APTA Employee Census'!$B$6:$AB$507,ROWS($A$1:J64)+1,0)&gt;0),HLOOKUP(VLOOKUP(J$1,$R$2:$S$16,2,0),'APTA Employee Census'!$B$6:$AB$507,ROWS($A$1:J64)+1,0),IF(AND($K65="part_time",HLOOKUP(VLOOKUP(J$1,$R$2:$S$16,2,0),'APTA Employee Census'!$B$6:$AB$507,ROWS($A$1:J64)+1,0)=""),'APTA Employee Census'!$G$1,"")))</f>
        <v/>
      </c>
      <c r="K65" s="43" t="e">
        <f>IF(VLOOKUP(K$1,$R$2:$S$16,2,0)="","",IF(HLOOKUP(VLOOKUP(K$1,$R$2:$S$16,2,0),'APTA Employee Census'!$B$6:$AB$507,ROWS($A$1:K64)+1,0)=0,"",VLOOKUP(HLOOKUP(VLOOKUP(K$1,$R$2:$S$16,2,0),'APTA Employee Census'!$B$6:$AB$507,ROWS($A$1:K64)+1,0),Lookups!$A$2:$B$45,2,0)))</f>
        <v>#N/A</v>
      </c>
      <c r="L65" s="72" t="str">
        <f>IF(VLOOKUP(L$1,$R$2:$S$16,2,0)="","",IF(HLOOKUP(VLOOKUP(L$1,$R$2:$S$16,2,0),'APTA Employee Census'!$B$6:$AB$507,ROWS($A$1:L64)+1,0)=0,"",HLOOKUP(VLOOKUP(L$1,$R$2:$S$16,2,0),'APTA Employee Census'!$B$6:$AB$507,ROWS($A$1:L64)+1,0)))</f>
        <v/>
      </c>
      <c r="M65" s="74" t="str">
        <f>IF(VLOOKUP(M$1,$R$2:$S$16,2,0)="","",IF(HLOOKUP(VLOOKUP(M$1,$R$2:$S$16,2,0),'APTA Employee Census'!$B$6:$AB$507,ROWS($A$1:M64)+1,0)=0,"",HLOOKUP(VLOOKUP(M$1,$R$2:$S$16,2,0),'APTA Employee Census'!$B$6:$AB$507,ROWS($A$1:M64)+1,0)))</f>
        <v/>
      </c>
      <c r="N65" s="72" t="str">
        <f>IF(VLOOKUP(N$1,$R$2:$S$16,2,0)="","",IF(HLOOKUP(VLOOKUP(N$1,$R$2:$S$16,2,0),'APTA Employee Census'!$B$6:$AB$507,ROWS($A$1:N64)+1,0)=0,"",HLOOKUP(VLOOKUP(N$1,$R$2:$S$16,2,0),'APTA Employee Census'!$B$6:$AB$507,ROWS($A$1:N64)+1,0)))</f>
        <v/>
      </c>
      <c r="O65" s="43" t="str">
        <f>IF(VLOOKUP(O$1,$R$2:$S$16,2,0)="","",IF(E65="self",IF(HLOOKUP(VLOOKUP(O$1,$R$2:$S$16,2,0),'APTA Employee Census'!$B$6:$AB$507,ROWS($A$1:O64)+1,0)=0,"",VLOOKUP(HLOOKUP(VLOOKUP(O$1,$R$2:$S$16,2,0),'APTA Employee Census'!$B$6:$AB$507,ROWS($A$1:O64)+1,0),Lookups!$A$2:$B$45,2,0)),""))</f>
        <v/>
      </c>
    </row>
    <row r="66" spans="1:15" ht="18" customHeight="1" x14ac:dyDescent="0.15">
      <c r="A66" s="43" t="str">
        <f>IF(VLOOKUP(A$1,$R$2:$S$16,2,0)="","",IF(HLOOKUP(VLOOKUP(A$1,$R$2:$S$16,2,0),'APTA Employee Census'!$B$6:$AB$507,ROWS($A$1:A65)+1,0)=0,"",HLOOKUP(VLOOKUP(A$1,$R$2:$S$16,2,0),'APTA Employee Census'!$B$6:$AB$507,ROWS($A$1:A65)+1,0)))</f>
        <v/>
      </c>
      <c r="B66" s="43" t="str">
        <f>IF(VLOOKUP(B$1,$R$2:$S$16,2,0)="","",IF(HLOOKUP(VLOOKUP(B$1,$R$2:$S$16,2,0),'APTA Employee Census'!$A$6:$AB$507,ROWS($A$1:B65)+1,0)=0,"",HLOOKUP(VLOOKUP(B$1,$R$2:$S$16,2,0),'APTA Employee Census'!$A$6:$AB$507,ROWS($A$1:B65)+1,0)))</f>
        <v/>
      </c>
      <c r="C66" s="43" t="str">
        <f>IF(VLOOKUP(C$1,$R$2:$S$16,2,0)="","",IF(HLOOKUP(VLOOKUP(C$1,$R$2:$S$16,2,0),'APTA Employee Census'!$B$6:$AB$507,ROWS($A$1:C65)+1,0)=0,"",HLOOKUP(VLOOKUP(C$1,$R$2:$S$16,2,0),'APTA Employee Census'!$B$6:$AB$507,ROWS($A$1:C65)+1,0)))</f>
        <v/>
      </c>
      <c r="D66" s="72" t="str">
        <f>IF(VLOOKUP(D$1,$R$2:$S$16,2,0)="","",IF(HLOOKUP(VLOOKUP(D$1,$R$2:$S$16,2,0),'APTA Employee Census'!$B$6:$AB$507,ROWS($A$1:D65)+1,0)=0,"",HLOOKUP(VLOOKUP(D$1,$R$2:$S$16,2,0),'APTA Employee Census'!$B$6:$AB$507,ROWS($A$1:D65)+1,0)))</f>
        <v/>
      </c>
      <c r="E66" s="43" t="str">
        <f>IF(VLOOKUP(E$1,$R$2:$S$16,2,0)="","",IF(HLOOKUP(VLOOKUP(E$1,$R$2:$S$16,2,0),'APTA Employee Census'!$B$6:$AB$507,ROWS($A$1:E65)+1,0)=0,"",VLOOKUP(HLOOKUP(VLOOKUP(E$1,$R$2:$S$16,2,0),'APTA Employee Census'!$B$6:$AB$507,ROWS($A$1:E65)+1,0),Lookups!$A$2:$B$45,2,0)))</f>
        <v/>
      </c>
      <c r="F66" s="72" t="str">
        <f>IF(VLOOKUP(F$1,$R$2:$S$16,2,0)="","",IF(HLOOKUP(VLOOKUP(F$1,$R$2:$S$16,2,0),'APTA Employee Census'!$B$6:$AB$507,ROWS($A$1:F65)+1,0)=0,"",HLOOKUP(VLOOKUP(F$1,$R$2:$S$16,2,0),'APTA Employee Census'!$B$6:$AB$507,ROWS($A$1:F65)+1,0)))</f>
        <v/>
      </c>
      <c r="G66" s="43" t="str">
        <f>IF(VLOOKUP(G$1,$R$2:$S$16,2,0)="","",IF(HLOOKUP(VLOOKUP(G$1,$R$2:$S$16,2,0),'APTA Employee Census'!$B$6:$AB$507,ROWS($A$1:G65)+1,0)=0,"",VLOOKUP(HLOOKUP(VLOOKUP(G$1,$R$2:$S$16,2,0),'APTA Employee Census'!$B$6:$AB$507,ROWS($A$1:G65)+1,0),Lookups!$A$2:$B$45,2,0)))</f>
        <v/>
      </c>
      <c r="H66" s="72" t="str">
        <f>IF(VLOOKUP(H$1,$R$2:$S$16,2,0)="","",IF(HLOOKUP(VLOOKUP(H$1,$R$2:$S$16,2,0),'APTA Employee Census'!$B$6:$AB$507,ROWS($A$1:H65)+1,0)=0,"",HLOOKUP(VLOOKUP(H$1,$R$2:$S$16,2,0),'APTA Employee Census'!$B$6:$AB$507,ROWS($A$1:H65)+1,0)))</f>
        <v/>
      </c>
      <c r="I66" s="73" t="str">
        <f>IF(VLOOKUP(I$1,$R$2:$S$16,2,0)="","",IF(HLOOKUP(VLOOKUP(I$1,$R$2:$S$16,2,0),'APTA Employee Census'!$B$6:$AB$507,ROWS($A$1:I65)+1,0)=0,"",HLOOKUP(VLOOKUP(I$1,$R$2:$S$16,2,0),'APTA Employee Census'!$B$6:$AB$507,ROWS($A$1:I65)+1,0)))</f>
        <v/>
      </c>
      <c r="J66" s="74" t="str">
        <f>IF(VLOOKUP($J$1,$R$2:$S$16,2,0)="","",IF(AND($K66="part_time",HLOOKUP(VLOOKUP(J$1,$R$2:$S$16,2,0),'APTA Employee Census'!$B$6:$AB$507,ROWS($A$1:J65)+1,0)&gt;0),HLOOKUP(VLOOKUP(J$1,$R$2:$S$16,2,0),'APTA Employee Census'!$B$6:$AB$507,ROWS($A$1:J65)+1,0),IF(AND($K66="part_time",HLOOKUP(VLOOKUP(J$1,$R$2:$S$16,2,0),'APTA Employee Census'!$B$6:$AB$507,ROWS($A$1:J65)+1,0)=""),'APTA Employee Census'!$G$1,"")))</f>
        <v/>
      </c>
      <c r="K66" s="43" t="e">
        <f>IF(VLOOKUP(K$1,$R$2:$S$16,2,0)="","",IF(HLOOKUP(VLOOKUP(K$1,$R$2:$S$16,2,0),'APTA Employee Census'!$B$6:$AB$507,ROWS($A$1:K65)+1,0)=0,"",VLOOKUP(HLOOKUP(VLOOKUP(K$1,$R$2:$S$16,2,0),'APTA Employee Census'!$B$6:$AB$507,ROWS($A$1:K65)+1,0),Lookups!$A$2:$B$45,2,0)))</f>
        <v>#N/A</v>
      </c>
      <c r="L66" s="72" t="str">
        <f>IF(VLOOKUP(L$1,$R$2:$S$16,2,0)="","",IF(HLOOKUP(VLOOKUP(L$1,$R$2:$S$16,2,0),'APTA Employee Census'!$B$6:$AB$507,ROWS($A$1:L65)+1,0)=0,"",HLOOKUP(VLOOKUP(L$1,$R$2:$S$16,2,0),'APTA Employee Census'!$B$6:$AB$507,ROWS($A$1:L65)+1,0)))</f>
        <v/>
      </c>
      <c r="M66" s="74" t="str">
        <f>IF(VLOOKUP(M$1,$R$2:$S$16,2,0)="","",IF(HLOOKUP(VLOOKUP(M$1,$R$2:$S$16,2,0),'APTA Employee Census'!$B$6:$AB$507,ROWS($A$1:M65)+1,0)=0,"",HLOOKUP(VLOOKUP(M$1,$R$2:$S$16,2,0),'APTA Employee Census'!$B$6:$AB$507,ROWS($A$1:M65)+1,0)))</f>
        <v/>
      </c>
      <c r="N66" s="72" t="str">
        <f>IF(VLOOKUP(N$1,$R$2:$S$16,2,0)="","",IF(HLOOKUP(VLOOKUP(N$1,$R$2:$S$16,2,0),'APTA Employee Census'!$B$6:$AB$507,ROWS($A$1:N65)+1,0)=0,"",HLOOKUP(VLOOKUP(N$1,$R$2:$S$16,2,0),'APTA Employee Census'!$B$6:$AB$507,ROWS($A$1:N65)+1,0)))</f>
        <v/>
      </c>
      <c r="O66" s="43" t="str">
        <f>IF(VLOOKUP(O$1,$R$2:$S$16,2,0)="","",IF(E66="self",IF(HLOOKUP(VLOOKUP(O$1,$R$2:$S$16,2,0),'APTA Employee Census'!$B$6:$AB$507,ROWS($A$1:O65)+1,0)=0,"",VLOOKUP(HLOOKUP(VLOOKUP(O$1,$R$2:$S$16,2,0),'APTA Employee Census'!$B$6:$AB$507,ROWS($A$1:O65)+1,0),Lookups!$A$2:$B$45,2,0)),""))</f>
        <v/>
      </c>
    </row>
    <row r="67" spans="1:15" ht="18" customHeight="1" x14ac:dyDescent="0.15">
      <c r="A67" s="43" t="str">
        <f>IF(VLOOKUP(A$1,$R$2:$S$16,2,0)="","",IF(HLOOKUP(VLOOKUP(A$1,$R$2:$S$16,2,0),'APTA Employee Census'!$B$6:$AB$507,ROWS($A$1:A66)+1,0)=0,"",HLOOKUP(VLOOKUP(A$1,$R$2:$S$16,2,0),'APTA Employee Census'!$B$6:$AB$507,ROWS($A$1:A66)+1,0)))</f>
        <v/>
      </c>
      <c r="B67" s="43" t="str">
        <f>IF(VLOOKUP(B$1,$R$2:$S$16,2,0)="","",IF(HLOOKUP(VLOOKUP(B$1,$R$2:$S$16,2,0),'APTA Employee Census'!$A$6:$AB$507,ROWS($A$1:B66)+1,0)=0,"",HLOOKUP(VLOOKUP(B$1,$R$2:$S$16,2,0),'APTA Employee Census'!$A$6:$AB$507,ROWS($A$1:B66)+1,0)))</f>
        <v/>
      </c>
      <c r="C67" s="43" t="str">
        <f>IF(VLOOKUP(C$1,$R$2:$S$16,2,0)="","",IF(HLOOKUP(VLOOKUP(C$1,$R$2:$S$16,2,0),'APTA Employee Census'!$B$6:$AB$507,ROWS($A$1:C66)+1,0)=0,"",HLOOKUP(VLOOKUP(C$1,$R$2:$S$16,2,0),'APTA Employee Census'!$B$6:$AB$507,ROWS($A$1:C66)+1,0)))</f>
        <v/>
      </c>
      <c r="D67" s="72" t="str">
        <f>IF(VLOOKUP(D$1,$R$2:$S$16,2,0)="","",IF(HLOOKUP(VLOOKUP(D$1,$R$2:$S$16,2,0),'APTA Employee Census'!$B$6:$AB$507,ROWS($A$1:D66)+1,0)=0,"",HLOOKUP(VLOOKUP(D$1,$R$2:$S$16,2,0),'APTA Employee Census'!$B$6:$AB$507,ROWS($A$1:D66)+1,0)))</f>
        <v/>
      </c>
      <c r="E67" s="43" t="str">
        <f>IF(VLOOKUP(E$1,$R$2:$S$16,2,0)="","",IF(HLOOKUP(VLOOKUP(E$1,$R$2:$S$16,2,0),'APTA Employee Census'!$B$6:$AB$507,ROWS($A$1:E66)+1,0)=0,"",VLOOKUP(HLOOKUP(VLOOKUP(E$1,$R$2:$S$16,2,0),'APTA Employee Census'!$B$6:$AB$507,ROWS($A$1:E66)+1,0),Lookups!$A$2:$B$45,2,0)))</f>
        <v/>
      </c>
      <c r="F67" s="72" t="str">
        <f>IF(VLOOKUP(F$1,$R$2:$S$16,2,0)="","",IF(HLOOKUP(VLOOKUP(F$1,$R$2:$S$16,2,0),'APTA Employee Census'!$B$6:$AB$507,ROWS($A$1:F66)+1,0)=0,"",HLOOKUP(VLOOKUP(F$1,$R$2:$S$16,2,0),'APTA Employee Census'!$B$6:$AB$507,ROWS($A$1:F66)+1,0)))</f>
        <v/>
      </c>
      <c r="G67" s="43" t="str">
        <f>IF(VLOOKUP(G$1,$R$2:$S$16,2,0)="","",IF(HLOOKUP(VLOOKUP(G$1,$R$2:$S$16,2,0),'APTA Employee Census'!$B$6:$AB$507,ROWS($A$1:G66)+1,0)=0,"",VLOOKUP(HLOOKUP(VLOOKUP(G$1,$R$2:$S$16,2,0),'APTA Employee Census'!$B$6:$AB$507,ROWS($A$1:G66)+1,0),Lookups!$A$2:$B$45,2,0)))</f>
        <v/>
      </c>
      <c r="H67" s="72" t="str">
        <f>IF(VLOOKUP(H$1,$R$2:$S$16,2,0)="","",IF(HLOOKUP(VLOOKUP(H$1,$R$2:$S$16,2,0),'APTA Employee Census'!$B$6:$AB$507,ROWS($A$1:H66)+1,0)=0,"",HLOOKUP(VLOOKUP(H$1,$R$2:$S$16,2,0),'APTA Employee Census'!$B$6:$AB$507,ROWS($A$1:H66)+1,0)))</f>
        <v/>
      </c>
      <c r="I67" s="73" t="str">
        <f>IF(VLOOKUP(I$1,$R$2:$S$16,2,0)="","",IF(HLOOKUP(VLOOKUP(I$1,$R$2:$S$16,2,0),'APTA Employee Census'!$B$6:$AB$507,ROWS($A$1:I66)+1,0)=0,"",HLOOKUP(VLOOKUP(I$1,$R$2:$S$16,2,0),'APTA Employee Census'!$B$6:$AB$507,ROWS($A$1:I66)+1,0)))</f>
        <v/>
      </c>
      <c r="J67" s="74" t="str">
        <f>IF(VLOOKUP($J$1,$R$2:$S$16,2,0)="","",IF(AND($K67="part_time",HLOOKUP(VLOOKUP(J$1,$R$2:$S$16,2,0),'APTA Employee Census'!$B$6:$AB$507,ROWS($A$1:J66)+1,0)&gt;0),HLOOKUP(VLOOKUP(J$1,$R$2:$S$16,2,0),'APTA Employee Census'!$B$6:$AB$507,ROWS($A$1:J66)+1,0),IF(AND($K67="part_time",HLOOKUP(VLOOKUP(J$1,$R$2:$S$16,2,0),'APTA Employee Census'!$B$6:$AB$507,ROWS($A$1:J66)+1,0)=""),'APTA Employee Census'!$G$1,"")))</f>
        <v/>
      </c>
      <c r="K67" s="43" t="e">
        <f>IF(VLOOKUP(K$1,$R$2:$S$16,2,0)="","",IF(HLOOKUP(VLOOKUP(K$1,$R$2:$S$16,2,0),'APTA Employee Census'!$B$6:$AB$507,ROWS($A$1:K66)+1,0)=0,"",VLOOKUP(HLOOKUP(VLOOKUP(K$1,$R$2:$S$16,2,0),'APTA Employee Census'!$B$6:$AB$507,ROWS($A$1:K66)+1,0),Lookups!$A$2:$B$45,2,0)))</f>
        <v>#N/A</v>
      </c>
      <c r="L67" s="72" t="str">
        <f>IF(VLOOKUP(L$1,$R$2:$S$16,2,0)="","",IF(HLOOKUP(VLOOKUP(L$1,$R$2:$S$16,2,0),'APTA Employee Census'!$B$6:$AB$507,ROWS($A$1:L66)+1,0)=0,"",HLOOKUP(VLOOKUP(L$1,$R$2:$S$16,2,0),'APTA Employee Census'!$B$6:$AB$507,ROWS($A$1:L66)+1,0)))</f>
        <v/>
      </c>
      <c r="M67" s="74" t="str">
        <f>IF(VLOOKUP(M$1,$R$2:$S$16,2,0)="","",IF(HLOOKUP(VLOOKUP(M$1,$R$2:$S$16,2,0),'APTA Employee Census'!$B$6:$AB$507,ROWS($A$1:M66)+1,0)=0,"",HLOOKUP(VLOOKUP(M$1,$R$2:$S$16,2,0),'APTA Employee Census'!$B$6:$AB$507,ROWS($A$1:M66)+1,0)))</f>
        <v/>
      </c>
      <c r="N67" s="72" t="str">
        <f>IF(VLOOKUP(N$1,$R$2:$S$16,2,0)="","",IF(HLOOKUP(VLOOKUP(N$1,$R$2:$S$16,2,0),'APTA Employee Census'!$B$6:$AB$507,ROWS($A$1:N66)+1,0)=0,"",HLOOKUP(VLOOKUP(N$1,$R$2:$S$16,2,0),'APTA Employee Census'!$B$6:$AB$507,ROWS($A$1:N66)+1,0)))</f>
        <v/>
      </c>
      <c r="O67" s="43" t="str">
        <f>IF(VLOOKUP(O$1,$R$2:$S$16,2,0)="","",IF(E67="self",IF(HLOOKUP(VLOOKUP(O$1,$R$2:$S$16,2,0),'APTA Employee Census'!$B$6:$AB$507,ROWS($A$1:O66)+1,0)=0,"",VLOOKUP(HLOOKUP(VLOOKUP(O$1,$R$2:$S$16,2,0),'APTA Employee Census'!$B$6:$AB$507,ROWS($A$1:O66)+1,0),Lookups!$A$2:$B$45,2,0)),""))</f>
        <v/>
      </c>
    </row>
    <row r="68" spans="1:15" ht="18" customHeight="1" x14ac:dyDescent="0.15">
      <c r="A68" s="43" t="str">
        <f>IF(VLOOKUP(A$1,$R$2:$S$16,2,0)="","",IF(HLOOKUP(VLOOKUP(A$1,$R$2:$S$16,2,0),'APTA Employee Census'!$B$6:$AB$507,ROWS($A$1:A67)+1,0)=0,"",HLOOKUP(VLOOKUP(A$1,$R$2:$S$16,2,0),'APTA Employee Census'!$B$6:$AB$507,ROWS($A$1:A67)+1,0)))</f>
        <v/>
      </c>
      <c r="B68" s="43" t="str">
        <f>IF(VLOOKUP(B$1,$R$2:$S$16,2,0)="","",IF(HLOOKUP(VLOOKUP(B$1,$R$2:$S$16,2,0),'APTA Employee Census'!$A$6:$AB$507,ROWS($A$1:B67)+1,0)=0,"",HLOOKUP(VLOOKUP(B$1,$R$2:$S$16,2,0),'APTA Employee Census'!$A$6:$AB$507,ROWS($A$1:B67)+1,0)))</f>
        <v/>
      </c>
      <c r="C68" s="43" t="str">
        <f>IF(VLOOKUP(C$1,$R$2:$S$16,2,0)="","",IF(HLOOKUP(VLOOKUP(C$1,$R$2:$S$16,2,0),'APTA Employee Census'!$B$6:$AB$507,ROWS($A$1:C67)+1,0)=0,"",HLOOKUP(VLOOKUP(C$1,$R$2:$S$16,2,0),'APTA Employee Census'!$B$6:$AB$507,ROWS($A$1:C67)+1,0)))</f>
        <v/>
      </c>
      <c r="D68" s="72" t="str">
        <f>IF(VLOOKUP(D$1,$R$2:$S$16,2,0)="","",IF(HLOOKUP(VLOOKUP(D$1,$R$2:$S$16,2,0),'APTA Employee Census'!$B$6:$AB$507,ROWS($A$1:D67)+1,0)=0,"",HLOOKUP(VLOOKUP(D$1,$R$2:$S$16,2,0),'APTA Employee Census'!$B$6:$AB$507,ROWS($A$1:D67)+1,0)))</f>
        <v/>
      </c>
      <c r="E68" s="43" t="str">
        <f>IF(VLOOKUP(E$1,$R$2:$S$16,2,0)="","",IF(HLOOKUP(VLOOKUP(E$1,$R$2:$S$16,2,0),'APTA Employee Census'!$B$6:$AB$507,ROWS($A$1:E67)+1,0)=0,"",VLOOKUP(HLOOKUP(VLOOKUP(E$1,$R$2:$S$16,2,0),'APTA Employee Census'!$B$6:$AB$507,ROWS($A$1:E67)+1,0),Lookups!$A$2:$B$45,2,0)))</f>
        <v/>
      </c>
      <c r="F68" s="72" t="str">
        <f>IF(VLOOKUP(F$1,$R$2:$S$16,2,0)="","",IF(HLOOKUP(VLOOKUP(F$1,$R$2:$S$16,2,0),'APTA Employee Census'!$B$6:$AB$507,ROWS($A$1:F67)+1,0)=0,"",HLOOKUP(VLOOKUP(F$1,$R$2:$S$16,2,0),'APTA Employee Census'!$B$6:$AB$507,ROWS($A$1:F67)+1,0)))</f>
        <v/>
      </c>
      <c r="G68" s="43" t="str">
        <f>IF(VLOOKUP(G$1,$R$2:$S$16,2,0)="","",IF(HLOOKUP(VLOOKUP(G$1,$R$2:$S$16,2,0),'APTA Employee Census'!$B$6:$AB$507,ROWS($A$1:G67)+1,0)=0,"",VLOOKUP(HLOOKUP(VLOOKUP(G$1,$R$2:$S$16,2,0),'APTA Employee Census'!$B$6:$AB$507,ROWS($A$1:G67)+1,0),Lookups!$A$2:$B$45,2,0)))</f>
        <v/>
      </c>
      <c r="H68" s="72" t="str">
        <f>IF(VLOOKUP(H$1,$R$2:$S$16,2,0)="","",IF(HLOOKUP(VLOOKUP(H$1,$R$2:$S$16,2,0),'APTA Employee Census'!$B$6:$AB$507,ROWS($A$1:H67)+1,0)=0,"",HLOOKUP(VLOOKUP(H$1,$R$2:$S$16,2,0),'APTA Employee Census'!$B$6:$AB$507,ROWS($A$1:H67)+1,0)))</f>
        <v/>
      </c>
      <c r="I68" s="73" t="str">
        <f>IF(VLOOKUP(I$1,$R$2:$S$16,2,0)="","",IF(HLOOKUP(VLOOKUP(I$1,$R$2:$S$16,2,0),'APTA Employee Census'!$B$6:$AB$507,ROWS($A$1:I67)+1,0)=0,"",HLOOKUP(VLOOKUP(I$1,$R$2:$S$16,2,0),'APTA Employee Census'!$B$6:$AB$507,ROWS($A$1:I67)+1,0)))</f>
        <v/>
      </c>
      <c r="J68" s="74" t="str">
        <f>IF(VLOOKUP($J$1,$R$2:$S$16,2,0)="","",IF(AND($K68="part_time",HLOOKUP(VLOOKUP(J$1,$R$2:$S$16,2,0),'APTA Employee Census'!$B$6:$AB$507,ROWS($A$1:J67)+1,0)&gt;0),HLOOKUP(VLOOKUP(J$1,$R$2:$S$16,2,0),'APTA Employee Census'!$B$6:$AB$507,ROWS($A$1:J67)+1,0),IF(AND($K68="part_time",HLOOKUP(VLOOKUP(J$1,$R$2:$S$16,2,0),'APTA Employee Census'!$B$6:$AB$507,ROWS($A$1:J67)+1,0)=""),'APTA Employee Census'!$G$1,"")))</f>
        <v/>
      </c>
      <c r="K68" s="43" t="e">
        <f>IF(VLOOKUP(K$1,$R$2:$S$16,2,0)="","",IF(HLOOKUP(VLOOKUP(K$1,$R$2:$S$16,2,0),'APTA Employee Census'!$B$6:$AB$507,ROWS($A$1:K67)+1,0)=0,"",VLOOKUP(HLOOKUP(VLOOKUP(K$1,$R$2:$S$16,2,0),'APTA Employee Census'!$B$6:$AB$507,ROWS($A$1:K67)+1,0),Lookups!$A$2:$B$45,2,0)))</f>
        <v>#N/A</v>
      </c>
      <c r="L68" s="72" t="str">
        <f>IF(VLOOKUP(L$1,$R$2:$S$16,2,0)="","",IF(HLOOKUP(VLOOKUP(L$1,$R$2:$S$16,2,0),'APTA Employee Census'!$B$6:$AB$507,ROWS($A$1:L67)+1,0)=0,"",HLOOKUP(VLOOKUP(L$1,$R$2:$S$16,2,0),'APTA Employee Census'!$B$6:$AB$507,ROWS($A$1:L67)+1,0)))</f>
        <v/>
      </c>
      <c r="M68" s="74" t="str">
        <f>IF(VLOOKUP(M$1,$R$2:$S$16,2,0)="","",IF(HLOOKUP(VLOOKUP(M$1,$R$2:$S$16,2,0),'APTA Employee Census'!$B$6:$AB$507,ROWS($A$1:M67)+1,0)=0,"",HLOOKUP(VLOOKUP(M$1,$R$2:$S$16,2,0),'APTA Employee Census'!$B$6:$AB$507,ROWS($A$1:M67)+1,0)))</f>
        <v/>
      </c>
      <c r="N68" s="72" t="str">
        <f>IF(VLOOKUP(N$1,$R$2:$S$16,2,0)="","",IF(HLOOKUP(VLOOKUP(N$1,$R$2:$S$16,2,0),'APTA Employee Census'!$B$6:$AB$507,ROWS($A$1:N67)+1,0)=0,"",HLOOKUP(VLOOKUP(N$1,$R$2:$S$16,2,0),'APTA Employee Census'!$B$6:$AB$507,ROWS($A$1:N67)+1,0)))</f>
        <v/>
      </c>
      <c r="O68" s="43" t="str">
        <f>IF(VLOOKUP(O$1,$R$2:$S$16,2,0)="","",IF(E68="self",IF(HLOOKUP(VLOOKUP(O$1,$R$2:$S$16,2,0),'APTA Employee Census'!$B$6:$AB$507,ROWS($A$1:O67)+1,0)=0,"",VLOOKUP(HLOOKUP(VLOOKUP(O$1,$R$2:$S$16,2,0),'APTA Employee Census'!$B$6:$AB$507,ROWS($A$1:O67)+1,0),Lookups!$A$2:$B$45,2,0)),""))</f>
        <v/>
      </c>
    </row>
    <row r="69" spans="1:15" ht="18" customHeight="1" x14ac:dyDescent="0.15">
      <c r="A69" s="43" t="str">
        <f>IF(VLOOKUP(A$1,$R$2:$S$16,2,0)="","",IF(HLOOKUP(VLOOKUP(A$1,$R$2:$S$16,2,0),'APTA Employee Census'!$B$6:$AB$507,ROWS($A$1:A68)+1,0)=0,"",HLOOKUP(VLOOKUP(A$1,$R$2:$S$16,2,0),'APTA Employee Census'!$B$6:$AB$507,ROWS($A$1:A68)+1,0)))</f>
        <v/>
      </c>
      <c r="B69" s="43" t="str">
        <f>IF(VLOOKUP(B$1,$R$2:$S$16,2,0)="","",IF(HLOOKUP(VLOOKUP(B$1,$R$2:$S$16,2,0),'APTA Employee Census'!$A$6:$AB$507,ROWS($A$1:B68)+1,0)=0,"",HLOOKUP(VLOOKUP(B$1,$R$2:$S$16,2,0),'APTA Employee Census'!$A$6:$AB$507,ROWS($A$1:B68)+1,0)))</f>
        <v/>
      </c>
      <c r="C69" s="43" t="str">
        <f>IF(VLOOKUP(C$1,$R$2:$S$16,2,0)="","",IF(HLOOKUP(VLOOKUP(C$1,$R$2:$S$16,2,0),'APTA Employee Census'!$B$6:$AB$507,ROWS($A$1:C68)+1,0)=0,"",HLOOKUP(VLOOKUP(C$1,$R$2:$S$16,2,0),'APTA Employee Census'!$B$6:$AB$507,ROWS($A$1:C68)+1,0)))</f>
        <v/>
      </c>
      <c r="D69" s="72" t="str">
        <f>IF(VLOOKUP(D$1,$R$2:$S$16,2,0)="","",IF(HLOOKUP(VLOOKUP(D$1,$R$2:$S$16,2,0),'APTA Employee Census'!$B$6:$AB$507,ROWS($A$1:D68)+1,0)=0,"",HLOOKUP(VLOOKUP(D$1,$R$2:$S$16,2,0),'APTA Employee Census'!$B$6:$AB$507,ROWS($A$1:D68)+1,0)))</f>
        <v/>
      </c>
      <c r="E69" s="43" t="str">
        <f>IF(VLOOKUP(E$1,$R$2:$S$16,2,0)="","",IF(HLOOKUP(VLOOKUP(E$1,$R$2:$S$16,2,0),'APTA Employee Census'!$B$6:$AB$507,ROWS($A$1:E68)+1,0)=0,"",VLOOKUP(HLOOKUP(VLOOKUP(E$1,$R$2:$S$16,2,0),'APTA Employee Census'!$B$6:$AB$507,ROWS($A$1:E68)+1,0),Lookups!$A$2:$B$45,2,0)))</f>
        <v/>
      </c>
      <c r="F69" s="72" t="str">
        <f>IF(VLOOKUP(F$1,$R$2:$S$16,2,0)="","",IF(HLOOKUP(VLOOKUP(F$1,$R$2:$S$16,2,0),'APTA Employee Census'!$B$6:$AB$507,ROWS($A$1:F68)+1,0)=0,"",HLOOKUP(VLOOKUP(F$1,$R$2:$S$16,2,0),'APTA Employee Census'!$B$6:$AB$507,ROWS($A$1:F68)+1,0)))</f>
        <v/>
      </c>
      <c r="G69" s="43" t="str">
        <f>IF(VLOOKUP(G$1,$R$2:$S$16,2,0)="","",IF(HLOOKUP(VLOOKUP(G$1,$R$2:$S$16,2,0),'APTA Employee Census'!$B$6:$AB$507,ROWS($A$1:G68)+1,0)=0,"",VLOOKUP(HLOOKUP(VLOOKUP(G$1,$R$2:$S$16,2,0),'APTA Employee Census'!$B$6:$AB$507,ROWS($A$1:G68)+1,0),Lookups!$A$2:$B$45,2,0)))</f>
        <v/>
      </c>
      <c r="H69" s="72" t="str">
        <f>IF(VLOOKUP(H$1,$R$2:$S$16,2,0)="","",IF(HLOOKUP(VLOOKUP(H$1,$R$2:$S$16,2,0),'APTA Employee Census'!$B$6:$AB$507,ROWS($A$1:H68)+1,0)=0,"",HLOOKUP(VLOOKUP(H$1,$R$2:$S$16,2,0),'APTA Employee Census'!$B$6:$AB$507,ROWS($A$1:H68)+1,0)))</f>
        <v/>
      </c>
      <c r="I69" s="73" t="str">
        <f>IF(VLOOKUP(I$1,$R$2:$S$16,2,0)="","",IF(HLOOKUP(VLOOKUP(I$1,$R$2:$S$16,2,0),'APTA Employee Census'!$B$6:$AB$507,ROWS($A$1:I68)+1,0)=0,"",HLOOKUP(VLOOKUP(I$1,$R$2:$S$16,2,0),'APTA Employee Census'!$B$6:$AB$507,ROWS($A$1:I68)+1,0)))</f>
        <v/>
      </c>
      <c r="J69" s="74" t="str">
        <f>IF(VLOOKUP($J$1,$R$2:$S$16,2,0)="","",IF(AND($K69="part_time",HLOOKUP(VLOOKUP(J$1,$R$2:$S$16,2,0),'APTA Employee Census'!$B$6:$AB$507,ROWS($A$1:J68)+1,0)&gt;0),HLOOKUP(VLOOKUP(J$1,$R$2:$S$16,2,0),'APTA Employee Census'!$B$6:$AB$507,ROWS($A$1:J68)+1,0),IF(AND($K69="part_time",HLOOKUP(VLOOKUP(J$1,$R$2:$S$16,2,0),'APTA Employee Census'!$B$6:$AB$507,ROWS($A$1:J68)+1,0)=""),'APTA Employee Census'!$G$1,"")))</f>
        <v/>
      </c>
      <c r="K69" s="43" t="e">
        <f>IF(VLOOKUP(K$1,$R$2:$S$16,2,0)="","",IF(HLOOKUP(VLOOKUP(K$1,$R$2:$S$16,2,0),'APTA Employee Census'!$B$6:$AB$507,ROWS($A$1:K68)+1,0)=0,"",VLOOKUP(HLOOKUP(VLOOKUP(K$1,$R$2:$S$16,2,0),'APTA Employee Census'!$B$6:$AB$507,ROWS($A$1:K68)+1,0),Lookups!$A$2:$B$45,2,0)))</f>
        <v>#N/A</v>
      </c>
      <c r="L69" s="72" t="str">
        <f>IF(VLOOKUP(L$1,$R$2:$S$16,2,0)="","",IF(HLOOKUP(VLOOKUP(L$1,$R$2:$S$16,2,0),'APTA Employee Census'!$B$6:$AB$507,ROWS($A$1:L68)+1,0)=0,"",HLOOKUP(VLOOKUP(L$1,$R$2:$S$16,2,0),'APTA Employee Census'!$B$6:$AB$507,ROWS($A$1:L68)+1,0)))</f>
        <v/>
      </c>
      <c r="M69" s="74" t="str">
        <f>IF(VLOOKUP(M$1,$R$2:$S$16,2,0)="","",IF(HLOOKUP(VLOOKUP(M$1,$R$2:$S$16,2,0),'APTA Employee Census'!$B$6:$AB$507,ROWS($A$1:M68)+1,0)=0,"",HLOOKUP(VLOOKUP(M$1,$R$2:$S$16,2,0),'APTA Employee Census'!$B$6:$AB$507,ROWS($A$1:M68)+1,0)))</f>
        <v/>
      </c>
      <c r="N69" s="72" t="str">
        <f>IF(VLOOKUP(N$1,$R$2:$S$16,2,0)="","",IF(HLOOKUP(VLOOKUP(N$1,$R$2:$S$16,2,0),'APTA Employee Census'!$B$6:$AB$507,ROWS($A$1:N68)+1,0)=0,"",HLOOKUP(VLOOKUP(N$1,$R$2:$S$16,2,0),'APTA Employee Census'!$B$6:$AB$507,ROWS($A$1:N68)+1,0)))</f>
        <v/>
      </c>
      <c r="O69" s="43" t="str">
        <f>IF(VLOOKUP(O$1,$R$2:$S$16,2,0)="","",IF(E69="self",IF(HLOOKUP(VLOOKUP(O$1,$R$2:$S$16,2,0),'APTA Employee Census'!$B$6:$AB$507,ROWS($A$1:O68)+1,0)=0,"",VLOOKUP(HLOOKUP(VLOOKUP(O$1,$R$2:$S$16,2,0),'APTA Employee Census'!$B$6:$AB$507,ROWS($A$1:O68)+1,0),Lookups!$A$2:$B$45,2,0)),""))</f>
        <v/>
      </c>
    </row>
    <row r="70" spans="1:15" ht="18" customHeight="1" x14ac:dyDescent="0.15">
      <c r="A70" s="43" t="str">
        <f>IF(VLOOKUP(A$1,$R$2:$S$16,2,0)="","",IF(HLOOKUP(VLOOKUP(A$1,$R$2:$S$16,2,0),'APTA Employee Census'!$B$6:$AB$507,ROWS($A$1:A69)+1,0)=0,"",HLOOKUP(VLOOKUP(A$1,$R$2:$S$16,2,0),'APTA Employee Census'!$B$6:$AB$507,ROWS($A$1:A69)+1,0)))</f>
        <v/>
      </c>
      <c r="B70" s="43" t="str">
        <f>IF(VLOOKUP(B$1,$R$2:$S$16,2,0)="","",IF(HLOOKUP(VLOOKUP(B$1,$R$2:$S$16,2,0),'APTA Employee Census'!$A$6:$AB$507,ROWS($A$1:B69)+1,0)=0,"",HLOOKUP(VLOOKUP(B$1,$R$2:$S$16,2,0),'APTA Employee Census'!$A$6:$AB$507,ROWS($A$1:B69)+1,0)))</f>
        <v/>
      </c>
      <c r="C70" s="43" t="str">
        <f>IF(VLOOKUP(C$1,$R$2:$S$16,2,0)="","",IF(HLOOKUP(VLOOKUP(C$1,$R$2:$S$16,2,0),'APTA Employee Census'!$B$6:$AB$507,ROWS($A$1:C69)+1,0)=0,"",HLOOKUP(VLOOKUP(C$1,$R$2:$S$16,2,0),'APTA Employee Census'!$B$6:$AB$507,ROWS($A$1:C69)+1,0)))</f>
        <v/>
      </c>
      <c r="D70" s="72" t="str">
        <f>IF(VLOOKUP(D$1,$R$2:$S$16,2,0)="","",IF(HLOOKUP(VLOOKUP(D$1,$R$2:$S$16,2,0),'APTA Employee Census'!$B$6:$AB$507,ROWS($A$1:D69)+1,0)=0,"",HLOOKUP(VLOOKUP(D$1,$R$2:$S$16,2,0),'APTA Employee Census'!$B$6:$AB$507,ROWS($A$1:D69)+1,0)))</f>
        <v/>
      </c>
      <c r="E70" s="43" t="str">
        <f>IF(VLOOKUP(E$1,$R$2:$S$16,2,0)="","",IF(HLOOKUP(VLOOKUP(E$1,$R$2:$S$16,2,0),'APTA Employee Census'!$B$6:$AB$507,ROWS($A$1:E69)+1,0)=0,"",VLOOKUP(HLOOKUP(VLOOKUP(E$1,$R$2:$S$16,2,0),'APTA Employee Census'!$B$6:$AB$507,ROWS($A$1:E69)+1,0),Lookups!$A$2:$B$45,2,0)))</f>
        <v/>
      </c>
      <c r="F70" s="72" t="str">
        <f>IF(VLOOKUP(F$1,$R$2:$S$16,2,0)="","",IF(HLOOKUP(VLOOKUP(F$1,$R$2:$S$16,2,0),'APTA Employee Census'!$B$6:$AB$507,ROWS($A$1:F69)+1,0)=0,"",HLOOKUP(VLOOKUP(F$1,$R$2:$S$16,2,0),'APTA Employee Census'!$B$6:$AB$507,ROWS($A$1:F69)+1,0)))</f>
        <v/>
      </c>
      <c r="G70" s="43" t="str">
        <f>IF(VLOOKUP(G$1,$R$2:$S$16,2,0)="","",IF(HLOOKUP(VLOOKUP(G$1,$R$2:$S$16,2,0),'APTA Employee Census'!$B$6:$AB$507,ROWS($A$1:G69)+1,0)=0,"",VLOOKUP(HLOOKUP(VLOOKUP(G$1,$R$2:$S$16,2,0),'APTA Employee Census'!$B$6:$AB$507,ROWS($A$1:G69)+1,0),Lookups!$A$2:$B$45,2,0)))</f>
        <v/>
      </c>
      <c r="H70" s="72" t="str">
        <f>IF(VLOOKUP(H$1,$R$2:$S$16,2,0)="","",IF(HLOOKUP(VLOOKUP(H$1,$R$2:$S$16,2,0),'APTA Employee Census'!$B$6:$AB$507,ROWS($A$1:H69)+1,0)=0,"",HLOOKUP(VLOOKUP(H$1,$R$2:$S$16,2,0),'APTA Employee Census'!$B$6:$AB$507,ROWS($A$1:H69)+1,0)))</f>
        <v/>
      </c>
      <c r="I70" s="73" t="str">
        <f>IF(VLOOKUP(I$1,$R$2:$S$16,2,0)="","",IF(HLOOKUP(VLOOKUP(I$1,$R$2:$S$16,2,0),'APTA Employee Census'!$B$6:$AB$507,ROWS($A$1:I69)+1,0)=0,"",HLOOKUP(VLOOKUP(I$1,$R$2:$S$16,2,0),'APTA Employee Census'!$B$6:$AB$507,ROWS($A$1:I69)+1,0)))</f>
        <v/>
      </c>
      <c r="J70" s="74" t="str">
        <f>IF(VLOOKUP($J$1,$R$2:$S$16,2,0)="","",IF(AND($K70="part_time",HLOOKUP(VLOOKUP(J$1,$R$2:$S$16,2,0),'APTA Employee Census'!$B$6:$AB$507,ROWS($A$1:J69)+1,0)&gt;0),HLOOKUP(VLOOKUP(J$1,$R$2:$S$16,2,0),'APTA Employee Census'!$B$6:$AB$507,ROWS($A$1:J69)+1,0),IF(AND($K70="part_time",HLOOKUP(VLOOKUP(J$1,$R$2:$S$16,2,0),'APTA Employee Census'!$B$6:$AB$507,ROWS($A$1:J69)+1,0)=""),'APTA Employee Census'!$G$1,"")))</f>
        <v/>
      </c>
      <c r="K70" s="43" t="e">
        <f>IF(VLOOKUP(K$1,$R$2:$S$16,2,0)="","",IF(HLOOKUP(VLOOKUP(K$1,$R$2:$S$16,2,0),'APTA Employee Census'!$B$6:$AB$507,ROWS($A$1:K69)+1,0)=0,"",VLOOKUP(HLOOKUP(VLOOKUP(K$1,$R$2:$S$16,2,0),'APTA Employee Census'!$B$6:$AB$507,ROWS($A$1:K69)+1,0),Lookups!$A$2:$B$45,2,0)))</f>
        <v>#N/A</v>
      </c>
      <c r="L70" s="72" t="str">
        <f>IF(VLOOKUP(L$1,$R$2:$S$16,2,0)="","",IF(HLOOKUP(VLOOKUP(L$1,$R$2:$S$16,2,0),'APTA Employee Census'!$B$6:$AB$507,ROWS($A$1:L69)+1,0)=0,"",HLOOKUP(VLOOKUP(L$1,$R$2:$S$16,2,0),'APTA Employee Census'!$B$6:$AB$507,ROWS($A$1:L69)+1,0)))</f>
        <v/>
      </c>
      <c r="M70" s="74" t="str">
        <f>IF(VLOOKUP(M$1,$R$2:$S$16,2,0)="","",IF(HLOOKUP(VLOOKUP(M$1,$R$2:$S$16,2,0),'APTA Employee Census'!$B$6:$AB$507,ROWS($A$1:M69)+1,0)=0,"",HLOOKUP(VLOOKUP(M$1,$R$2:$S$16,2,0),'APTA Employee Census'!$B$6:$AB$507,ROWS($A$1:M69)+1,0)))</f>
        <v/>
      </c>
      <c r="N70" s="72" t="str">
        <f>IF(VLOOKUP(N$1,$R$2:$S$16,2,0)="","",IF(HLOOKUP(VLOOKUP(N$1,$R$2:$S$16,2,0),'APTA Employee Census'!$B$6:$AB$507,ROWS($A$1:N69)+1,0)=0,"",HLOOKUP(VLOOKUP(N$1,$R$2:$S$16,2,0),'APTA Employee Census'!$B$6:$AB$507,ROWS($A$1:N69)+1,0)))</f>
        <v/>
      </c>
      <c r="O70" s="43" t="str">
        <f>IF(VLOOKUP(O$1,$R$2:$S$16,2,0)="","",IF(E70="self",IF(HLOOKUP(VLOOKUP(O$1,$R$2:$S$16,2,0),'APTA Employee Census'!$B$6:$AB$507,ROWS($A$1:O69)+1,0)=0,"",VLOOKUP(HLOOKUP(VLOOKUP(O$1,$R$2:$S$16,2,0),'APTA Employee Census'!$B$6:$AB$507,ROWS($A$1:O69)+1,0),Lookups!$A$2:$B$45,2,0)),""))</f>
        <v/>
      </c>
    </row>
    <row r="71" spans="1:15" ht="18" customHeight="1" x14ac:dyDescent="0.15">
      <c r="A71" s="43" t="str">
        <f>IF(VLOOKUP(A$1,$R$2:$S$16,2,0)="","",IF(HLOOKUP(VLOOKUP(A$1,$R$2:$S$16,2,0),'APTA Employee Census'!$B$6:$AB$507,ROWS($A$1:A70)+1,0)=0,"",HLOOKUP(VLOOKUP(A$1,$R$2:$S$16,2,0),'APTA Employee Census'!$B$6:$AB$507,ROWS($A$1:A70)+1,0)))</f>
        <v/>
      </c>
      <c r="B71" s="43" t="str">
        <f>IF(VLOOKUP(B$1,$R$2:$S$16,2,0)="","",IF(HLOOKUP(VLOOKUP(B$1,$R$2:$S$16,2,0),'APTA Employee Census'!$A$6:$AB$507,ROWS($A$1:B70)+1,0)=0,"",HLOOKUP(VLOOKUP(B$1,$R$2:$S$16,2,0),'APTA Employee Census'!$A$6:$AB$507,ROWS($A$1:B70)+1,0)))</f>
        <v/>
      </c>
      <c r="C71" s="43" t="str">
        <f>IF(VLOOKUP(C$1,$R$2:$S$16,2,0)="","",IF(HLOOKUP(VLOOKUP(C$1,$R$2:$S$16,2,0),'APTA Employee Census'!$B$6:$AB$507,ROWS($A$1:C70)+1,0)=0,"",HLOOKUP(VLOOKUP(C$1,$R$2:$S$16,2,0),'APTA Employee Census'!$B$6:$AB$507,ROWS($A$1:C70)+1,0)))</f>
        <v/>
      </c>
      <c r="D71" s="72" t="str">
        <f>IF(VLOOKUP(D$1,$R$2:$S$16,2,0)="","",IF(HLOOKUP(VLOOKUP(D$1,$R$2:$S$16,2,0),'APTA Employee Census'!$B$6:$AB$507,ROWS($A$1:D70)+1,0)=0,"",HLOOKUP(VLOOKUP(D$1,$R$2:$S$16,2,0),'APTA Employee Census'!$B$6:$AB$507,ROWS($A$1:D70)+1,0)))</f>
        <v/>
      </c>
      <c r="E71" s="43" t="str">
        <f>IF(VLOOKUP(E$1,$R$2:$S$16,2,0)="","",IF(HLOOKUP(VLOOKUP(E$1,$R$2:$S$16,2,0),'APTA Employee Census'!$B$6:$AB$507,ROWS($A$1:E70)+1,0)=0,"",VLOOKUP(HLOOKUP(VLOOKUP(E$1,$R$2:$S$16,2,0),'APTA Employee Census'!$B$6:$AB$507,ROWS($A$1:E70)+1,0),Lookups!$A$2:$B$45,2,0)))</f>
        <v/>
      </c>
      <c r="F71" s="72" t="str">
        <f>IF(VLOOKUP(F$1,$R$2:$S$16,2,0)="","",IF(HLOOKUP(VLOOKUP(F$1,$R$2:$S$16,2,0),'APTA Employee Census'!$B$6:$AB$507,ROWS($A$1:F70)+1,0)=0,"",HLOOKUP(VLOOKUP(F$1,$R$2:$S$16,2,0),'APTA Employee Census'!$B$6:$AB$507,ROWS($A$1:F70)+1,0)))</f>
        <v/>
      </c>
      <c r="G71" s="43" t="str">
        <f>IF(VLOOKUP(G$1,$R$2:$S$16,2,0)="","",IF(HLOOKUP(VLOOKUP(G$1,$R$2:$S$16,2,0),'APTA Employee Census'!$B$6:$AB$507,ROWS($A$1:G70)+1,0)=0,"",VLOOKUP(HLOOKUP(VLOOKUP(G$1,$R$2:$S$16,2,0),'APTA Employee Census'!$B$6:$AB$507,ROWS($A$1:G70)+1,0),Lookups!$A$2:$B$45,2,0)))</f>
        <v/>
      </c>
      <c r="H71" s="72" t="str">
        <f>IF(VLOOKUP(H$1,$R$2:$S$16,2,0)="","",IF(HLOOKUP(VLOOKUP(H$1,$R$2:$S$16,2,0),'APTA Employee Census'!$B$6:$AB$507,ROWS($A$1:H70)+1,0)=0,"",HLOOKUP(VLOOKUP(H$1,$R$2:$S$16,2,0),'APTA Employee Census'!$B$6:$AB$507,ROWS($A$1:H70)+1,0)))</f>
        <v/>
      </c>
      <c r="I71" s="73" t="str">
        <f>IF(VLOOKUP(I$1,$R$2:$S$16,2,0)="","",IF(HLOOKUP(VLOOKUP(I$1,$R$2:$S$16,2,0),'APTA Employee Census'!$B$6:$AB$507,ROWS($A$1:I70)+1,0)=0,"",HLOOKUP(VLOOKUP(I$1,$R$2:$S$16,2,0),'APTA Employee Census'!$B$6:$AB$507,ROWS($A$1:I70)+1,0)))</f>
        <v/>
      </c>
      <c r="J71" s="74" t="str">
        <f>IF(VLOOKUP($J$1,$R$2:$S$16,2,0)="","",IF(AND($K71="part_time",HLOOKUP(VLOOKUP(J$1,$R$2:$S$16,2,0),'APTA Employee Census'!$B$6:$AB$507,ROWS($A$1:J70)+1,0)&gt;0),HLOOKUP(VLOOKUP(J$1,$R$2:$S$16,2,0),'APTA Employee Census'!$B$6:$AB$507,ROWS($A$1:J70)+1,0),IF(AND($K71="part_time",HLOOKUP(VLOOKUP(J$1,$R$2:$S$16,2,0),'APTA Employee Census'!$B$6:$AB$507,ROWS($A$1:J70)+1,0)=""),'APTA Employee Census'!$G$1,"")))</f>
        <v/>
      </c>
      <c r="K71" s="43" t="e">
        <f>IF(VLOOKUP(K$1,$R$2:$S$16,2,0)="","",IF(HLOOKUP(VLOOKUP(K$1,$R$2:$S$16,2,0),'APTA Employee Census'!$B$6:$AB$507,ROWS($A$1:K70)+1,0)=0,"",VLOOKUP(HLOOKUP(VLOOKUP(K$1,$R$2:$S$16,2,0),'APTA Employee Census'!$B$6:$AB$507,ROWS($A$1:K70)+1,0),Lookups!$A$2:$B$45,2,0)))</f>
        <v>#N/A</v>
      </c>
      <c r="L71" s="72" t="str">
        <f>IF(VLOOKUP(L$1,$R$2:$S$16,2,0)="","",IF(HLOOKUP(VLOOKUP(L$1,$R$2:$S$16,2,0),'APTA Employee Census'!$B$6:$AB$507,ROWS($A$1:L70)+1,0)=0,"",HLOOKUP(VLOOKUP(L$1,$R$2:$S$16,2,0),'APTA Employee Census'!$B$6:$AB$507,ROWS($A$1:L70)+1,0)))</f>
        <v/>
      </c>
      <c r="M71" s="74" t="str">
        <f>IF(VLOOKUP(M$1,$R$2:$S$16,2,0)="","",IF(HLOOKUP(VLOOKUP(M$1,$R$2:$S$16,2,0),'APTA Employee Census'!$B$6:$AB$507,ROWS($A$1:M70)+1,0)=0,"",HLOOKUP(VLOOKUP(M$1,$R$2:$S$16,2,0),'APTA Employee Census'!$B$6:$AB$507,ROWS($A$1:M70)+1,0)))</f>
        <v/>
      </c>
      <c r="N71" s="72" t="str">
        <f>IF(VLOOKUP(N$1,$R$2:$S$16,2,0)="","",IF(HLOOKUP(VLOOKUP(N$1,$R$2:$S$16,2,0),'APTA Employee Census'!$B$6:$AB$507,ROWS($A$1:N70)+1,0)=0,"",HLOOKUP(VLOOKUP(N$1,$R$2:$S$16,2,0),'APTA Employee Census'!$B$6:$AB$507,ROWS($A$1:N70)+1,0)))</f>
        <v/>
      </c>
      <c r="O71" s="43" t="str">
        <f>IF(VLOOKUP(O$1,$R$2:$S$16,2,0)="","",IF(E71="self",IF(HLOOKUP(VLOOKUP(O$1,$R$2:$S$16,2,0),'APTA Employee Census'!$B$6:$AB$507,ROWS($A$1:O70)+1,0)=0,"",VLOOKUP(HLOOKUP(VLOOKUP(O$1,$R$2:$S$16,2,0),'APTA Employee Census'!$B$6:$AB$507,ROWS($A$1:O70)+1,0),Lookups!$A$2:$B$45,2,0)),""))</f>
        <v/>
      </c>
    </row>
    <row r="72" spans="1:15" ht="18" customHeight="1" x14ac:dyDescent="0.15">
      <c r="A72" s="43" t="str">
        <f>IF(VLOOKUP(A$1,$R$2:$S$16,2,0)="","",IF(HLOOKUP(VLOOKUP(A$1,$R$2:$S$16,2,0),'APTA Employee Census'!$B$6:$AB$507,ROWS($A$1:A71)+1,0)=0,"",HLOOKUP(VLOOKUP(A$1,$R$2:$S$16,2,0),'APTA Employee Census'!$B$6:$AB$507,ROWS($A$1:A71)+1,0)))</f>
        <v/>
      </c>
      <c r="B72" s="43" t="str">
        <f>IF(VLOOKUP(B$1,$R$2:$S$16,2,0)="","",IF(HLOOKUP(VLOOKUP(B$1,$R$2:$S$16,2,0),'APTA Employee Census'!$A$6:$AB$507,ROWS($A$1:B71)+1,0)=0,"",HLOOKUP(VLOOKUP(B$1,$R$2:$S$16,2,0),'APTA Employee Census'!$A$6:$AB$507,ROWS($A$1:B71)+1,0)))</f>
        <v/>
      </c>
      <c r="C72" s="43" t="str">
        <f>IF(VLOOKUP(C$1,$R$2:$S$16,2,0)="","",IF(HLOOKUP(VLOOKUP(C$1,$R$2:$S$16,2,0),'APTA Employee Census'!$B$6:$AB$507,ROWS($A$1:C71)+1,0)=0,"",HLOOKUP(VLOOKUP(C$1,$R$2:$S$16,2,0),'APTA Employee Census'!$B$6:$AB$507,ROWS($A$1:C71)+1,0)))</f>
        <v/>
      </c>
      <c r="D72" s="72" t="str">
        <f>IF(VLOOKUP(D$1,$R$2:$S$16,2,0)="","",IF(HLOOKUP(VLOOKUP(D$1,$R$2:$S$16,2,0),'APTA Employee Census'!$B$6:$AB$507,ROWS($A$1:D71)+1,0)=0,"",HLOOKUP(VLOOKUP(D$1,$R$2:$S$16,2,0),'APTA Employee Census'!$B$6:$AB$507,ROWS($A$1:D71)+1,0)))</f>
        <v/>
      </c>
      <c r="E72" s="43" t="str">
        <f>IF(VLOOKUP(E$1,$R$2:$S$16,2,0)="","",IF(HLOOKUP(VLOOKUP(E$1,$R$2:$S$16,2,0),'APTA Employee Census'!$B$6:$AB$507,ROWS($A$1:E71)+1,0)=0,"",VLOOKUP(HLOOKUP(VLOOKUP(E$1,$R$2:$S$16,2,0),'APTA Employee Census'!$B$6:$AB$507,ROWS($A$1:E71)+1,0),Lookups!$A$2:$B$45,2,0)))</f>
        <v/>
      </c>
      <c r="F72" s="72" t="str">
        <f>IF(VLOOKUP(F$1,$R$2:$S$16,2,0)="","",IF(HLOOKUP(VLOOKUP(F$1,$R$2:$S$16,2,0),'APTA Employee Census'!$B$6:$AB$507,ROWS($A$1:F71)+1,0)=0,"",HLOOKUP(VLOOKUP(F$1,$R$2:$S$16,2,0),'APTA Employee Census'!$B$6:$AB$507,ROWS($A$1:F71)+1,0)))</f>
        <v/>
      </c>
      <c r="G72" s="43" t="str">
        <f>IF(VLOOKUP(G$1,$R$2:$S$16,2,0)="","",IF(HLOOKUP(VLOOKUP(G$1,$R$2:$S$16,2,0),'APTA Employee Census'!$B$6:$AB$507,ROWS($A$1:G71)+1,0)=0,"",VLOOKUP(HLOOKUP(VLOOKUP(G$1,$R$2:$S$16,2,0),'APTA Employee Census'!$B$6:$AB$507,ROWS($A$1:G71)+1,0),Lookups!$A$2:$B$45,2,0)))</f>
        <v/>
      </c>
      <c r="H72" s="72" t="str">
        <f>IF(VLOOKUP(H$1,$R$2:$S$16,2,0)="","",IF(HLOOKUP(VLOOKUP(H$1,$R$2:$S$16,2,0),'APTA Employee Census'!$B$6:$AB$507,ROWS($A$1:H71)+1,0)=0,"",HLOOKUP(VLOOKUP(H$1,$R$2:$S$16,2,0),'APTA Employee Census'!$B$6:$AB$507,ROWS($A$1:H71)+1,0)))</f>
        <v/>
      </c>
      <c r="I72" s="73" t="str">
        <f>IF(VLOOKUP(I$1,$R$2:$S$16,2,0)="","",IF(HLOOKUP(VLOOKUP(I$1,$R$2:$S$16,2,0),'APTA Employee Census'!$B$6:$AB$507,ROWS($A$1:I71)+1,0)=0,"",HLOOKUP(VLOOKUP(I$1,$R$2:$S$16,2,0),'APTA Employee Census'!$B$6:$AB$507,ROWS($A$1:I71)+1,0)))</f>
        <v/>
      </c>
      <c r="J72" s="74" t="str">
        <f>IF(VLOOKUP($J$1,$R$2:$S$16,2,0)="","",IF(AND($K72="part_time",HLOOKUP(VLOOKUP(J$1,$R$2:$S$16,2,0),'APTA Employee Census'!$B$6:$AB$507,ROWS($A$1:J71)+1,0)&gt;0),HLOOKUP(VLOOKUP(J$1,$R$2:$S$16,2,0),'APTA Employee Census'!$B$6:$AB$507,ROWS($A$1:J71)+1,0),IF(AND($K72="part_time",HLOOKUP(VLOOKUP(J$1,$R$2:$S$16,2,0),'APTA Employee Census'!$B$6:$AB$507,ROWS($A$1:J71)+1,0)=""),'APTA Employee Census'!$G$1,"")))</f>
        <v/>
      </c>
      <c r="K72" s="43" t="e">
        <f>IF(VLOOKUP(K$1,$R$2:$S$16,2,0)="","",IF(HLOOKUP(VLOOKUP(K$1,$R$2:$S$16,2,0),'APTA Employee Census'!$B$6:$AB$507,ROWS($A$1:K71)+1,0)=0,"",VLOOKUP(HLOOKUP(VLOOKUP(K$1,$R$2:$S$16,2,0),'APTA Employee Census'!$B$6:$AB$507,ROWS($A$1:K71)+1,0),Lookups!$A$2:$B$45,2,0)))</f>
        <v>#N/A</v>
      </c>
      <c r="L72" s="72" t="str">
        <f>IF(VLOOKUP(L$1,$R$2:$S$16,2,0)="","",IF(HLOOKUP(VLOOKUP(L$1,$R$2:$S$16,2,0),'APTA Employee Census'!$B$6:$AB$507,ROWS($A$1:L71)+1,0)=0,"",HLOOKUP(VLOOKUP(L$1,$R$2:$S$16,2,0),'APTA Employee Census'!$B$6:$AB$507,ROWS($A$1:L71)+1,0)))</f>
        <v/>
      </c>
      <c r="M72" s="74" t="str">
        <f>IF(VLOOKUP(M$1,$R$2:$S$16,2,0)="","",IF(HLOOKUP(VLOOKUP(M$1,$R$2:$S$16,2,0),'APTA Employee Census'!$B$6:$AB$507,ROWS($A$1:M71)+1,0)=0,"",HLOOKUP(VLOOKUP(M$1,$R$2:$S$16,2,0),'APTA Employee Census'!$B$6:$AB$507,ROWS($A$1:M71)+1,0)))</f>
        <v/>
      </c>
      <c r="N72" s="72" t="str">
        <f>IF(VLOOKUP(N$1,$R$2:$S$16,2,0)="","",IF(HLOOKUP(VLOOKUP(N$1,$R$2:$S$16,2,0),'APTA Employee Census'!$B$6:$AB$507,ROWS($A$1:N71)+1,0)=0,"",HLOOKUP(VLOOKUP(N$1,$R$2:$S$16,2,0),'APTA Employee Census'!$B$6:$AB$507,ROWS($A$1:N71)+1,0)))</f>
        <v/>
      </c>
      <c r="O72" s="43" t="str">
        <f>IF(VLOOKUP(O$1,$R$2:$S$16,2,0)="","",IF(E72="self",IF(HLOOKUP(VLOOKUP(O$1,$R$2:$S$16,2,0),'APTA Employee Census'!$B$6:$AB$507,ROWS($A$1:O71)+1,0)=0,"",VLOOKUP(HLOOKUP(VLOOKUP(O$1,$R$2:$S$16,2,0),'APTA Employee Census'!$B$6:$AB$507,ROWS($A$1:O71)+1,0),Lookups!$A$2:$B$45,2,0)),""))</f>
        <v/>
      </c>
    </row>
    <row r="73" spans="1:15" ht="18" customHeight="1" x14ac:dyDescent="0.15">
      <c r="A73" s="43" t="str">
        <f>IF(VLOOKUP(A$1,$R$2:$S$16,2,0)="","",IF(HLOOKUP(VLOOKUP(A$1,$R$2:$S$16,2,0),'APTA Employee Census'!$B$6:$AB$507,ROWS($A$1:A72)+1,0)=0,"",HLOOKUP(VLOOKUP(A$1,$R$2:$S$16,2,0),'APTA Employee Census'!$B$6:$AB$507,ROWS($A$1:A72)+1,0)))</f>
        <v/>
      </c>
      <c r="B73" s="43" t="str">
        <f>IF(VLOOKUP(B$1,$R$2:$S$16,2,0)="","",IF(HLOOKUP(VLOOKUP(B$1,$R$2:$S$16,2,0),'APTA Employee Census'!$A$6:$AB$507,ROWS($A$1:B72)+1,0)=0,"",HLOOKUP(VLOOKUP(B$1,$R$2:$S$16,2,0),'APTA Employee Census'!$A$6:$AB$507,ROWS($A$1:B72)+1,0)))</f>
        <v/>
      </c>
      <c r="C73" s="43" t="str">
        <f>IF(VLOOKUP(C$1,$R$2:$S$16,2,0)="","",IF(HLOOKUP(VLOOKUP(C$1,$R$2:$S$16,2,0),'APTA Employee Census'!$B$6:$AB$507,ROWS($A$1:C72)+1,0)=0,"",HLOOKUP(VLOOKUP(C$1,$R$2:$S$16,2,0),'APTA Employee Census'!$B$6:$AB$507,ROWS($A$1:C72)+1,0)))</f>
        <v/>
      </c>
      <c r="D73" s="72" t="str">
        <f>IF(VLOOKUP(D$1,$R$2:$S$16,2,0)="","",IF(HLOOKUP(VLOOKUP(D$1,$R$2:$S$16,2,0),'APTA Employee Census'!$B$6:$AB$507,ROWS($A$1:D72)+1,0)=0,"",HLOOKUP(VLOOKUP(D$1,$R$2:$S$16,2,0),'APTA Employee Census'!$B$6:$AB$507,ROWS($A$1:D72)+1,0)))</f>
        <v/>
      </c>
      <c r="E73" s="43" t="str">
        <f>IF(VLOOKUP(E$1,$R$2:$S$16,2,0)="","",IF(HLOOKUP(VLOOKUP(E$1,$R$2:$S$16,2,0),'APTA Employee Census'!$B$6:$AB$507,ROWS($A$1:E72)+1,0)=0,"",VLOOKUP(HLOOKUP(VLOOKUP(E$1,$R$2:$S$16,2,0),'APTA Employee Census'!$B$6:$AB$507,ROWS($A$1:E72)+1,0),Lookups!$A$2:$B$45,2,0)))</f>
        <v/>
      </c>
      <c r="F73" s="72" t="str">
        <f>IF(VLOOKUP(F$1,$R$2:$S$16,2,0)="","",IF(HLOOKUP(VLOOKUP(F$1,$R$2:$S$16,2,0),'APTA Employee Census'!$B$6:$AB$507,ROWS($A$1:F72)+1,0)=0,"",HLOOKUP(VLOOKUP(F$1,$R$2:$S$16,2,0),'APTA Employee Census'!$B$6:$AB$507,ROWS($A$1:F72)+1,0)))</f>
        <v/>
      </c>
      <c r="G73" s="43" t="str">
        <f>IF(VLOOKUP(G$1,$R$2:$S$16,2,0)="","",IF(HLOOKUP(VLOOKUP(G$1,$R$2:$S$16,2,0),'APTA Employee Census'!$B$6:$AB$507,ROWS($A$1:G72)+1,0)=0,"",VLOOKUP(HLOOKUP(VLOOKUP(G$1,$R$2:$S$16,2,0),'APTA Employee Census'!$B$6:$AB$507,ROWS($A$1:G72)+1,0),Lookups!$A$2:$B$45,2,0)))</f>
        <v/>
      </c>
      <c r="H73" s="72" t="str">
        <f>IF(VLOOKUP(H$1,$R$2:$S$16,2,0)="","",IF(HLOOKUP(VLOOKUP(H$1,$R$2:$S$16,2,0),'APTA Employee Census'!$B$6:$AB$507,ROWS($A$1:H72)+1,0)=0,"",HLOOKUP(VLOOKUP(H$1,$R$2:$S$16,2,0),'APTA Employee Census'!$B$6:$AB$507,ROWS($A$1:H72)+1,0)))</f>
        <v/>
      </c>
      <c r="I73" s="73" t="str">
        <f>IF(VLOOKUP(I$1,$R$2:$S$16,2,0)="","",IF(HLOOKUP(VLOOKUP(I$1,$R$2:$S$16,2,0),'APTA Employee Census'!$B$6:$AB$507,ROWS($A$1:I72)+1,0)=0,"",HLOOKUP(VLOOKUP(I$1,$R$2:$S$16,2,0),'APTA Employee Census'!$B$6:$AB$507,ROWS($A$1:I72)+1,0)))</f>
        <v/>
      </c>
      <c r="J73" s="74" t="str">
        <f>IF(VLOOKUP($J$1,$R$2:$S$16,2,0)="","",IF(AND($K73="part_time",HLOOKUP(VLOOKUP(J$1,$R$2:$S$16,2,0),'APTA Employee Census'!$B$6:$AB$507,ROWS($A$1:J72)+1,0)&gt;0),HLOOKUP(VLOOKUP(J$1,$R$2:$S$16,2,0),'APTA Employee Census'!$B$6:$AB$507,ROWS($A$1:J72)+1,0),IF(AND($K73="part_time",HLOOKUP(VLOOKUP(J$1,$R$2:$S$16,2,0),'APTA Employee Census'!$B$6:$AB$507,ROWS($A$1:J72)+1,0)=""),'APTA Employee Census'!$G$1,"")))</f>
        <v/>
      </c>
      <c r="K73" s="43" t="e">
        <f>IF(VLOOKUP(K$1,$R$2:$S$16,2,0)="","",IF(HLOOKUP(VLOOKUP(K$1,$R$2:$S$16,2,0),'APTA Employee Census'!$B$6:$AB$507,ROWS($A$1:K72)+1,0)=0,"",VLOOKUP(HLOOKUP(VLOOKUP(K$1,$R$2:$S$16,2,0),'APTA Employee Census'!$B$6:$AB$507,ROWS($A$1:K72)+1,0),Lookups!$A$2:$B$45,2,0)))</f>
        <v>#N/A</v>
      </c>
      <c r="L73" s="72" t="str">
        <f>IF(VLOOKUP(L$1,$R$2:$S$16,2,0)="","",IF(HLOOKUP(VLOOKUP(L$1,$R$2:$S$16,2,0),'APTA Employee Census'!$B$6:$AB$507,ROWS($A$1:L72)+1,0)=0,"",HLOOKUP(VLOOKUP(L$1,$R$2:$S$16,2,0),'APTA Employee Census'!$B$6:$AB$507,ROWS($A$1:L72)+1,0)))</f>
        <v/>
      </c>
      <c r="M73" s="74" t="str">
        <f>IF(VLOOKUP(M$1,$R$2:$S$16,2,0)="","",IF(HLOOKUP(VLOOKUP(M$1,$R$2:$S$16,2,0),'APTA Employee Census'!$B$6:$AB$507,ROWS($A$1:M72)+1,0)=0,"",HLOOKUP(VLOOKUP(M$1,$R$2:$S$16,2,0),'APTA Employee Census'!$B$6:$AB$507,ROWS($A$1:M72)+1,0)))</f>
        <v/>
      </c>
      <c r="N73" s="72" t="str">
        <f>IF(VLOOKUP(N$1,$R$2:$S$16,2,0)="","",IF(HLOOKUP(VLOOKUP(N$1,$R$2:$S$16,2,0),'APTA Employee Census'!$B$6:$AB$507,ROWS($A$1:N72)+1,0)=0,"",HLOOKUP(VLOOKUP(N$1,$R$2:$S$16,2,0),'APTA Employee Census'!$B$6:$AB$507,ROWS($A$1:N72)+1,0)))</f>
        <v/>
      </c>
      <c r="O73" s="43" t="str">
        <f>IF(VLOOKUP(O$1,$R$2:$S$16,2,0)="","",IF(E73="self",IF(HLOOKUP(VLOOKUP(O$1,$R$2:$S$16,2,0),'APTA Employee Census'!$B$6:$AB$507,ROWS($A$1:O72)+1,0)=0,"",VLOOKUP(HLOOKUP(VLOOKUP(O$1,$R$2:$S$16,2,0),'APTA Employee Census'!$B$6:$AB$507,ROWS($A$1:O72)+1,0),Lookups!$A$2:$B$45,2,0)),""))</f>
        <v/>
      </c>
    </row>
    <row r="74" spans="1:15" ht="18" customHeight="1" x14ac:dyDescent="0.15">
      <c r="A74" s="43" t="str">
        <f>IF(VLOOKUP(A$1,$R$2:$S$16,2,0)="","",IF(HLOOKUP(VLOOKUP(A$1,$R$2:$S$16,2,0),'APTA Employee Census'!$B$6:$AB$507,ROWS($A$1:A73)+1,0)=0,"",HLOOKUP(VLOOKUP(A$1,$R$2:$S$16,2,0),'APTA Employee Census'!$B$6:$AB$507,ROWS($A$1:A73)+1,0)))</f>
        <v/>
      </c>
      <c r="B74" s="43" t="str">
        <f>IF(VLOOKUP(B$1,$R$2:$S$16,2,0)="","",IF(HLOOKUP(VLOOKUP(B$1,$R$2:$S$16,2,0),'APTA Employee Census'!$A$6:$AB$507,ROWS($A$1:B73)+1,0)=0,"",HLOOKUP(VLOOKUP(B$1,$R$2:$S$16,2,0),'APTA Employee Census'!$A$6:$AB$507,ROWS($A$1:B73)+1,0)))</f>
        <v/>
      </c>
      <c r="C74" s="43" t="str">
        <f>IF(VLOOKUP(C$1,$R$2:$S$16,2,0)="","",IF(HLOOKUP(VLOOKUP(C$1,$R$2:$S$16,2,0),'APTA Employee Census'!$B$6:$AB$507,ROWS($A$1:C73)+1,0)=0,"",HLOOKUP(VLOOKUP(C$1,$R$2:$S$16,2,0),'APTA Employee Census'!$B$6:$AB$507,ROWS($A$1:C73)+1,0)))</f>
        <v/>
      </c>
      <c r="D74" s="72" t="str">
        <f>IF(VLOOKUP(D$1,$R$2:$S$16,2,0)="","",IF(HLOOKUP(VLOOKUP(D$1,$R$2:$S$16,2,0),'APTA Employee Census'!$B$6:$AB$507,ROWS($A$1:D73)+1,0)=0,"",HLOOKUP(VLOOKUP(D$1,$R$2:$S$16,2,0),'APTA Employee Census'!$B$6:$AB$507,ROWS($A$1:D73)+1,0)))</f>
        <v/>
      </c>
      <c r="E74" s="43" t="str">
        <f>IF(VLOOKUP(E$1,$R$2:$S$16,2,0)="","",IF(HLOOKUP(VLOOKUP(E$1,$R$2:$S$16,2,0),'APTA Employee Census'!$B$6:$AB$507,ROWS($A$1:E73)+1,0)=0,"",VLOOKUP(HLOOKUP(VLOOKUP(E$1,$R$2:$S$16,2,0),'APTA Employee Census'!$B$6:$AB$507,ROWS($A$1:E73)+1,0),Lookups!$A$2:$B$45,2,0)))</f>
        <v/>
      </c>
      <c r="F74" s="72" t="str">
        <f>IF(VLOOKUP(F$1,$R$2:$S$16,2,0)="","",IF(HLOOKUP(VLOOKUP(F$1,$R$2:$S$16,2,0),'APTA Employee Census'!$B$6:$AB$507,ROWS($A$1:F73)+1,0)=0,"",HLOOKUP(VLOOKUP(F$1,$R$2:$S$16,2,0),'APTA Employee Census'!$B$6:$AB$507,ROWS($A$1:F73)+1,0)))</f>
        <v/>
      </c>
      <c r="G74" s="43" t="str">
        <f>IF(VLOOKUP(G$1,$R$2:$S$16,2,0)="","",IF(HLOOKUP(VLOOKUP(G$1,$R$2:$S$16,2,0),'APTA Employee Census'!$B$6:$AB$507,ROWS($A$1:G73)+1,0)=0,"",VLOOKUP(HLOOKUP(VLOOKUP(G$1,$R$2:$S$16,2,0),'APTA Employee Census'!$B$6:$AB$507,ROWS($A$1:G73)+1,0),Lookups!$A$2:$B$45,2,0)))</f>
        <v/>
      </c>
      <c r="H74" s="72" t="str">
        <f>IF(VLOOKUP(H$1,$R$2:$S$16,2,0)="","",IF(HLOOKUP(VLOOKUP(H$1,$R$2:$S$16,2,0),'APTA Employee Census'!$B$6:$AB$507,ROWS($A$1:H73)+1,0)=0,"",HLOOKUP(VLOOKUP(H$1,$R$2:$S$16,2,0),'APTA Employee Census'!$B$6:$AB$507,ROWS($A$1:H73)+1,0)))</f>
        <v/>
      </c>
      <c r="I74" s="73" t="str">
        <f>IF(VLOOKUP(I$1,$R$2:$S$16,2,0)="","",IF(HLOOKUP(VLOOKUP(I$1,$R$2:$S$16,2,0),'APTA Employee Census'!$B$6:$AB$507,ROWS($A$1:I73)+1,0)=0,"",HLOOKUP(VLOOKUP(I$1,$R$2:$S$16,2,0),'APTA Employee Census'!$B$6:$AB$507,ROWS($A$1:I73)+1,0)))</f>
        <v/>
      </c>
      <c r="J74" s="74" t="str">
        <f>IF(VLOOKUP($J$1,$R$2:$S$16,2,0)="","",IF(AND($K74="part_time",HLOOKUP(VLOOKUP(J$1,$R$2:$S$16,2,0),'APTA Employee Census'!$B$6:$AB$507,ROWS($A$1:J73)+1,0)&gt;0),HLOOKUP(VLOOKUP(J$1,$R$2:$S$16,2,0),'APTA Employee Census'!$B$6:$AB$507,ROWS($A$1:J73)+1,0),IF(AND($K74="part_time",HLOOKUP(VLOOKUP(J$1,$R$2:$S$16,2,0),'APTA Employee Census'!$B$6:$AB$507,ROWS($A$1:J73)+1,0)=""),'APTA Employee Census'!$G$1,"")))</f>
        <v/>
      </c>
      <c r="K74" s="43" t="e">
        <f>IF(VLOOKUP(K$1,$R$2:$S$16,2,0)="","",IF(HLOOKUP(VLOOKUP(K$1,$R$2:$S$16,2,0),'APTA Employee Census'!$B$6:$AB$507,ROWS($A$1:K73)+1,0)=0,"",VLOOKUP(HLOOKUP(VLOOKUP(K$1,$R$2:$S$16,2,0),'APTA Employee Census'!$B$6:$AB$507,ROWS($A$1:K73)+1,0),Lookups!$A$2:$B$45,2,0)))</f>
        <v>#N/A</v>
      </c>
      <c r="L74" s="72" t="str">
        <f>IF(VLOOKUP(L$1,$R$2:$S$16,2,0)="","",IF(HLOOKUP(VLOOKUP(L$1,$R$2:$S$16,2,0),'APTA Employee Census'!$B$6:$AB$507,ROWS($A$1:L73)+1,0)=0,"",HLOOKUP(VLOOKUP(L$1,$R$2:$S$16,2,0),'APTA Employee Census'!$B$6:$AB$507,ROWS($A$1:L73)+1,0)))</f>
        <v/>
      </c>
      <c r="M74" s="74" t="str">
        <f>IF(VLOOKUP(M$1,$R$2:$S$16,2,0)="","",IF(HLOOKUP(VLOOKUP(M$1,$R$2:$S$16,2,0),'APTA Employee Census'!$B$6:$AB$507,ROWS($A$1:M73)+1,0)=0,"",HLOOKUP(VLOOKUP(M$1,$R$2:$S$16,2,0),'APTA Employee Census'!$B$6:$AB$507,ROWS($A$1:M73)+1,0)))</f>
        <v/>
      </c>
      <c r="N74" s="72" t="str">
        <f>IF(VLOOKUP(N$1,$R$2:$S$16,2,0)="","",IF(HLOOKUP(VLOOKUP(N$1,$R$2:$S$16,2,0),'APTA Employee Census'!$B$6:$AB$507,ROWS($A$1:N73)+1,0)=0,"",HLOOKUP(VLOOKUP(N$1,$R$2:$S$16,2,0),'APTA Employee Census'!$B$6:$AB$507,ROWS($A$1:N73)+1,0)))</f>
        <v/>
      </c>
      <c r="O74" s="43" t="str">
        <f>IF(VLOOKUP(O$1,$R$2:$S$16,2,0)="","",IF(E74="self",IF(HLOOKUP(VLOOKUP(O$1,$R$2:$S$16,2,0),'APTA Employee Census'!$B$6:$AB$507,ROWS($A$1:O73)+1,0)=0,"",VLOOKUP(HLOOKUP(VLOOKUP(O$1,$R$2:$S$16,2,0),'APTA Employee Census'!$B$6:$AB$507,ROWS($A$1:O73)+1,0),Lookups!$A$2:$B$45,2,0)),""))</f>
        <v/>
      </c>
    </row>
    <row r="75" spans="1:15" ht="18" customHeight="1" x14ac:dyDescent="0.15">
      <c r="A75" s="43" t="str">
        <f>IF(VLOOKUP(A$1,$R$2:$S$16,2,0)="","",IF(HLOOKUP(VLOOKUP(A$1,$R$2:$S$16,2,0),'APTA Employee Census'!$B$6:$AB$507,ROWS($A$1:A74)+1,0)=0,"",HLOOKUP(VLOOKUP(A$1,$R$2:$S$16,2,0),'APTA Employee Census'!$B$6:$AB$507,ROWS($A$1:A74)+1,0)))</f>
        <v/>
      </c>
      <c r="B75" s="43" t="str">
        <f>IF(VLOOKUP(B$1,$R$2:$S$16,2,0)="","",IF(HLOOKUP(VLOOKUP(B$1,$R$2:$S$16,2,0),'APTA Employee Census'!$A$6:$AB$507,ROWS($A$1:B74)+1,0)=0,"",HLOOKUP(VLOOKUP(B$1,$R$2:$S$16,2,0),'APTA Employee Census'!$A$6:$AB$507,ROWS($A$1:B74)+1,0)))</f>
        <v/>
      </c>
      <c r="C75" s="43" t="str">
        <f>IF(VLOOKUP(C$1,$R$2:$S$16,2,0)="","",IF(HLOOKUP(VLOOKUP(C$1,$R$2:$S$16,2,0),'APTA Employee Census'!$B$6:$AB$507,ROWS($A$1:C74)+1,0)=0,"",HLOOKUP(VLOOKUP(C$1,$R$2:$S$16,2,0),'APTA Employee Census'!$B$6:$AB$507,ROWS($A$1:C74)+1,0)))</f>
        <v/>
      </c>
      <c r="D75" s="72" t="str">
        <f>IF(VLOOKUP(D$1,$R$2:$S$16,2,0)="","",IF(HLOOKUP(VLOOKUP(D$1,$R$2:$S$16,2,0),'APTA Employee Census'!$B$6:$AB$507,ROWS($A$1:D74)+1,0)=0,"",HLOOKUP(VLOOKUP(D$1,$R$2:$S$16,2,0),'APTA Employee Census'!$B$6:$AB$507,ROWS($A$1:D74)+1,0)))</f>
        <v/>
      </c>
      <c r="E75" s="43" t="str">
        <f>IF(VLOOKUP(E$1,$R$2:$S$16,2,0)="","",IF(HLOOKUP(VLOOKUP(E$1,$R$2:$S$16,2,0),'APTA Employee Census'!$B$6:$AB$507,ROWS($A$1:E74)+1,0)=0,"",VLOOKUP(HLOOKUP(VLOOKUP(E$1,$R$2:$S$16,2,0),'APTA Employee Census'!$B$6:$AB$507,ROWS($A$1:E74)+1,0),Lookups!$A$2:$B$45,2,0)))</f>
        <v/>
      </c>
      <c r="F75" s="72" t="str">
        <f>IF(VLOOKUP(F$1,$R$2:$S$16,2,0)="","",IF(HLOOKUP(VLOOKUP(F$1,$R$2:$S$16,2,0),'APTA Employee Census'!$B$6:$AB$507,ROWS($A$1:F74)+1,0)=0,"",HLOOKUP(VLOOKUP(F$1,$R$2:$S$16,2,0),'APTA Employee Census'!$B$6:$AB$507,ROWS($A$1:F74)+1,0)))</f>
        <v/>
      </c>
      <c r="G75" s="43" t="str">
        <f>IF(VLOOKUP(G$1,$R$2:$S$16,2,0)="","",IF(HLOOKUP(VLOOKUP(G$1,$R$2:$S$16,2,0),'APTA Employee Census'!$B$6:$AB$507,ROWS($A$1:G74)+1,0)=0,"",VLOOKUP(HLOOKUP(VLOOKUP(G$1,$R$2:$S$16,2,0),'APTA Employee Census'!$B$6:$AB$507,ROWS($A$1:G74)+1,0),Lookups!$A$2:$B$45,2,0)))</f>
        <v/>
      </c>
      <c r="H75" s="72" t="str">
        <f>IF(VLOOKUP(H$1,$R$2:$S$16,2,0)="","",IF(HLOOKUP(VLOOKUP(H$1,$R$2:$S$16,2,0),'APTA Employee Census'!$B$6:$AB$507,ROWS($A$1:H74)+1,0)=0,"",HLOOKUP(VLOOKUP(H$1,$R$2:$S$16,2,0),'APTA Employee Census'!$B$6:$AB$507,ROWS($A$1:H74)+1,0)))</f>
        <v/>
      </c>
      <c r="I75" s="73" t="str">
        <f>IF(VLOOKUP(I$1,$R$2:$S$16,2,0)="","",IF(HLOOKUP(VLOOKUP(I$1,$R$2:$S$16,2,0),'APTA Employee Census'!$B$6:$AB$507,ROWS($A$1:I74)+1,0)=0,"",HLOOKUP(VLOOKUP(I$1,$R$2:$S$16,2,0),'APTA Employee Census'!$B$6:$AB$507,ROWS($A$1:I74)+1,0)))</f>
        <v/>
      </c>
      <c r="J75" s="74" t="str">
        <f>IF(VLOOKUP($J$1,$R$2:$S$16,2,0)="","",IF(AND($K75="part_time",HLOOKUP(VLOOKUP(J$1,$R$2:$S$16,2,0),'APTA Employee Census'!$B$6:$AB$507,ROWS($A$1:J74)+1,0)&gt;0),HLOOKUP(VLOOKUP(J$1,$R$2:$S$16,2,0),'APTA Employee Census'!$B$6:$AB$507,ROWS($A$1:J74)+1,0),IF(AND($K75="part_time",HLOOKUP(VLOOKUP(J$1,$R$2:$S$16,2,0),'APTA Employee Census'!$B$6:$AB$507,ROWS($A$1:J74)+1,0)=""),'APTA Employee Census'!$G$1,"")))</f>
        <v/>
      </c>
      <c r="K75" s="43" t="e">
        <f>IF(VLOOKUP(K$1,$R$2:$S$16,2,0)="","",IF(HLOOKUP(VLOOKUP(K$1,$R$2:$S$16,2,0),'APTA Employee Census'!$B$6:$AB$507,ROWS($A$1:K74)+1,0)=0,"",VLOOKUP(HLOOKUP(VLOOKUP(K$1,$R$2:$S$16,2,0),'APTA Employee Census'!$B$6:$AB$507,ROWS($A$1:K74)+1,0),Lookups!$A$2:$B$45,2,0)))</f>
        <v>#N/A</v>
      </c>
      <c r="L75" s="72" t="str">
        <f>IF(VLOOKUP(L$1,$R$2:$S$16,2,0)="","",IF(HLOOKUP(VLOOKUP(L$1,$R$2:$S$16,2,0),'APTA Employee Census'!$B$6:$AB$507,ROWS($A$1:L74)+1,0)=0,"",HLOOKUP(VLOOKUP(L$1,$R$2:$S$16,2,0),'APTA Employee Census'!$B$6:$AB$507,ROWS($A$1:L74)+1,0)))</f>
        <v/>
      </c>
      <c r="M75" s="74" t="str">
        <f>IF(VLOOKUP(M$1,$R$2:$S$16,2,0)="","",IF(HLOOKUP(VLOOKUP(M$1,$R$2:$S$16,2,0),'APTA Employee Census'!$B$6:$AB$507,ROWS($A$1:M74)+1,0)=0,"",HLOOKUP(VLOOKUP(M$1,$R$2:$S$16,2,0),'APTA Employee Census'!$B$6:$AB$507,ROWS($A$1:M74)+1,0)))</f>
        <v/>
      </c>
      <c r="N75" s="72" t="str">
        <f>IF(VLOOKUP(N$1,$R$2:$S$16,2,0)="","",IF(HLOOKUP(VLOOKUP(N$1,$R$2:$S$16,2,0),'APTA Employee Census'!$B$6:$AB$507,ROWS($A$1:N74)+1,0)=0,"",HLOOKUP(VLOOKUP(N$1,$R$2:$S$16,2,0),'APTA Employee Census'!$B$6:$AB$507,ROWS($A$1:N74)+1,0)))</f>
        <v/>
      </c>
      <c r="O75" s="43" t="str">
        <f>IF(VLOOKUP(O$1,$R$2:$S$16,2,0)="","",IF(E75="self",IF(HLOOKUP(VLOOKUP(O$1,$R$2:$S$16,2,0),'APTA Employee Census'!$B$6:$AB$507,ROWS($A$1:O74)+1,0)=0,"",VLOOKUP(HLOOKUP(VLOOKUP(O$1,$R$2:$S$16,2,0),'APTA Employee Census'!$B$6:$AB$507,ROWS($A$1:O74)+1,0),Lookups!$A$2:$B$45,2,0)),""))</f>
        <v/>
      </c>
    </row>
    <row r="76" spans="1:15" ht="18" customHeight="1" x14ac:dyDescent="0.15">
      <c r="A76" s="43" t="str">
        <f>IF(VLOOKUP(A$1,$R$2:$S$16,2,0)="","",IF(HLOOKUP(VLOOKUP(A$1,$R$2:$S$16,2,0),'APTA Employee Census'!$B$6:$AB$507,ROWS($A$1:A75)+1,0)=0,"",HLOOKUP(VLOOKUP(A$1,$R$2:$S$16,2,0),'APTA Employee Census'!$B$6:$AB$507,ROWS($A$1:A75)+1,0)))</f>
        <v/>
      </c>
      <c r="B76" s="43" t="str">
        <f>IF(VLOOKUP(B$1,$R$2:$S$16,2,0)="","",IF(HLOOKUP(VLOOKUP(B$1,$R$2:$S$16,2,0),'APTA Employee Census'!$A$6:$AB$507,ROWS($A$1:B75)+1,0)=0,"",HLOOKUP(VLOOKUP(B$1,$R$2:$S$16,2,0),'APTA Employee Census'!$A$6:$AB$507,ROWS($A$1:B75)+1,0)))</f>
        <v/>
      </c>
      <c r="C76" s="43" t="str">
        <f>IF(VLOOKUP(C$1,$R$2:$S$16,2,0)="","",IF(HLOOKUP(VLOOKUP(C$1,$R$2:$S$16,2,0),'APTA Employee Census'!$B$6:$AB$507,ROWS($A$1:C75)+1,0)=0,"",HLOOKUP(VLOOKUP(C$1,$R$2:$S$16,2,0),'APTA Employee Census'!$B$6:$AB$507,ROWS($A$1:C75)+1,0)))</f>
        <v/>
      </c>
      <c r="D76" s="72" t="str">
        <f>IF(VLOOKUP(D$1,$R$2:$S$16,2,0)="","",IF(HLOOKUP(VLOOKUP(D$1,$R$2:$S$16,2,0),'APTA Employee Census'!$B$6:$AB$507,ROWS($A$1:D75)+1,0)=0,"",HLOOKUP(VLOOKUP(D$1,$R$2:$S$16,2,0),'APTA Employee Census'!$B$6:$AB$507,ROWS($A$1:D75)+1,0)))</f>
        <v/>
      </c>
      <c r="E76" s="43" t="str">
        <f>IF(VLOOKUP(E$1,$R$2:$S$16,2,0)="","",IF(HLOOKUP(VLOOKUP(E$1,$R$2:$S$16,2,0),'APTA Employee Census'!$B$6:$AB$507,ROWS($A$1:E75)+1,0)=0,"",VLOOKUP(HLOOKUP(VLOOKUP(E$1,$R$2:$S$16,2,0),'APTA Employee Census'!$B$6:$AB$507,ROWS($A$1:E75)+1,0),Lookups!$A$2:$B$45,2,0)))</f>
        <v/>
      </c>
      <c r="F76" s="72" t="str">
        <f>IF(VLOOKUP(F$1,$R$2:$S$16,2,0)="","",IF(HLOOKUP(VLOOKUP(F$1,$R$2:$S$16,2,0),'APTA Employee Census'!$B$6:$AB$507,ROWS($A$1:F75)+1,0)=0,"",HLOOKUP(VLOOKUP(F$1,$R$2:$S$16,2,0),'APTA Employee Census'!$B$6:$AB$507,ROWS($A$1:F75)+1,0)))</f>
        <v/>
      </c>
      <c r="G76" s="43" t="str">
        <f>IF(VLOOKUP(G$1,$R$2:$S$16,2,0)="","",IF(HLOOKUP(VLOOKUP(G$1,$R$2:$S$16,2,0),'APTA Employee Census'!$B$6:$AB$507,ROWS($A$1:G75)+1,0)=0,"",VLOOKUP(HLOOKUP(VLOOKUP(G$1,$R$2:$S$16,2,0),'APTA Employee Census'!$B$6:$AB$507,ROWS($A$1:G75)+1,0),Lookups!$A$2:$B$45,2,0)))</f>
        <v/>
      </c>
      <c r="H76" s="72" t="str">
        <f>IF(VLOOKUP(H$1,$R$2:$S$16,2,0)="","",IF(HLOOKUP(VLOOKUP(H$1,$R$2:$S$16,2,0),'APTA Employee Census'!$B$6:$AB$507,ROWS($A$1:H75)+1,0)=0,"",HLOOKUP(VLOOKUP(H$1,$R$2:$S$16,2,0),'APTA Employee Census'!$B$6:$AB$507,ROWS($A$1:H75)+1,0)))</f>
        <v/>
      </c>
      <c r="I76" s="73" t="str">
        <f>IF(VLOOKUP(I$1,$R$2:$S$16,2,0)="","",IF(HLOOKUP(VLOOKUP(I$1,$R$2:$S$16,2,0),'APTA Employee Census'!$B$6:$AB$507,ROWS($A$1:I75)+1,0)=0,"",HLOOKUP(VLOOKUP(I$1,$R$2:$S$16,2,0),'APTA Employee Census'!$B$6:$AB$507,ROWS($A$1:I75)+1,0)))</f>
        <v/>
      </c>
      <c r="J76" s="74" t="str">
        <f>IF(VLOOKUP($J$1,$R$2:$S$16,2,0)="","",IF(AND($K76="part_time",HLOOKUP(VLOOKUP(J$1,$R$2:$S$16,2,0),'APTA Employee Census'!$B$6:$AB$507,ROWS($A$1:J75)+1,0)&gt;0),HLOOKUP(VLOOKUP(J$1,$R$2:$S$16,2,0),'APTA Employee Census'!$B$6:$AB$507,ROWS($A$1:J75)+1,0),IF(AND($K76="part_time",HLOOKUP(VLOOKUP(J$1,$R$2:$S$16,2,0),'APTA Employee Census'!$B$6:$AB$507,ROWS($A$1:J75)+1,0)=""),'APTA Employee Census'!$G$1,"")))</f>
        <v/>
      </c>
      <c r="K76" s="43" t="e">
        <f>IF(VLOOKUP(K$1,$R$2:$S$16,2,0)="","",IF(HLOOKUP(VLOOKUP(K$1,$R$2:$S$16,2,0),'APTA Employee Census'!$B$6:$AB$507,ROWS($A$1:K75)+1,0)=0,"",VLOOKUP(HLOOKUP(VLOOKUP(K$1,$R$2:$S$16,2,0),'APTA Employee Census'!$B$6:$AB$507,ROWS($A$1:K75)+1,0),Lookups!$A$2:$B$45,2,0)))</f>
        <v>#N/A</v>
      </c>
      <c r="L76" s="72" t="str">
        <f>IF(VLOOKUP(L$1,$R$2:$S$16,2,0)="","",IF(HLOOKUP(VLOOKUP(L$1,$R$2:$S$16,2,0),'APTA Employee Census'!$B$6:$AB$507,ROWS($A$1:L75)+1,0)=0,"",HLOOKUP(VLOOKUP(L$1,$R$2:$S$16,2,0),'APTA Employee Census'!$B$6:$AB$507,ROWS($A$1:L75)+1,0)))</f>
        <v/>
      </c>
      <c r="M76" s="74" t="str">
        <f>IF(VLOOKUP(M$1,$R$2:$S$16,2,0)="","",IF(HLOOKUP(VLOOKUP(M$1,$R$2:$S$16,2,0),'APTA Employee Census'!$B$6:$AB$507,ROWS($A$1:M75)+1,0)=0,"",HLOOKUP(VLOOKUP(M$1,$R$2:$S$16,2,0),'APTA Employee Census'!$B$6:$AB$507,ROWS($A$1:M75)+1,0)))</f>
        <v/>
      </c>
      <c r="N76" s="72" t="str">
        <f>IF(VLOOKUP(N$1,$R$2:$S$16,2,0)="","",IF(HLOOKUP(VLOOKUP(N$1,$R$2:$S$16,2,0),'APTA Employee Census'!$B$6:$AB$507,ROWS($A$1:N75)+1,0)=0,"",HLOOKUP(VLOOKUP(N$1,$R$2:$S$16,2,0),'APTA Employee Census'!$B$6:$AB$507,ROWS($A$1:N75)+1,0)))</f>
        <v/>
      </c>
      <c r="O76" s="43" t="str">
        <f>IF(VLOOKUP(O$1,$R$2:$S$16,2,0)="","",IF(E76="self",IF(HLOOKUP(VLOOKUP(O$1,$R$2:$S$16,2,0),'APTA Employee Census'!$B$6:$AB$507,ROWS($A$1:O75)+1,0)=0,"",VLOOKUP(HLOOKUP(VLOOKUP(O$1,$R$2:$S$16,2,0),'APTA Employee Census'!$B$6:$AB$507,ROWS($A$1:O75)+1,0),Lookups!$A$2:$B$45,2,0)),""))</f>
        <v/>
      </c>
    </row>
    <row r="77" spans="1:15" ht="18" customHeight="1" x14ac:dyDescent="0.15">
      <c r="A77" s="43" t="str">
        <f>IF(VLOOKUP(A$1,$R$2:$S$16,2,0)="","",IF(HLOOKUP(VLOOKUP(A$1,$R$2:$S$16,2,0),'APTA Employee Census'!$B$6:$AB$507,ROWS($A$1:A76)+1,0)=0,"",HLOOKUP(VLOOKUP(A$1,$R$2:$S$16,2,0),'APTA Employee Census'!$B$6:$AB$507,ROWS($A$1:A76)+1,0)))</f>
        <v/>
      </c>
      <c r="B77" s="43" t="str">
        <f>IF(VLOOKUP(B$1,$R$2:$S$16,2,0)="","",IF(HLOOKUP(VLOOKUP(B$1,$R$2:$S$16,2,0),'APTA Employee Census'!$A$6:$AB$507,ROWS($A$1:B76)+1,0)=0,"",HLOOKUP(VLOOKUP(B$1,$R$2:$S$16,2,0),'APTA Employee Census'!$A$6:$AB$507,ROWS($A$1:B76)+1,0)))</f>
        <v/>
      </c>
      <c r="C77" s="43" t="str">
        <f>IF(VLOOKUP(C$1,$R$2:$S$16,2,0)="","",IF(HLOOKUP(VLOOKUP(C$1,$R$2:$S$16,2,0),'APTA Employee Census'!$B$6:$AB$507,ROWS($A$1:C76)+1,0)=0,"",HLOOKUP(VLOOKUP(C$1,$R$2:$S$16,2,0),'APTA Employee Census'!$B$6:$AB$507,ROWS($A$1:C76)+1,0)))</f>
        <v/>
      </c>
      <c r="D77" s="72" t="str">
        <f>IF(VLOOKUP(D$1,$R$2:$S$16,2,0)="","",IF(HLOOKUP(VLOOKUP(D$1,$R$2:$S$16,2,0),'APTA Employee Census'!$B$6:$AB$507,ROWS($A$1:D76)+1,0)=0,"",HLOOKUP(VLOOKUP(D$1,$R$2:$S$16,2,0),'APTA Employee Census'!$B$6:$AB$507,ROWS($A$1:D76)+1,0)))</f>
        <v/>
      </c>
      <c r="E77" s="43" t="str">
        <f>IF(VLOOKUP(E$1,$R$2:$S$16,2,0)="","",IF(HLOOKUP(VLOOKUP(E$1,$R$2:$S$16,2,0),'APTA Employee Census'!$B$6:$AB$507,ROWS($A$1:E76)+1,0)=0,"",VLOOKUP(HLOOKUP(VLOOKUP(E$1,$R$2:$S$16,2,0),'APTA Employee Census'!$B$6:$AB$507,ROWS($A$1:E76)+1,0),Lookups!$A$2:$B$45,2,0)))</f>
        <v/>
      </c>
      <c r="F77" s="72" t="str">
        <f>IF(VLOOKUP(F$1,$R$2:$S$16,2,0)="","",IF(HLOOKUP(VLOOKUP(F$1,$R$2:$S$16,2,0),'APTA Employee Census'!$B$6:$AB$507,ROWS($A$1:F76)+1,0)=0,"",HLOOKUP(VLOOKUP(F$1,$R$2:$S$16,2,0),'APTA Employee Census'!$B$6:$AB$507,ROWS($A$1:F76)+1,0)))</f>
        <v/>
      </c>
      <c r="G77" s="43" t="str">
        <f>IF(VLOOKUP(G$1,$R$2:$S$16,2,0)="","",IF(HLOOKUP(VLOOKUP(G$1,$R$2:$S$16,2,0),'APTA Employee Census'!$B$6:$AB$507,ROWS($A$1:G76)+1,0)=0,"",VLOOKUP(HLOOKUP(VLOOKUP(G$1,$R$2:$S$16,2,0),'APTA Employee Census'!$B$6:$AB$507,ROWS($A$1:G76)+1,0),Lookups!$A$2:$B$45,2,0)))</f>
        <v/>
      </c>
      <c r="H77" s="72" t="str">
        <f>IF(VLOOKUP(H$1,$R$2:$S$16,2,0)="","",IF(HLOOKUP(VLOOKUP(H$1,$R$2:$S$16,2,0),'APTA Employee Census'!$B$6:$AB$507,ROWS($A$1:H76)+1,0)=0,"",HLOOKUP(VLOOKUP(H$1,$R$2:$S$16,2,0),'APTA Employee Census'!$B$6:$AB$507,ROWS($A$1:H76)+1,0)))</f>
        <v/>
      </c>
      <c r="I77" s="73" t="str">
        <f>IF(VLOOKUP(I$1,$R$2:$S$16,2,0)="","",IF(HLOOKUP(VLOOKUP(I$1,$R$2:$S$16,2,0),'APTA Employee Census'!$B$6:$AB$507,ROWS($A$1:I76)+1,0)=0,"",HLOOKUP(VLOOKUP(I$1,$R$2:$S$16,2,0),'APTA Employee Census'!$B$6:$AB$507,ROWS($A$1:I76)+1,0)))</f>
        <v/>
      </c>
      <c r="J77" s="74" t="str">
        <f>IF(VLOOKUP($J$1,$R$2:$S$16,2,0)="","",IF(AND($K77="part_time",HLOOKUP(VLOOKUP(J$1,$R$2:$S$16,2,0),'APTA Employee Census'!$B$6:$AB$507,ROWS($A$1:J76)+1,0)&gt;0),HLOOKUP(VLOOKUP(J$1,$R$2:$S$16,2,0),'APTA Employee Census'!$B$6:$AB$507,ROWS($A$1:J76)+1,0),IF(AND($K77="part_time",HLOOKUP(VLOOKUP(J$1,$R$2:$S$16,2,0),'APTA Employee Census'!$B$6:$AB$507,ROWS($A$1:J76)+1,0)=""),'APTA Employee Census'!$G$1,"")))</f>
        <v/>
      </c>
      <c r="K77" s="43" t="e">
        <f>IF(VLOOKUP(K$1,$R$2:$S$16,2,0)="","",IF(HLOOKUP(VLOOKUP(K$1,$R$2:$S$16,2,0),'APTA Employee Census'!$B$6:$AB$507,ROWS($A$1:K76)+1,0)=0,"",VLOOKUP(HLOOKUP(VLOOKUP(K$1,$R$2:$S$16,2,0),'APTA Employee Census'!$B$6:$AB$507,ROWS($A$1:K76)+1,0),Lookups!$A$2:$B$45,2,0)))</f>
        <v>#N/A</v>
      </c>
      <c r="L77" s="72" t="str">
        <f>IF(VLOOKUP(L$1,$R$2:$S$16,2,0)="","",IF(HLOOKUP(VLOOKUP(L$1,$R$2:$S$16,2,0),'APTA Employee Census'!$B$6:$AB$507,ROWS($A$1:L76)+1,0)=0,"",HLOOKUP(VLOOKUP(L$1,$R$2:$S$16,2,0),'APTA Employee Census'!$B$6:$AB$507,ROWS($A$1:L76)+1,0)))</f>
        <v/>
      </c>
      <c r="M77" s="74" t="str">
        <f>IF(VLOOKUP(M$1,$R$2:$S$16,2,0)="","",IF(HLOOKUP(VLOOKUP(M$1,$R$2:$S$16,2,0),'APTA Employee Census'!$B$6:$AB$507,ROWS($A$1:M76)+1,0)=0,"",HLOOKUP(VLOOKUP(M$1,$R$2:$S$16,2,0),'APTA Employee Census'!$B$6:$AB$507,ROWS($A$1:M76)+1,0)))</f>
        <v/>
      </c>
      <c r="N77" s="72" t="str">
        <f>IF(VLOOKUP(N$1,$R$2:$S$16,2,0)="","",IF(HLOOKUP(VLOOKUP(N$1,$R$2:$S$16,2,0),'APTA Employee Census'!$B$6:$AB$507,ROWS($A$1:N76)+1,0)=0,"",HLOOKUP(VLOOKUP(N$1,$R$2:$S$16,2,0),'APTA Employee Census'!$B$6:$AB$507,ROWS($A$1:N76)+1,0)))</f>
        <v/>
      </c>
      <c r="O77" s="43" t="str">
        <f>IF(VLOOKUP(O$1,$R$2:$S$16,2,0)="","",IF(E77="self",IF(HLOOKUP(VLOOKUP(O$1,$R$2:$S$16,2,0),'APTA Employee Census'!$B$6:$AB$507,ROWS($A$1:O76)+1,0)=0,"",VLOOKUP(HLOOKUP(VLOOKUP(O$1,$R$2:$S$16,2,0),'APTA Employee Census'!$B$6:$AB$507,ROWS($A$1:O76)+1,0),Lookups!$A$2:$B$45,2,0)),""))</f>
        <v/>
      </c>
    </row>
    <row r="78" spans="1:15" ht="18" customHeight="1" x14ac:dyDescent="0.15">
      <c r="A78" s="43" t="str">
        <f>IF(VLOOKUP(A$1,$R$2:$S$16,2,0)="","",IF(HLOOKUP(VLOOKUP(A$1,$R$2:$S$16,2,0),'APTA Employee Census'!$B$6:$AB$507,ROWS($A$1:A77)+1,0)=0,"",HLOOKUP(VLOOKUP(A$1,$R$2:$S$16,2,0),'APTA Employee Census'!$B$6:$AB$507,ROWS($A$1:A77)+1,0)))</f>
        <v/>
      </c>
      <c r="B78" s="43" t="str">
        <f>IF(VLOOKUP(B$1,$R$2:$S$16,2,0)="","",IF(HLOOKUP(VLOOKUP(B$1,$R$2:$S$16,2,0),'APTA Employee Census'!$A$6:$AB$507,ROWS($A$1:B77)+1,0)=0,"",HLOOKUP(VLOOKUP(B$1,$R$2:$S$16,2,0),'APTA Employee Census'!$A$6:$AB$507,ROWS($A$1:B77)+1,0)))</f>
        <v/>
      </c>
      <c r="C78" s="43" t="str">
        <f>IF(VLOOKUP(C$1,$R$2:$S$16,2,0)="","",IF(HLOOKUP(VLOOKUP(C$1,$R$2:$S$16,2,0),'APTA Employee Census'!$B$6:$AB$507,ROWS($A$1:C77)+1,0)=0,"",HLOOKUP(VLOOKUP(C$1,$R$2:$S$16,2,0),'APTA Employee Census'!$B$6:$AB$507,ROWS($A$1:C77)+1,0)))</f>
        <v/>
      </c>
      <c r="D78" s="72" t="str">
        <f>IF(VLOOKUP(D$1,$R$2:$S$16,2,0)="","",IF(HLOOKUP(VLOOKUP(D$1,$R$2:$S$16,2,0),'APTA Employee Census'!$B$6:$AB$507,ROWS($A$1:D77)+1,0)=0,"",HLOOKUP(VLOOKUP(D$1,$R$2:$S$16,2,0),'APTA Employee Census'!$B$6:$AB$507,ROWS($A$1:D77)+1,0)))</f>
        <v/>
      </c>
      <c r="E78" s="43" t="str">
        <f>IF(VLOOKUP(E$1,$R$2:$S$16,2,0)="","",IF(HLOOKUP(VLOOKUP(E$1,$R$2:$S$16,2,0),'APTA Employee Census'!$B$6:$AB$507,ROWS($A$1:E77)+1,0)=0,"",VLOOKUP(HLOOKUP(VLOOKUP(E$1,$R$2:$S$16,2,0),'APTA Employee Census'!$B$6:$AB$507,ROWS($A$1:E77)+1,0),Lookups!$A$2:$B$45,2,0)))</f>
        <v/>
      </c>
      <c r="F78" s="72" t="str">
        <f>IF(VLOOKUP(F$1,$R$2:$S$16,2,0)="","",IF(HLOOKUP(VLOOKUP(F$1,$R$2:$S$16,2,0),'APTA Employee Census'!$B$6:$AB$507,ROWS($A$1:F77)+1,0)=0,"",HLOOKUP(VLOOKUP(F$1,$R$2:$S$16,2,0),'APTA Employee Census'!$B$6:$AB$507,ROWS($A$1:F77)+1,0)))</f>
        <v/>
      </c>
      <c r="G78" s="43" t="str">
        <f>IF(VLOOKUP(G$1,$R$2:$S$16,2,0)="","",IF(HLOOKUP(VLOOKUP(G$1,$R$2:$S$16,2,0),'APTA Employee Census'!$B$6:$AB$507,ROWS($A$1:G77)+1,0)=0,"",VLOOKUP(HLOOKUP(VLOOKUP(G$1,$R$2:$S$16,2,0),'APTA Employee Census'!$B$6:$AB$507,ROWS($A$1:G77)+1,0),Lookups!$A$2:$B$45,2,0)))</f>
        <v/>
      </c>
      <c r="H78" s="72" t="str">
        <f>IF(VLOOKUP(H$1,$R$2:$S$16,2,0)="","",IF(HLOOKUP(VLOOKUP(H$1,$R$2:$S$16,2,0),'APTA Employee Census'!$B$6:$AB$507,ROWS($A$1:H77)+1,0)=0,"",HLOOKUP(VLOOKUP(H$1,$R$2:$S$16,2,0),'APTA Employee Census'!$B$6:$AB$507,ROWS($A$1:H77)+1,0)))</f>
        <v/>
      </c>
      <c r="I78" s="73" t="str">
        <f>IF(VLOOKUP(I$1,$R$2:$S$16,2,0)="","",IF(HLOOKUP(VLOOKUP(I$1,$R$2:$S$16,2,0),'APTA Employee Census'!$B$6:$AB$507,ROWS($A$1:I77)+1,0)=0,"",HLOOKUP(VLOOKUP(I$1,$R$2:$S$16,2,0),'APTA Employee Census'!$B$6:$AB$507,ROWS($A$1:I77)+1,0)))</f>
        <v/>
      </c>
      <c r="J78" s="74" t="str">
        <f>IF(VLOOKUP($J$1,$R$2:$S$16,2,0)="","",IF(AND($K78="part_time",HLOOKUP(VLOOKUP(J$1,$R$2:$S$16,2,0),'APTA Employee Census'!$B$6:$AB$507,ROWS($A$1:J77)+1,0)&gt;0),HLOOKUP(VLOOKUP(J$1,$R$2:$S$16,2,0),'APTA Employee Census'!$B$6:$AB$507,ROWS($A$1:J77)+1,0),IF(AND($K78="part_time",HLOOKUP(VLOOKUP(J$1,$R$2:$S$16,2,0),'APTA Employee Census'!$B$6:$AB$507,ROWS($A$1:J77)+1,0)=""),'APTA Employee Census'!$G$1,"")))</f>
        <v/>
      </c>
      <c r="K78" s="43" t="e">
        <f>IF(VLOOKUP(K$1,$R$2:$S$16,2,0)="","",IF(HLOOKUP(VLOOKUP(K$1,$R$2:$S$16,2,0),'APTA Employee Census'!$B$6:$AB$507,ROWS($A$1:K77)+1,0)=0,"",VLOOKUP(HLOOKUP(VLOOKUP(K$1,$R$2:$S$16,2,0),'APTA Employee Census'!$B$6:$AB$507,ROWS($A$1:K77)+1,0),Lookups!$A$2:$B$45,2,0)))</f>
        <v>#N/A</v>
      </c>
      <c r="L78" s="72" t="str">
        <f>IF(VLOOKUP(L$1,$R$2:$S$16,2,0)="","",IF(HLOOKUP(VLOOKUP(L$1,$R$2:$S$16,2,0),'APTA Employee Census'!$B$6:$AB$507,ROWS($A$1:L77)+1,0)=0,"",HLOOKUP(VLOOKUP(L$1,$R$2:$S$16,2,0),'APTA Employee Census'!$B$6:$AB$507,ROWS($A$1:L77)+1,0)))</f>
        <v/>
      </c>
      <c r="M78" s="74" t="str">
        <f>IF(VLOOKUP(M$1,$R$2:$S$16,2,0)="","",IF(HLOOKUP(VLOOKUP(M$1,$R$2:$S$16,2,0),'APTA Employee Census'!$B$6:$AB$507,ROWS($A$1:M77)+1,0)=0,"",HLOOKUP(VLOOKUP(M$1,$R$2:$S$16,2,0),'APTA Employee Census'!$B$6:$AB$507,ROWS($A$1:M77)+1,0)))</f>
        <v/>
      </c>
      <c r="N78" s="72" t="str">
        <f>IF(VLOOKUP(N$1,$R$2:$S$16,2,0)="","",IF(HLOOKUP(VLOOKUP(N$1,$R$2:$S$16,2,0),'APTA Employee Census'!$B$6:$AB$507,ROWS($A$1:N77)+1,0)=0,"",HLOOKUP(VLOOKUP(N$1,$R$2:$S$16,2,0),'APTA Employee Census'!$B$6:$AB$507,ROWS($A$1:N77)+1,0)))</f>
        <v/>
      </c>
      <c r="O78" s="43" t="str">
        <f>IF(VLOOKUP(O$1,$R$2:$S$16,2,0)="","",IF(E78="self",IF(HLOOKUP(VLOOKUP(O$1,$R$2:$S$16,2,0),'APTA Employee Census'!$B$6:$AB$507,ROWS($A$1:O77)+1,0)=0,"",VLOOKUP(HLOOKUP(VLOOKUP(O$1,$R$2:$S$16,2,0),'APTA Employee Census'!$B$6:$AB$507,ROWS($A$1:O77)+1,0),Lookups!$A$2:$B$45,2,0)),""))</f>
        <v/>
      </c>
    </row>
    <row r="79" spans="1:15" ht="18" customHeight="1" x14ac:dyDescent="0.15">
      <c r="A79" s="43" t="str">
        <f>IF(VLOOKUP(A$1,$R$2:$S$16,2,0)="","",IF(HLOOKUP(VLOOKUP(A$1,$R$2:$S$16,2,0),'APTA Employee Census'!$B$6:$AB$507,ROWS($A$1:A78)+1,0)=0,"",HLOOKUP(VLOOKUP(A$1,$R$2:$S$16,2,0),'APTA Employee Census'!$B$6:$AB$507,ROWS($A$1:A78)+1,0)))</f>
        <v/>
      </c>
      <c r="B79" s="43" t="str">
        <f>IF(VLOOKUP(B$1,$R$2:$S$16,2,0)="","",IF(HLOOKUP(VLOOKUP(B$1,$R$2:$S$16,2,0),'APTA Employee Census'!$A$6:$AB$507,ROWS($A$1:B78)+1,0)=0,"",HLOOKUP(VLOOKUP(B$1,$R$2:$S$16,2,0),'APTA Employee Census'!$A$6:$AB$507,ROWS($A$1:B78)+1,0)))</f>
        <v/>
      </c>
      <c r="C79" s="43" t="str">
        <f>IF(VLOOKUP(C$1,$R$2:$S$16,2,0)="","",IF(HLOOKUP(VLOOKUP(C$1,$R$2:$S$16,2,0),'APTA Employee Census'!$B$6:$AB$507,ROWS($A$1:C78)+1,0)=0,"",HLOOKUP(VLOOKUP(C$1,$R$2:$S$16,2,0),'APTA Employee Census'!$B$6:$AB$507,ROWS($A$1:C78)+1,0)))</f>
        <v/>
      </c>
      <c r="D79" s="72" t="str">
        <f>IF(VLOOKUP(D$1,$R$2:$S$16,2,0)="","",IF(HLOOKUP(VLOOKUP(D$1,$R$2:$S$16,2,0),'APTA Employee Census'!$B$6:$AB$507,ROWS($A$1:D78)+1,0)=0,"",HLOOKUP(VLOOKUP(D$1,$R$2:$S$16,2,0),'APTA Employee Census'!$B$6:$AB$507,ROWS($A$1:D78)+1,0)))</f>
        <v/>
      </c>
      <c r="E79" s="43" t="str">
        <f>IF(VLOOKUP(E$1,$R$2:$S$16,2,0)="","",IF(HLOOKUP(VLOOKUP(E$1,$R$2:$S$16,2,0),'APTA Employee Census'!$B$6:$AB$507,ROWS($A$1:E78)+1,0)=0,"",VLOOKUP(HLOOKUP(VLOOKUP(E$1,$R$2:$S$16,2,0),'APTA Employee Census'!$B$6:$AB$507,ROWS($A$1:E78)+1,0),Lookups!$A$2:$B$45,2,0)))</f>
        <v/>
      </c>
      <c r="F79" s="72" t="str">
        <f>IF(VLOOKUP(F$1,$R$2:$S$16,2,0)="","",IF(HLOOKUP(VLOOKUP(F$1,$R$2:$S$16,2,0),'APTA Employee Census'!$B$6:$AB$507,ROWS($A$1:F78)+1,0)=0,"",HLOOKUP(VLOOKUP(F$1,$R$2:$S$16,2,0),'APTA Employee Census'!$B$6:$AB$507,ROWS($A$1:F78)+1,0)))</f>
        <v/>
      </c>
      <c r="G79" s="43" t="str">
        <f>IF(VLOOKUP(G$1,$R$2:$S$16,2,0)="","",IF(HLOOKUP(VLOOKUP(G$1,$R$2:$S$16,2,0),'APTA Employee Census'!$B$6:$AB$507,ROWS($A$1:G78)+1,0)=0,"",VLOOKUP(HLOOKUP(VLOOKUP(G$1,$R$2:$S$16,2,0),'APTA Employee Census'!$B$6:$AB$507,ROWS($A$1:G78)+1,0),Lookups!$A$2:$B$45,2,0)))</f>
        <v/>
      </c>
      <c r="H79" s="72" t="str">
        <f>IF(VLOOKUP(H$1,$R$2:$S$16,2,0)="","",IF(HLOOKUP(VLOOKUP(H$1,$R$2:$S$16,2,0),'APTA Employee Census'!$B$6:$AB$507,ROWS($A$1:H78)+1,0)=0,"",HLOOKUP(VLOOKUP(H$1,$R$2:$S$16,2,0),'APTA Employee Census'!$B$6:$AB$507,ROWS($A$1:H78)+1,0)))</f>
        <v/>
      </c>
      <c r="I79" s="73" t="str">
        <f>IF(VLOOKUP(I$1,$R$2:$S$16,2,0)="","",IF(HLOOKUP(VLOOKUP(I$1,$R$2:$S$16,2,0),'APTA Employee Census'!$B$6:$AB$507,ROWS($A$1:I78)+1,0)=0,"",HLOOKUP(VLOOKUP(I$1,$R$2:$S$16,2,0),'APTA Employee Census'!$B$6:$AB$507,ROWS($A$1:I78)+1,0)))</f>
        <v/>
      </c>
      <c r="J79" s="74" t="str">
        <f>IF(VLOOKUP($J$1,$R$2:$S$16,2,0)="","",IF(AND($K79="part_time",HLOOKUP(VLOOKUP(J$1,$R$2:$S$16,2,0),'APTA Employee Census'!$B$6:$AB$507,ROWS($A$1:J78)+1,0)&gt;0),HLOOKUP(VLOOKUP(J$1,$R$2:$S$16,2,0),'APTA Employee Census'!$B$6:$AB$507,ROWS($A$1:J78)+1,0),IF(AND($K79="part_time",HLOOKUP(VLOOKUP(J$1,$R$2:$S$16,2,0),'APTA Employee Census'!$B$6:$AB$507,ROWS($A$1:J78)+1,0)=""),'APTA Employee Census'!$G$1,"")))</f>
        <v/>
      </c>
      <c r="K79" s="43" t="e">
        <f>IF(VLOOKUP(K$1,$R$2:$S$16,2,0)="","",IF(HLOOKUP(VLOOKUP(K$1,$R$2:$S$16,2,0),'APTA Employee Census'!$B$6:$AB$507,ROWS($A$1:K78)+1,0)=0,"",VLOOKUP(HLOOKUP(VLOOKUP(K$1,$R$2:$S$16,2,0),'APTA Employee Census'!$B$6:$AB$507,ROWS($A$1:K78)+1,0),Lookups!$A$2:$B$45,2,0)))</f>
        <v>#N/A</v>
      </c>
      <c r="L79" s="72" t="str">
        <f>IF(VLOOKUP(L$1,$R$2:$S$16,2,0)="","",IF(HLOOKUP(VLOOKUP(L$1,$R$2:$S$16,2,0),'APTA Employee Census'!$B$6:$AB$507,ROWS($A$1:L78)+1,0)=0,"",HLOOKUP(VLOOKUP(L$1,$R$2:$S$16,2,0),'APTA Employee Census'!$B$6:$AB$507,ROWS($A$1:L78)+1,0)))</f>
        <v/>
      </c>
      <c r="M79" s="74" t="str">
        <f>IF(VLOOKUP(M$1,$R$2:$S$16,2,0)="","",IF(HLOOKUP(VLOOKUP(M$1,$R$2:$S$16,2,0),'APTA Employee Census'!$B$6:$AB$507,ROWS($A$1:M78)+1,0)=0,"",HLOOKUP(VLOOKUP(M$1,$R$2:$S$16,2,0),'APTA Employee Census'!$B$6:$AB$507,ROWS($A$1:M78)+1,0)))</f>
        <v/>
      </c>
      <c r="N79" s="72" t="str">
        <f>IF(VLOOKUP(N$1,$R$2:$S$16,2,0)="","",IF(HLOOKUP(VLOOKUP(N$1,$R$2:$S$16,2,0),'APTA Employee Census'!$B$6:$AB$507,ROWS($A$1:N78)+1,0)=0,"",HLOOKUP(VLOOKUP(N$1,$R$2:$S$16,2,0),'APTA Employee Census'!$B$6:$AB$507,ROWS($A$1:N78)+1,0)))</f>
        <v/>
      </c>
      <c r="O79" s="43" t="str">
        <f>IF(VLOOKUP(O$1,$R$2:$S$16,2,0)="","",IF(E79="self",IF(HLOOKUP(VLOOKUP(O$1,$R$2:$S$16,2,0),'APTA Employee Census'!$B$6:$AB$507,ROWS($A$1:O78)+1,0)=0,"",VLOOKUP(HLOOKUP(VLOOKUP(O$1,$R$2:$S$16,2,0),'APTA Employee Census'!$B$6:$AB$507,ROWS($A$1:O78)+1,0),Lookups!$A$2:$B$45,2,0)),""))</f>
        <v/>
      </c>
    </row>
    <row r="80" spans="1:15" ht="18" customHeight="1" x14ac:dyDescent="0.15">
      <c r="A80" s="43" t="str">
        <f>IF(VLOOKUP(A$1,$R$2:$S$16,2,0)="","",IF(HLOOKUP(VLOOKUP(A$1,$R$2:$S$16,2,0),'APTA Employee Census'!$B$6:$AB$507,ROWS($A$1:A79)+1,0)=0,"",HLOOKUP(VLOOKUP(A$1,$R$2:$S$16,2,0),'APTA Employee Census'!$B$6:$AB$507,ROWS($A$1:A79)+1,0)))</f>
        <v/>
      </c>
      <c r="B80" s="43" t="str">
        <f>IF(VLOOKUP(B$1,$R$2:$S$16,2,0)="","",IF(HLOOKUP(VLOOKUP(B$1,$R$2:$S$16,2,0),'APTA Employee Census'!$A$6:$AB$507,ROWS($A$1:B79)+1,0)=0,"",HLOOKUP(VLOOKUP(B$1,$R$2:$S$16,2,0),'APTA Employee Census'!$A$6:$AB$507,ROWS($A$1:B79)+1,0)))</f>
        <v/>
      </c>
      <c r="C80" s="43" t="str">
        <f>IF(VLOOKUP(C$1,$R$2:$S$16,2,0)="","",IF(HLOOKUP(VLOOKUP(C$1,$R$2:$S$16,2,0),'APTA Employee Census'!$B$6:$AB$507,ROWS($A$1:C79)+1,0)=0,"",HLOOKUP(VLOOKUP(C$1,$R$2:$S$16,2,0),'APTA Employee Census'!$B$6:$AB$507,ROWS($A$1:C79)+1,0)))</f>
        <v/>
      </c>
      <c r="D80" s="72" t="str">
        <f>IF(VLOOKUP(D$1,$R$2:$S$16,2,0)="","",IF(HLOOKUP(VLOOKUP(D$1,$R$2:$S$16,2,0),'APTA Employee Census'!$B$6:$AB$507,ROWS($A$1:D79)+1,0)=0,"",HLOOKUP(VLOOKUP(D$1,$R$2:$S$16,2,0),'APTA Employee Census'!$B$6:$AB$507,ROWS($A$1:D79)+1,0)))</f>
        <v/>
      </c>
      <c r="E80" s="43" t="str">
        <f>IF(VLOOKUP(E$1,$R$2:$S$16,2,0)="","",IF(HLOOKUP(VLOOKUP(E$1,$R$2:$S$16,2,0),'APTA Employee Census'!$B$6:$AB$507,ROWS($A$1:E79)+1,0)=0,"",VLOOKUP(HLOOKUP(VLOOKUP(E$1,$R$2:$S$16,2,0),'APTA Employee Census'!$B$6:$AB$507,ROWS($A$1:E79)+1,0),Lookups!$A$2:$B$45,2,0)))</f>
        <v/>
      </c>
      <c r="F80" s="72" t="str">
        <f>IF(VLOOKUP(F$1,$R$2:$S$16,2,0)="","",IF(HLOOKUP(VLOOKUP(F$1,$R$2:$S$16,2,0),'APTA Employee Census'!$B$6:$AB$507,ROWS($A$1:F79)+1,0)=0,"",HLOOKUP(VLOOKUP(F$1,$R$2:$S$16,2,0),'APTA Employee Census'!$B$6:$AB$507,ROWS($A$1:F79)+1,0)))</f>
        <v/>
      </c>
      <c r="G80" s="43" t="str">
        <f>IF(VLOOKUP(G$1,$R$2:$S$16,2,0)="","",IF(HLOOKUP(VLOOKUP(G$1,$R$2:$S$16,2,0),'APTA Employee Census'!$B$6:$AB$507,ROWS($A$1:G79)+1,0)=0,"",VLOOKUP(HLOOKUP(VLOOKUP(G$1,$R$2:$S$16,2,0),'APTA Employee Census'!$B$6:$AB$507,ROWS($A$1:G79)+1,0),Lookups!$A$2:$B$45,2,0)))</f>
        <v/>
      </c>
      <c r="H80" s="72" t="str">
        <f>IF(VLOOKUP(H$1,$R$2:$S$16,2,0)="","",IF(HLOOKUP(VLOOKUP(H$1,$R$2:$S$16,2,0),'APTA Employee Census'!$B$6:$AB$507,ROWS($A$1:H79)+1,0)=0,"",HLOOKUP(VLOOKUP(H$1,$R$2:$S$16,2,0),'APTA Employee Census'!$B$6:$AB$507,ROWS($A$1:H79)+1,0)))</f>
        <v/>
      </c>
      <c r="I80" s="73" t="str">
        <f>IF(VLOOKUP(I$1,$R$2:$S$16,2,0)="","",IF(HLOOKUP(VLOOKUP(I$1,$R$2:$S$16,2,0),'APTA Employee Census'!$B$6:$AB$507,ROWS($A$1:I79)+1,0)=0,"",HLOOKUP(VLOOKUP(I$1,$R$2:$S$16,2,0),'APTA Employee Census'!$B$6:$AB$507,ROWS($A$1:I79)+1,0)))</f>
        <v/>
      </c>
      <c r="J80" s="74" t="str">
        <f>IF(VLOOKUP($J$1,$R$2:$S$16,2,0)="","",IF(AND($K80="part_time",HLOOKUP(VLOOKUP(J$1,$R$2:$S$16,2,0),'APTA Employee Census'!$B$6:$AB$507,ROWS($A$1:J79)+1,0)&gt;0),HLOOKUP(VLOOKUP(J$1,$R$2:$S$16,2,0),'APTA Employee Census'!$B$6:$AB$507,ROWS($A$1:J79)+1,0),IF(AND($K80="part_time",HLOOKUP(VLOOKUP(J$1,$R$2:$S$16,2,0),'APTA Employee Census'!$B$6:$AB$507,ROWS($A$1:J79)+1,0)=""),'APTA Employee Census'!$G$1,"")))</f>
        <v/>
      </c>
      <c r="K80" s="43" t="e">
        <f>IF(VLOOKUP(K$1,$R$2:$S$16,2,0)="","",IF(HLOOKUP(VLOOKUP(K$1,$R$2:$S$16,2,0),'APTA Employee Census'!$B$6:$AB$507,ROWS($A$1:K79)+1,0)=0,"",VLOOKUP(HLOOKUP(VLOOKUP(K$1,$R$2:$S$16,2,0),'APTA Employee Census'!$B$6:$AB$507,ROWS($A$1:K79)+1,0),Lookups!$A$2:$B$45,2,0)))</f>
        <v>#N/A</v>
      </c>
      <c r="L80" s="72" t="str">
        <f>IF(VLOOKUP(L$1,$R$2:$S$16,2,0)="","",IF(HLOOKUP(VLOOKUP(L$1,$R$2:$S$16,2,0),'APTA Employee Census'!$B$6:$AB$507,ROWS($A$1:L79)+1,0)=0,"",HLOOKUP(VLOOKUP(L$1,$R$2:$S$16,2,0),'APTA Employee Census'!$B$6:$AB$507,ROWS($A$1:L79)+1,0)))</f>
        <v/>
      </c>
      <c r="M80" s="74" t="str">
        <f>IF(VLOOKUP(M$1,$R$2:$S$16,2,0)="","",IF(HLOOKUP(VLOOKUP(M$1,$R$2:$S$16,2,0),'APTA Employee Census'!$B$6:$AB$507,ROWS($A$1:M79)+1,0)=0,"",HLOOKUP(VLOOKUP(M$1,$R$2:$S$16,2,0),'APTA Employee Census'!$B$6:$AB$507,ROWS($A$1:M79)+1,0)))</f>
        <v/>
      </c>
      <c r="N80" s="72" t="str">
        <f>IF(VLOOKUP(N$1,$R$2:$S$16,2,0)="","",IF(HLOOKUP(VLOOKUP(N$1,$R$2:$S$16,2,0),'APTA Employee Census'!$B$6:$AB$507,ROWS($A$1:N79)+1,0)=0,"",HLOOKUP(VLOOKUP(N$1,$R$2:$S$16,2,0),'APTA Employee Census'!$B$6:$AB$507,ROWS($A$1:N79)+1,0)))</f>
        <v/>
      </c>
      <c r="O80" s="43" t="str">
        <f>IF(VLOOKUP(O$1,$R$2:$S$16,2,0)="","",IF(E80="self",IF(HLOOKUP(VLOOKUP(O$1,$R$2:$S$16,2,0),'APTA Employee Census'!$B$6:$AB$507,ROWS($A$1:O79)+1,0)=0,"",VLOOKUP(HLOOKUP(VLOOKUP(O$1,$R$2:$S$16,2,0),'APTA Employee Census'!$B$6:$AB$507,ROWS($A$1:O79)+1,0),Lookups!$A$2:$B$45,2,0)),""))</f>
        <v/>
      </c>
    </row>
    <row r="81" spans="1:15" ht="18" customHeight="1" x14ac:dyDescent="0.15">
      <c r="A81" s="43" t="str">
        <f>IF(VLOOKUP(A$1,$R$2:$S$16,2,0)="","",IF(HLOOKUP(VLOOKUP(A$1,$R$2:$S$16,2,0),'APTA Employee Census'!$B$6:$AB$507,ROWS($A$1:A80)+1,0)=0,"",HLOOKUP(VLOOKUP(A$1,$R$2:$S$16,2,0),'APTA Employee Census'!$B$6:$AB$507,ROWS($A$1:A80)+1,0)))</f>
        <v/>
      </c>
      <c r="B81" s="43" t="str">
        <f>IF(VLOOKUP(B$1,$R$2:$S$16,2,0)="","",IF(HLOOKUP(VLOOKUP(B$1,$R$2:$S$16,2,0),'APTA Employee Census'!$A$6:$AB$507,ROWS($A$1:B80)+1,0)=0,"",HLOOKUP(VLOOKUP(B$1,$R$2:$S$16,2,0),'APTA Employee Census'!$A$6:$AB$507,ROWS($A$1:B80)+1,0)))</f>
        <v/>
      </c>
      <c r="C81" s="43" t="str">
        <f>IF(VLOOKUP(C$1,$R$2:$S$16,2,0)="","",IF(HLOOKUP(VLOOKUP(C$1,$R$2:$S$16,2,0),'APTA Employee Census'!$B$6:$AB$507,ROWS($A$1:C80)+1,0)=0,"",HLOOKUP(VLOOKUP(C$1,$R$2:$S$16,2,0),'APTA Employee Census'!$B$6:$AB$507,ROWS($A$1:C80)+1,0)))</f>
        <v/>
      </c>
      <c r="D81" s="72" t="str">
        <f>IF(VLOOKUP(D$1,$R$2:$S$16,2,0)="","",IF(HLOOKUP(VLOOKUP(D$1,$R$2:$S$16,2,0),'APTA Employee Census'!$B$6:$AB$507,ROWS($A$1:D80)+1,0)=0,"",HLOOKUP(VLOOKUP(D$1,$R$2:$S$16,2,0),'APTA Employee Census'!$B$6:$AB$507,ROWS($A$1:D80)+1,0)))</f>
        <v/>
      </c>
      <c r="E81" s="43" t="str">
        <f>IF(VLOOKUP(E$1,$R$2:$S$16,2,0)="","",IF(HLOOKUP(VLOOKUP(E$1,$R$2:$S$16,2,0),'APTA Employee Census'!$B$6:$AB$507,ROWS($A$1:E80)+1,0)=0,"",VLOOKUP(HLOOKUP(VLOOKUP(E$1,$R$2:$S$16,2,0),'APTA Employee Census'!$B$6:$AB$507,ROWS($A$1:E80)+1,0),Lookups!$A$2:$B$45,2,0)))</f>
        <v/>
      </c>
      <c r="F81" s="72" t="str">
        <f>IF(VLOOKUP(F$1,$R$2:$S$16,2,0)="","",IF(HLOOKUP(VLOOKUP(F$1,$R$2:$S$16,2,0),'APTA Employee Census'!$B$6:$AB$507,ROWS($A$1:F80)+1,0)=0,"",HLOOKUP(VLOOKUP(F$1,$R$2:$S$16,2,0),'APTA Employee Census'!$B$6:$AB$507,ROWS($A$1:F80)+1,0)))</f>
        <v/>
      </c>
      <c r="G81" s="43" t="str">
        <f>IF(VLOOKUP(G$1,$R$2:$S$16,2,0)="","",IF(HLOOKUP(VLOOKUP(G$1,$R$2:$S$16,2,0),'APTA Employee Census'!$B$6:$AB$507,ROWS($A$1:G80)+1,0)=0,"",VLOOKUP(HLOOKUP(VLOOKUP(G$1,$R$2:$S$16,2,0),'APTA Employee Census'!$B$6:$AB$507,ROWS($A$1:G80)+1,0),Lookups!$A$2:$B$45,2,0)))</f>
        <v/>
      </c>
      <c r="H81" s="72" t="str">
        <f>IF(VLOOKUP(H$1,$R$2:$S$16,2,0)="","",IF(HLOOKUP(VLOOKUP(H$1,$R$2:$S$16,2,0),'APTA Employee Census'!$B$6:$AB$507,ROWS($A$1:H80)+1,0)=0,"",HLOOKUP(VLOOKUP(H$1,$R$2:$S$16,2,0),'APTA Employee Census'!$B$6:$AB$507,ROWS($A$1:H80)+1,0)))</f>
        <v/>
      </c>
      <c r="I81" s="73" t="str">
        <f>IF(VLOOKUP(I$1,$R$2:$S$16,2,0)="","",IF(HLOOKUP(VLOOKUP(I$1,$R$2:$S$16,2,0),'APTA Employee Census'!$B$6:$AB$507,ROWS($A$1:I80)+1,0)=0,"",HLOOKUP(VLOOKUP(I$1,$R$2:$S$16,2,0),'APTA Employee Census'!$B$6:$AB$507,ROWS($A$1:I80)+1,0)))</f>
        <v/>
      </c>
      <c r="J81" s="74" t="str">
        <f>IF(VLOOKUP($J$1,$R$2:$S$16,2,0)="","",IF(AND($K81="part_time",HLOOKUP(VLOOKUP(J$1,$R$2:$S$16,2,0),'APTA Employee Census'!$B$6:$AB$507,ROWS($A$1:J80)+1,0)&gt;0),HLOOKUP(VLOOKUP(J$1,$R$2:$S$16,2,0),'APTA Employee Census'!$B$6:$AB$507,ROWS($A$1:J80)+1,0),IF(AND($K81="part_time",HLOOKUP(VLOOKUP(J$1,$R$2:$S$16,2,0),'APTA Employee Census'!$B$6:$AB$507,ROWS($A$1:J80)+1,0)=""),'APTA Employee Census'!$G$1,"")))</f>
        <v/>
      </c>
      <c r="K81" s="43" t="e">
        <f>IF(VLOOKUP(K$1,$R$2:$S$16,2,0)="","",IF(HLOOKUP(VLOOKUP(K$1,$R$2:$S$16,2,0),'APTA Employee Census'!$B$6:$AB$507,ROWS($A$1:K80)+1,0)=0,"",VLOOKUP(HLOOKUP(VLOOKUP(K$1,$R$2:$S$16,2,0),'APTA Employee Census'!$B$6:$AB$507,ROWS($A$1:K80)+1,0),Lookups!$A$2:$B$45,2,0)))</f>
        <v>#N/A</v>
      </c>
      <c r="L81" s="72" t="str">
        <f>IF(VLOOKUP(L$1,$R$2:$S$16,2,0)="","",IF(HLOOKUP(VLOOKUP(L$1,$R$2:$S$16,2,0),'APTA Employee Census'!$B$6:$AB$507,ROWS($A$1:L80)+1,0)=0,"",HLOOKUP(VLOOKUP(L$1,$R$2:$S$16,2,0),'APTA Employee Census'!$B$6:$AB$507,ROWS($A$1:L80)+1,0)))</f>
        <v/>
      </c>
      <c r="M81" s="74" t="str">
        <f>IF(VLOOKUP(M$1,$R$2:$S$16,2,0)="","",IF(HLOOKUP(VLOOKUP(M$1,$R$2:$S$16,2,0),'APTA Employee Census'!$B$6:$AB$507,ROWS($A$1:M80)+1,0)=0,"",HLOOKUP(VLOOKUP(M$1,$R$2:$S$16,2,0),'APTA Employee Census'!$B$6:$AB$507,ROWS($A$1:M80)+1,0)))</f>
        <v/>
      </c>
      <c r="N81" s="72" t="str">
        <f>IF(VLOOKUP(N$1,$R$2:$S$16,2,0)="","",IF(HLOOKUP(VLOOKUP(N$1,$R$2:$S$16,2,0),'APTA Employee Census'!$B$6:$AB$507,ROWS($A$1:N80)+1,0)=0,"",HLOOKUP(VLOOKUP(N$1,$R$2:$S$16,2,0),'APTA Employee Census'!$B$6:$AB$507,ROWS($A$1:N80)+1,0)))</f>
        <v/>
      </c>
      <c r="O81" s="43" t="str">
        <f>IF(VLOOKUP(O$1,$R$2:$S$16,2,0)="","",IF(E81="self",IF(HLOOKUP(VLOOKUP(O$1,$R$2:$S$16,2,0),'APTA Employee Census'!$B$6:$AB$507,ROWS($A$1:O80)+1,0)=0,"",VLOOKUP(HLOOKUP(VLOOKUP(O$1,$R$2:$S$16,2,0),'APTA Employee Census'!$B$6:$AB$507,ROWS($A$1:O80)+1,0),Lookups!$A$2:$B$45,2,0)),""))</f>
        <v/>
      </c>
    </row>
    <row r="82" spans="1:15" ht="18" customHeight="1" x14ac:dyDescent="0.15">
      <c r="A82" s="43" t="str">
        <f>IF(VLOOKUP(A$1,$R$2:$S$16,2,0)="","",IF(HLOOKUP(VLOOKUP(A$1,$R$2:$S$16,2,0),'APTA Employee Census'!$B$6:$AB$507,ROWS($A$1:A81)+1,0)=0,"",HLOOKUP(VLOOKUP(A$1,$R$2:$S$16,2,0),'APTA Employee Census'!$B$6:$AB$507,ROWS($A$1:A81)+1,0)))</f>
        <v/>
      </c>
      <c r="B82" s="43" t="str">
        <f>IF(VLOOKUP(B$1,$R$2:$S$16,2,0)="","",IF(HLOOKUP(VLOOKUP(B$1,$R$2:$S$16,2,0),'APTA Employee Census'!$A$6:$AB$507,ROWS($A$1:B81)+1,0)=0,"",HLOOKUP(VLOOKUP(B$1,$R$2:$S$16,2,0),'APTA Employee Census'!$A$6:$AB$507,ROWS($A$1:B81)+1,0)))</f>
        <v/>
      </c>
      <c r="C82" s="43" t="str">
        <f>IF(VLOOKUP(C$1,$R$2:$S$16,2,0)="","",IF(HLOOKUP(VLOOKUP(C$1,$R$2:$S$16,2,0),'APTA Employee Census'!$B$6:$AB$507,ROWS($A$1:C81)+1,0)=0,"",HLOOKUP(VLOOKUP(C$1,$R$2:$S$16,2,0),'APTA Employee Census'!$B$6:$AB$507,ROWS($A$1:C81)+1,0)))</f>
        <v/>
      </c>
      <c r="D82" s="72" t="str">
        <f>IF(VLOOKUP(D$1,$R$2:$S$16,2,0)="","",IF(HLOOKUP(VLOOKUP(D$1,$R$2:$S$16,2,0),'APTA Employee Census'!$B$6:$AB$507,ROWS($A$1:D81)+1,0)=0,"",HLOOKUP(VLOOKUP(D$1,$R$2:$S$16,2,0),'APTA Employee Census'!$B$6:$AB$507,ROWS($A$1:D81)+1,0)))</f>
        <v/>
      </c>
      <c r="E82" s="43" t="str">
        <f>IF(VLOOKUP(E$1,$R$2:$S$16,2,0)="","",IF(HLOOKUP(VLOOKUP(E$1,$R$2:$S$16,2,0),'APTA Employee Census'!$B$6:$AB$507,ROWS($A$1:E81)+1,0)=0,"",VLOOKUP(HLOOKUP(VLOOKUP(E$1,$R$2:$S$16,2,0),'APTA Employee Census'!$B$6:$AB$507,ROWS($A$1:E81)+1,0),Lookups!$A$2:$B$45,2,0)))</f>
        <v/>
      </c>
      <c r="F82" s="72" t="str">
        <f>IF(VLOOKUP(F$1,$R$2:$S$16,2,0)="","",IF(HLOOKUP(VLOOKUP(F$1,$R$2:$S$16,2,0),'APTA Employee Census'!$B$6:$AB$507,ROWS($A$1:F81)+1,0)=0,"",HLOOKUP(VLOOKUP(F$1,$R$2:$S$16,2,0),'APTA Employee Census'!$B$6:$AB$507,ROWS($A$1:F81)+1,0)))</f>
        <v/>
      </c>
      <c r="G82" s="43" t="str">
        <f>IF(VLOOKUP(G$1,$R$2:$S$16,2,0)="","",IF(HLOOKUP(VLOOKUP(G$1,$R$2:$S$16,2,0),'APTA Employee Census'!$B$6:$AB$507,ROWS($A$1:G81)+1,0)=0,"",VLOOKUP(HLOOKUP(VLOOKUP(G$1,$R$2:$S$16,2,0),'APTA Employee Census'!$B$6:$AB$507,ROWS($A$1:G81)+1,0),Lookups!$A$2:$B$45,2,0)))</f>
        <v/>
      </c>
      <c r="H82" s="72" t="str">
        <f>IF(VLOOKUP(H$1,$R$2:$S$16,2,0)="","",IF(HLOOKUP(VLOOKUP(H$1,$R$2:$S$16,2,0),'APTA Employee Census'!$B$6:$AB$507,ROWS($A$1:H81)+1,0)=0,"",HLOOKUP(VLOOKUP(H$1,$R$2:$S$16,2,0),'APTA Employee Census'!$B$6:$AB$507,ROWS($A$1:H81)+1,0)))</f>
        <v/>
      </c>
      <c r="I82" s="73" t="str">
        <f>IF(VLOOKUP(I$1,$R$2:$S$16,2,0)="","",IF(HLOOKUP(VLOOKUP(I$1,$R$2:$S$16,2,0),'APTA Employee Census'!$B$6:$AB$507,ROWS($A$1:I81)+1,0)=0,"",HLOOKUP(VLOOKUP(I$1,$R$2:$S$16,2,0),'APTA Employee Census'!$B$6:$AB$507,ROWS($A$1:I81)+1,0)))</f>
        <v/>
      </c>
      <c r="J82" s="74" t="str">
        <f>IF(VLOOKUP($J$1,$R$2:$S$16,2,0)="","",IF(AND($K82="part_time",HLOOKUP(VLOOKUP(J$1,$R$2:$S$16,2,0),'APTA Employee Census'!$B$6:$AB$507,ROWS($A$1:J81)+1,0)&gt;0),HLOOKUP(VLOOKUP(J$1,$R$2:$S$16,2,0),'APTA Employee Census'!$B$6:$AB$507,ROWS($A$1:J81)+1,0),IF(AND($K82="part_time",HLOOKUP(VLOOKUP(J$1,$R$2:$S$16,2,0),'APTA Employee Census'!$B$6:$AB$507,ROWS($A$1:J81)+1,0)=""),'APTA Employee Census'!$G$1,"")))</f>
        <v/>
      </c>
      <c r="K82" s="43" t="e">
        <f>IF(VLOOKUP(K$1,$R$2:$S$16,2,0)="","",IF(HLOOKUP(VLOOKUP(K$1,$R$2:$S$16,2,0),'APTA Employee Census'!$B$6:$AB$507,ROWS($A$1:K81)+1,0)=0,"",VLOOKUP(HLOOKUP(VLOOKUP(K$1,$R$2:$S$16,2,0),'APTA Employee Census'!$B$6:$AB$507,ROWS($A$1:K81)+1,0),Lookups!$A$2:$B$45,2,0)))</f>
        <v>#N/A</v>
      </c>
      <c r="L82" s="72" t="str">
        <f>IF(VLOOKUP(L$1,$R$2:$S$16,2,0)="","",IF(HLOOKUP(VLOOKUP(L$1,$R$2:$S$16,2,0),'APTA Employee Census'!$B$6:$AB$507,ROWS($A$1:L81)+1,0)=0,"",HLOOKUP(VLOOKUP(L$1,$R$2:$S$16,2,0),'APTA Employee Census'!$B$6:$AB$507,ROWS($A$1:L81)+1,0)))</f>
        <v/>
      </c>
      <c r="M82" s="74" t="str">
        <f>IF(VLOOKUP(M$1,$R$2:$S$16,2,0)="","",IF(HLOOKUP(VLOOKUP(M$1,$R$2:$S$16,2,0),'APTA Employee Census'!$B$6:$AB$507,ROWS($A$1:M81)+1,0)=0,"",HLOOKUP(VLOOKUP(M$1,$R$2:$S$16,2,0),'APTA Employee Census'!$B$6:$AB$507,ROWS($A$1:M81)+1,0)))</f>
        <v/>
      </c>
      <c r="N82" s="72" t="str">
        <f>IF(VLOOKUP(N$1,$R$2:$S$16,2,0)="","",IF(HLOOKUP(VLOOKUP(N$1,$R$2:$S$16,2,0),'APTA Employee Census'!$B$6:$AB$507,ROWS($A$1:N81)+1,0)=0,"",HLOOKUP(VLOOKUP(N$1,$R$2:$S$16,2,0),'APTA Employee Census'!$B$6:$AB$507,ROWS($A$1:N81)+1,0)))</f>
        <v/>
      </c>
      <c r="O82" s="43" t="str">
        <f>IF(VLOOKUP(O$1,$R$2:$S$16,2,0)="","",IF(E82="self",IF(HLOOKUP(VLOOKUP(O$1,$R$2:$S$16,2,0),'APTA Employee Census'!$B$6:$AB$507,ROWS($A$1:O81)+1,0)=0,"",VLOOKUP(HLOOKUP(VLOOKUP(O$1,$R$2:$S$16,2,0),'APTA Employee Census'!$B$6:$AB$507,ROWS($A$1:O81)+1,0),Lookups!$A$2:$B$45,2,0)),""))</f>
        <v/>
      </c>
    </row>
    <row r="83" spans="1:15" ht="18" customHeight="1" x14ac:dyDescent="0.15">
      <c r="A83" s="43" t="str">
        <f>IF(VLOOKUP(A$1,$R$2:$S$16,2,0)="","",IF(HLOOKUP(VLOOKUP(A$1,$R$2:$S$16,2,0),'APTA Employee Census'!$B$6:$AB$507,ROWS($A$1:A82)+1,0)=0,"",HLOOKUP(VLOOKUP(A$1,$R$2:$S$16,2,0),'APTA Employee Census'!$B$6:$AB$507,ROWS($A$1:A82)+1,0)))</f>
        <v/>
      </c>
      <c r="B83" s="43" t="str">
        <f>IF(VLOOKUP(B$1,$R$2:$S$16,2,0)="","",IF(HLOOKUP(VLOOKUP(B$1,$R$2:$S$16,2,0),'APTA Employee Census'!$A$6:$AB$507,ROWS($A$1:B82)+1,0)=0,"",HLOOKUP(VLOOKUP(B$1,$R$2:$S$16,2,0),'APTA Employee Census'!$A$6:$AB$507,ROWS($A$1:B82)+1,0)))</f>
        <v/>
      </c>
      <c r="C83" s="43" t="str">
        <f>IF(VLOOKUP(C$1,$R$2:$S$16,2,0)="","",IF(HLOOKUP(VLOOKUP(C$1,$R$2:$S$16,2,0),'APTA Employee Census'!$B$6:$AB$507,ROWS($A$1:C82)+1,0)=0,"",HLOOKUP(VLOOKUP(C$1,$R$2:$S$16,2,0),'APTA Employee Census'!$B$6:$AB$507,ROWS($A$1:C82)+1,0)))</f>
        <v/>
      </c>
      <c r="D83" s="72" t="str">
        <f>IF(VLOOKUP(D$1,$R$2:$S$16,2,0)="","",IF(HLOOKUP(VLOOKUP(D$1,$R$2:$S$16,2,0),'APTA Employee Census'!$B$6:$AB$507,ROWS($A$1:D82)+1,0)=0,"",HLOOKUP(VLOOKUP(D$1,$R$2:$S$16,2,0),'APTA Employee Census'!$B$6:$AB$507,ROWS($A$1:D82)+1,0)))</f>
        <v/>
      </c>
      <c r="E83" s="43" t="str">
        <f>IF(VLOOKUP(E$1,$R$2:$S$16,2,0)="","",IF(HLOOKUP(VLOOKUP(E$1,$R$2:$S$16,2,0),'APTA Employee Census'!$B$6:$AB$507,ROWS($A$1:E82)+1,0)=0,"",VLOOKUP(HLOOKUP(VLOOKUP(E$1,$R$2:$S$16,2,0),'APTA Employee Census'!$B$6:$AB$507,ROWS($A$1:E82)+1,0),Lookups!$A$2:$B$45,2,0)))</f>
        <v/>
      </c>
      <c r="F83" s="72" t="str">
        <f>IF(VLOOKUP(F$1,$R$2:$S$16,2,0)="","",IF(HLOOKUP(VLOOKUP(F$1,$R$2:$S$16,2,0),'APTA Employee Census'!$B$6:$AB$507,ROWS($A$1:F82)+1,0)=0,"",HLOOKUP(VLOOKUP(F$1,$R$2:$S$16,2,0),'APTA Employee Census'!$B$6:$AB$507,ROWS($A$1:F82)+1,0)))</f>
        <v/>
      </c>
      <c r="G83" s="43" t="str">
        <f>IF(VLOOKUP(G$1,$R$2:$S$16,2,0)="","",IF(HLOOKUP(VLOOKUP(G$1,$R$2:$S$16,2,0),'APTA Employee Census'!$B$6:$AB$507,ROWS($A$1:G82)+1,0)=0,"",VLOOKUP(HLOOKUP(VLOOKUP(G$1,$R$2:$S$16,2,0),'APTA Employee Census'!$B$6:$AB$507,ROWS($A$1:G82)+1,0),Lookups!$A$2:$B$45,2,0)))</f>
        <v/>
      </c>
      <c r="H83" s="72" t="str">
        <f>IF(VLOOKUP(H$1,$R$2:$S$16,2,0)="","",IF(HLOOKUP(VLOOKUP(H$1,$R$2:$S$16,2,0),'APTA Employee Census'!$B$6:$AB$507,ROWS($A$1:H82)+1,0)=0,"",HLOOKUP(VLOOKUP(H$1,$R$2:$S$16,2,0),'APTA Employee Census'!$B$6:$AB$507,ROWS($A$1:H82)+1,0)))</f>
        <v/>
      </c>
      <c r="I83" s="73" t="str">
        <f>IF(VLOOKUP(I$1,$R$2:$S$16,2,0)="","",IF(HLOOKUP(VLOOKUP(I$1,$R$2:$S$16,2,0),'APTA Employee Census'!$B$6:$AB$507,ROWS($A$1:I82)+1,0)=0,"",HLOOKUP(VLOOKUP(I$1,$R$2:$S$16,2,0),'APTA Employee Census'!$B$6:$AB$507,ROWS($A$1:I82)+1,0)))</f>
        <v/>
      </c>
      <c r="J83" s="74" t="str">
        <f>IF(VLOOKUP($J$1,$R$2:$S$16,2,0)="","",IF(AND($K83="part_time",HLOOKUP(VLOOKUP(J$1,$R$2:$S$16,2,0),'APTA Employee Census'!$B$6:$AB$507,ROWS($A$1:J82)+1,0)&gt;0),HLOOKUP(VLOOKUP(J$1,$R$2:$S$16,2,0),'APTA Employee Census'!$B$6:$AB$507,ROWS($A$1:J82)+1,0),IF(AND($K83="part_time",HLOOKUP(VLOOKUP(J$1,$R$2:$S$16,2,0),'APTA Employee Census'!$B$6:$AB$507,ROWS($A$1:J82)+1,0)=""),'APTA Employee Census'!$G$1,"")))</f>
        <v/>
      </c>
      <c r="K83" s="43" t="e">
        <f>IF(VLOOKUP(K$1,$R$2:$S$16,2,0)="","",IF(HLOOKUP(VLOOKUP(K$1,$R$2:$S$16,2,0),'APTA Employee Census'!$B$6:$AB$507,ROWS($A$1:K82)+1,0)=0,"",VLOOKUP(HLOOKUP(VLOOKUP(K$1,$R$2:$S$16,2,0),'APTA Employee Census'!$B$6:$AB$507,ROWS($A$1:K82)+1,0),Lookups!$A$2:$B$45,2,0)))</f>
        <v>#N/A</v>
      </c>
      <c r="L83" s="72" t="str">
        <f>IF(VLOOKUP(L$1,$R$2:$S$16,2,0)="","",IF(HLOOKUP(VLOOKUP(L$1,$R$2:$S$16,2,0),'APTA Employee Census'!$B$6:$AB$507,ROWS($A$1:L82)+1,0)=0,"",HLOOKUP(VLOOKUP(L$1,$R$2:$S$16,2,0),'APTA Employee Census'!$B$6:$AB$507,ROWS($A$1:L82)+1,0)))</f>
        <v/>
      </c>
      <c r="M83" s="74" t="str">
        <f>IF(VLOOKUP(M$1,$R$2:$S$16,2,0)="","",IF(HLOOKUP(VLOOKUP(M$1,$R$2:$S$16,2,0),'APTA Employee Census'!$B$6:$AB$507,ROWS($A$1:M82)+1,0)=0,"",HLOOKUP(VLOOKUP(M$1,$R$2:$S$16,2,0),'APTA Employee Census'!$B$6:$AB$507,ROWS($A$1:M82)+1,0)))</f>
        <v/>
      </c>
      <c r="N83" s="72" t="str">
        <f>IF(VLOOKUP(N$1,$R$2:$S$16,2,0)="","",IF(HLOOKUP(VLOOKUP(N$1,$R$2:$S$16,2,0),'APTA Employee Census'!$B$6:$AB$507,ROWS($A$1:N82)+1,0)=0,"",HLOOKUP(VLOOKUP(N$1,$R$2:$S$16,2,0),'APTA Employee Census'!$B$6:$AB$507,ROWS($A$1:N82)+1,0)))</f>
        <v/>
      </c>
      <c r="O83" s="43" t="str">
        <f>IF(VLOOKUP(O$1,$R$2:$S$16,2,0)="","",IF(E83="self",IF(HLOOKUP(VLOOKUP(O$1,$R$2:$S$16,2,0),'APTA Employee Census'!$B$6:$AB$507,ROWS($A$1:O82)+1,0)=0,"",VLOOKUP(HLOOKUP(VLOOKUP(O$1,$R$2:$S$16,2,0),'APTA Employee Census'!$B$6:$AB$507,ROWS($A$1:O82)+1,0),Lookups!$A$2:$B$45,2,0)),""))</f>
        <v/>
      </c>
    </row>
    <row r="84" spans="1:15" ht="18" customHeight="1" x14ac:dyDescent="0.15">
      <c r="A84" s="43" t="str">
        <f>IF(VLOOKUP(A$1,$R$2:$S$16,2,0)="","",IF(HLOOKUP(VLOOKUP(A$1,$R$2:$S$16,2,0),'APTA Employee Census'!$B$6:$AB$507,ROWS($A$1:A83)+1,0)=0,"",HLOOKUP(VLOOKUP(A$1,$R$2:$S$16,2,0),'APTA Employee Census'!$B$6:$AB$507,ROWS($A$1:A83)+1,0)))</f>
        <v/>
      </c>
      <c r="B84" s="43" t="str">
        <f>IF(VLOOKUP(B$1,$R$2:$S$16,2,0)="","",IF(HLOOKUP(VLOOKUP(B$1,$R$2:$S$16,2,0),'APTA Employee Census'!$A$6:$AB$507,ROWS($A$1:B83)+1,0)=0,"",HLOOKUP(VLOOKUP(B$1,$R$2:$S$16,2,0),'APTA Employee Census'!$A$6:$AB$507,ROWS($A$1:B83)+1,0)))</f>
        <v/>
      </c>
      <c r="C84" s="43" t="str">
        <f>IF(VLOOKUP(C$1,$R$2:$S$16,2,0)="","",IF(HLOOKUP(VLOOKUP(C$1,$R$2:$S$16,2,0),'APTA Employee Census'!$B$6:$AB$507,ROWS($A$1:C83)+1,0)=0,"",HLOOKUP(VLOOKUP(C$1,$R$2:$S$16,2,0),'APTA Employee Census'!$B$6:$AB$507,ROWS($A$1:C83)+1,0)))</f>
        <v/>
      </c>
      <c r="D84" s="72" t="str">
        <f>IF(VLOOKUP(D$1,$R$2:$S$16,2,0)="","",IF(HLOOKUP(VLOOKUP(D$1,$R$2:$S$16,2,0),'APTA Employee Census'!$B$6:$AB$507,ROWS($A$1:D83)+1,0)=0,"",HLOOKUP(VLOOKUP(D$1,$R$2:$S$16,2,0),'APTA Employee Census'!$B$6:$AB$507,ROWS($A$1:D83)+1,0)))</f>
        <v/>
      </c>
      <c r="E84" s="43" t="str">
        <f>IF(VLOOKUP(E$1,$R$2:$S$16,2,0)="","",IF(HLOOKUP(VLOOKUP(E$1,$R$2:$S$16,2,0),'APTA Employee Census'!$B$6:$AB$507,ROWS($A$1:E83)+1,0)=0,"",VLOOKUP(HLOOKUP(VLOOKUP(E$1,$R$2:$S$16,2,0),'APTA Employee Census'!$B$6:$AB$507,ROWS($A$1:E83)+1,0),Lookups!$A$2:$B$45,2,0)))</f>
        <v/>
      </c>
      <c r="F84" s="72" t="str">
        <f>IF(VLOOKUP(F$1,$R$2:$S$16,2,0)="","",IF(HLOOKUP(VLOOKUP(F$1,$R$2:$S$16,2,0),'APTA Employee Census'!$B$6:$AB$507,ROWS($A$1:F83)+1,0)=0,"",HLOOKUP(VLOOKUP(F$1,$R$2:$S$16,2,0),'APTA Employee Census'!$B$6:$AB$507,ROWS($A$1:F83)+1,0)))</f>
        <v/>
      </c>
      <c r="G84" s="43" t="str">
        <f>IF(VLOOKUP(G$1,$R$2:$S$16,2,0)="","",IF(HLOOKUP(VLOOKUP(G$1,$R$2:$S$16,2,0),'APTA Employee Census'!$B$6:$AB$507,ROWS($A$1:G83)+1,0)=0,"",VLOOKUP(HLOOKUP(VLOOKUP(G$1,$R$2:$S$16,2,0),'APTA Employee Census'!$B$6:$AB$507,ROWS($A$1:G83)+1,0),Lookups!$A$2:$B$45,2,0)))</f>
        <v/>
      </c>
      <c r="H84" s="72" t="str">
        <f>IF(VLOOKUP(H$1,$R$2:$S$16,2,0)="","",IF(HLOOKUP(VLOOKUP(H$1,$R$2:$S$16,2,0),'APTA Employee Census'!$B$6:$AB$507,ROWS($A$1:H83)+1,0)=0,"",HLOOKUP(VLOOKUP(H$1,$R$2:$S$16,2,0),'APTA Employee Census'!$B$6:$AB$507,ROWS($A$1:H83)+1,0)))</f>
        <v/>
      </c>
      <c r="I84" s="73" t="str">
        <f>IF(VLOOKUP(I$1,$R$2:$S$16,2,0)="","",IF(HLOOKUP(VLOOKUP(I$1,$R$2:$S$16,2,0),'APTA Employee Census'!$B$6:$AB$507,ROWS($A$1:I83)+1,0)=0,"",HLOOKUP(VLOOKUP(I$1,$R$2:$S$16,2,0),'APTA Employee Census'!$B$6:$AB$507,ROWS($A$1:I83)+1,0)))</f>
        <v/>
      </c>
      <c r="J84" s="74" t="str">
        <f>IF(VLOOKUP($J$1,$R$2:$S$16,2,0)="","",IF(AND($K84="part_time",HLOOKUP(VLOOKUP(J$1,$R$2:$S$16,2,0),'APTA Employee Census'!$B$6:$AB$507,ROWS($A$1:J83)+1,0)&gt;0),HLOOKUP(VLOOKUP(J$1,$R$2:$S$16,2,0),'APTA Employee Census'!$B$6:$AB$507,ROWS($A$1:J83)+1,0),IF(AND($K84="part_time",HLOOKUP(VLOOKUP(J$1,$R$2:$S$16,2,0),'APTA Employee Census'!$B$6:$AB$507,ROWS($A$1:J83)+1,0)=""),'APTA Employee Census'!$G$1,"")))</f>
        <v/>
      </c>
      <c r="K84" s="43" t="e">
        <f>IF(VLOOKUP(K$1,$R$2:$S$16,2,0)="","",IF(HLOOKUP(VLOOKUP(K$1,$R$2:$S$16,2,0),'APTA Employee Census'!$B$6:$AB$507,ROWS($A$1:K83)+1,0)=0,"",VLOOKUP(HLOOKUP(VLOOKUP(K$1,$R$2:$S$16,2,0),'APTA Employee Census'!$B$6:$AB$507,ROWS($A$1:K83)+1,0),Lookups!$A$2:$B$45,2,0)))</f>
        <v>#N/A</v>
      </c>
      <c r="L84" s="72" t="str">
        <f>IF(VLOOKUP(L$1,$R$2:$S$16,2,0)="","",IF(HLOOKUP(VLOOKUP(L$1,$R$2:$S$16,2,0),'APTA Employee Census'!$B$6:$AB$507,ROWS($A$1:L83)+1,0)=0,"",HLOOKUP(VLOOKUP(L$1,$R$2:$S$16,2,0),'APTA Employee Census'!$B$6:$AB$507,ROWS($A$1:L83)+1,0)))</f>
        <v/>
      </c>
      <c r="M84" s="74" t="str">
        <f>IF(VLOOKUP(M$1,$R$2:$S$16,2,0)="","",IF(HLOOKUP(VLOOKUP(M$1,$R$2:$S$16,2,0),'APTA Employee Census'!$B$6:$AB$507,ROWS($A$1:M83)+1,0)=0,"",HLOOKUP(VLOOKUP(M$1,$R$2:$S$16,2,0),'APTA Employee Census'!$B$6:$AB$507,ROWS($A$1:M83)+1,0)))</f>
        <v/>
      </c>
      <c r="N84" s="72" t="str">
        <f>IF(VLOOKUP(N$1,$R$2:$S$16,2,0)="","",IF(HLOOKUP(VLOOKUP(N$1,$R$2:$S$16,2,0),'APTA Employee Census'!$B$6:$AB$507,ROWS($A$1:N83)+1,0)=0,"",HLOOKUP(VLOOKUP(N$1,$R$2:$S$16,2,0),'APTA Employee Census'!$B$6:$AB$507,ROWS($A$1:N83)+1,0)))</f>
        <v/>
      </c>
      <c r="O84" s="43" t="str">
        <f>IF(VLOOKUP(O$1,$R$2:$S$16,2,0)="","",IF(E84="self",IF(HLOOKUP(VLOOKUP(O$1,$R$2:$S$16,2,0),'APTA Employee Census'!$B$6:$AB$507,ROWS($A$1:O83)+1,0)=0,"",VLOOKUP(HLOOKUP(VLOOKUP(O$1,$R$2:$S$16,2,0),'APTA Employee Census'!$B$6:$AB$507,ROWS($A$1:O83)+1,0),Lookups!$A$2:$B$45,2,0)),""))</f>
        <v/>
      </c>
    </row>
    <row r="85" spans="1:15" ht="18" customHeight="1" x14ac:dyDescent="0.15">
      <c r="A85" s="43" t="str">
        <f>IF(VLOOKUP(A$1,$R$2:$S$16,2,0)="","",IF(HLOOKUP(VLOOKUP(A$1,$R$2:$S$16,2,0),'APTA Employee Census'!$B$6:$AB$507,ROWS($A$1:A84)+1,0)=0,"",HLOOKUP(VLOOKUP(A$1,$R$2:$S$16,2,0),'APTA Employee Census'!$B$6:$AB$507,ROWS($A$1:A84)+1,0)))</f>
        <v/>
      </c>
      <c r="B85" s="43" t="str">
        <f>IF(VLOOKUP(B$1,$R$2:$S$16,2,0)="","",IF(HLOOKUP(VLOOKUP(B$1,$R$2:$S$16,2,0),'APTA Employee Census'!$A$6:$AB$507,ROWS($A$1:B84)+1,0)=0,"",HLOOKUP(VLOOKUP(B$1,$R$2:$S$16,2,0),'APTA Employee Census'!$A$6:$AB$507,ROWS($A$1:B84)+1,0)))</f>
        <v/>
      </c>
      <c r="C85" s="43" t="str">
        <f>IF(VLOOKUP(C$1,$R$2:$S$16,2,0)="","",IF(HLOOKUP(VLOOKUP(C$1,$R$2:$S$16,2,0),'APTA Employee Census'!$B$6:$AB$507,ROWS($A$1:C84)+1,0)=0,"",HLOOKUP(VLOOKUP(C$1,$R$2:$S$16,2,0),'APTA Employee Census'!$B$6:$AB$507,ROWS($A$1:C84)+1,0)))</f>
        <v/>
      </c>
      <c r="D85" s="72" t="str">
        <f>IF(VLOOKUP(D$1,$R$2:$S$16,2,0)="","",IF(HLOOKUP(VLOOKUP(D$1,$R$2:$S$16,2,0),'APTA Employee Census'!$B$6:$AB$507,ROWS($A$1:D84)+1,0)=0,"",HLOOKUP(VLOOKUP(D$1,$R$2:$S$16,2,0),'APTA Employee Census'!$B$6:$AB$507,ROWS($A$1:D84)+1,0)))</f>
        <v/>
      </c>
      <c r="E85" s="43" t="str">
        <f>IF(VLOOKUP(E$1,$R$2:$S$16,2,0)="","",IF(HLOOKUP(VLOOKUP(E$1,$R$2:$S$16,2,0),'APTA Employee Census'!$B$6:$AB$507,ROWS($A$1:E84)+1,0)=0,"",VLOOKUP(HLOOKUP(VLOOKUP(E$1,$R$2:$S$16,2,0),'APTA Employee Census'!$B$6:$AB$507,ROWS($A$1:E84)+1,0),Lookups!$A$2:$B$45,2,0)))</f>
        <v/>
      </c>
      <c r="F85" s="72" t="str">
        <f>IF(VLOOKUP(F$1,$R$2:$S$16,2,0)="","",IF(HLOOKUP(VLOOKUP(F$1,$R$2:$S$16,2,0),'APTA Employee Census'!$B$6:$AB$507,ROWS($A$1:F84)+1,0)=0,"",HLOOKUP(VLOOKUP(F$1,$R$2:$S$16,2,0),'APTA Employee Census'!$B$6:$AB$507,ROWS($A$1:F84)+1,0)))</f>
        <v/>
      </c>
      <c r="G85" s="43" t="str">
        <f>IF(VLOOKUP(G$1,$R$2:$S$16,2,0)="","",IF(HLOOKUP(VLOOKUP(G$1,$R$2:$S$16,2,0),'APTA Employee Census'!$B$6:$AB$507,ROWS($A$1:G84)+1,0)=0,"",VLOOKUP(HLOOKUP(VLOOKUP(G$1,$R$2:$S$16,2,0),'APTA Employee Census'!$B$6:$AB$507,ROWS($A$1:G84)+1,0),Lookups!$A$2:$B$45,2,0)))</f>
        <v/>
      </c>
      <c r="H85" s="72" t="str">
        <f>IF(VLOOKUP(H$1,$R$2:$S$16,2,0)="","",IF(HLOOKUP(VLOOKUP(H$1,$R$2:$S$16,2,0),'APTA Employee Census'!$B$6:$AB$507,ROWS($A$1:H84)+1,0)=0,"",HLOOKUP(VLOOKUP(H$1,$R$2:$S$16,2,0),'APTA Employee Census'!$B$6:$AB$507,ROWS($A$1:H84)+1,0)))</f>
        <v/>
      </c>
      <c r="I85" s="73" t="str">
        <f>IF(VLOOKUP(I$1,$R$2:$S$16,2,0)="","",IF(HLOOKUP(VLOOKUP(I$1,$R$2:$S$16,2,0),'APTA Employee Census'!$B$6:$AB$507,ROWS($A$1:I84)+1,0)=0,"",HLOOKUP(VLOOKUP(I$1,$R$2:$S$16,2,0),'APTA Employee Census'!$B$6:$AB$507,ROWS($A$1:I84)+1,0)))</f>
        <v/>
      </c>
      <c r="J85" s="74" t="str">
        <f>IF(VLOOKUP($J$1,$R$2:$S$16,2,0)="","",IF(AND($K85="part_time",HLOOKUP(VLOOKUP(J$1,$R$2:$S$16,2,0),'APTA Employee Census'!$B$6:$AB$507,ROWS($A$1:J84)+1,0)&gt;0),HLOOKUP(VLOOKUP(J$1,$R$2:$S$16,2,0),'APTA Employee Census'!$B$6:$AB$507,ROWS($A$1:J84)+1,0),IF(AND($K85="part_time",HLOOKUP(VLOOKUP(J$1,$R$2:$S$16,2,0),'APTA Employee Census'!$B$6:$AB$507,ROWS($A$1:J84)+1,0)=""),'APTA Employee Census'!$G$1,"")))</f>
        <v/>
      </c>
      <c r="K85" s="43" t="e">
        <f>IF(VLOOKUP(K$1,$R$2:$S$16,2,0)="","",IF(HLOOKUP(VLOOKUP(K$1,$R$2:$S$16,2,0),'APTA Employee Census'!$B$6:$AB$507,ROWS($A$1:K84)+1,0)=0,"",VLOOKUP(HLOOKUP(VLOOKUP(K$1,$R$2:$S$16,2,0),'APTA Employee Census'!$B$6:$AB$507,ROWS($A$1:K84)+1,0),Lookups!$A$2:$B$45,2,0)))</f>
        <v>#N/A</v>
      </c>
      <c r="L85" s="72" t="str">
        <f>IF(VLOOKUP(L$1,$R$2:$S$16,2,0)="","",IF(HLOOKUP(VLOOKUP(L$1,$R$2:$S$16,2,0),'APTA Employee Census'!$B$6:$AB$507,ROWS($A$1:L84)+1,0)=0,"",HLOOKUP(VLOOKUP(L$1,$R$2:$S$16,2,0),'APTA Employee Census'!$B$6:$AB$507,ROWS($A$1:L84)+1,0)))</f>
        <v/>
      </c>
      <c r="M85" s="74" t="str">
        <f>IF(VLOOKUP(M$1,$R$2:$S$16,2,0)="","",IF(HLOOKUP(VLOOKUP(M$1,$R$2:$S$16,2,0),'APTA Employee Census'!$B$6:$AB$507,ROWS($A$1:M84)+1,0)=0,"",HLOOKUP(VLOOKUP(M$1,$R$2:$S$16,2,0),'APTA Employee Census'!$B$6:$AB$507,ROWS($A$1:M84)+1,0)))</f>
        <v/>
      </c>
      <c r="N85" s="72" t="str">
        <f>IF(VLOOKUP(N$1,$R$2:$S$16,2,0)="","",IF(HLOOKUP(VLOOKUP(N$1,$R$2:$S$16,2,0),'APTA Employee Census'!$B$6:$AB$507,ROWS($A$1:N84)+1,0)=0,"",HLOOKUP(VLOOKUP(N$1,$R$2:$S$16,2,0),'APTA Employee Census'!$B$6:$AB$507,ROWS($A$1:N84)+1,0)))</f>
        <v/>
      </c>
      <c r="O85" s="43" t="str">
        <f>IF(VLOOKUP(O$1,$R$2:$S$16,2,0)="","",IF(E85="self",IF(HLOOKUP(VLOOKUP(O$1,$R$2:$S$16,2,0),'APTA Employee Census'!$B$6:$AB$507,ROWS($A$1:O84)+1,0)=0,"",VLOOKUP(HLOOKUP(VLOOKUP(O$1,$R$2:$S$16,2,0),'APTA Employee Census'!$B$6:$AB$507,ROWS($A$1:O84)+1,0),Lookups!$A$2:$B$45,2,0)),""))</f>
        <v/>
      </c>
    </row>
    <row r="86" spans="1:15" ht="18" customHeight="1" x14ac:dyDescent="0.15">
      <c r="A86" s="43" t="str">
        <f>IF(VLOOKUP(A$1,$R$2:$S$16,2,0)="","",IF(HLOOKUP(VLOOKUP(A$1,$R$2:$S$16,2,0),'APTA Employee Census'!$B$6:$AB$507,ROWS($A$1:A85)+1,0)=0,"",HLOOKUP(VLOOKUP(A$1,$R$2:$S$16,2,0),'APTA Employee Census'!$B$6:$AB$507,ROWS($A$1:A85)+1,0)))</f>
        <v/>
      </c>
      <c r="B86" s="43" t="str">
        <f>IF(VLOOKUP(B$1,$R$2:$S$16,2,0)="","",IF(HLOOKUP(VLOOKUP(B$1,$R$2:$S$16,2,0),'APTA Employee Census'!$A$6:$AB$507,ROWS($A$1:B85)+1,0)=0,"",HLOOKUP(VLOOKUP(B$1,$R$2:$S$16,2,0),'APTA Employee Census'!$A$6:$AB$507,ROWS($A$1:B85)+1,0)))</f>
        <v/>
      </c>
      <c r="C86" s="43" t="str">
        <f>IF(VLOOKUP(C$1,$R$2:$S$16,2,0)="","",IF(HLOOKUP(VLOOKUP(C$1,$R$2:$S$16,2,0),'APTA Employee Census'!$B$6:$AB$507,ROWS($A$1:C85)+1,0)=0,"",HLOOKUP(VLOOKUP(C$1,$R$2:$S$16,2,0),'APTA Employee Census'!$B$6:$AB$507,ROWS($A$1:C85)+1,0)))</f>
        <v/>
      </c>
      <c r="D86" s="72" t="str">
        <f>IF(VLOOKUP(D$1,$R$2:$S$16,2,0)="","",IF(HLOOKUP(VLOOKUP(D$1,$R$2:$S$16,2,0),'APTA Employee Census'!$B$6:$AB$507,ROWS($A$1:D85)+1,0)=0,"",HLOOKUP(VLOOKUP(D$1,$R$2:$S$16,2,0),'APTA Employee Census'!$B$6:$AB$507,ROWS($A$1:D85)+1,0)))</f>
        <v/>
      </c>
      <c r="E86" s="43" t="str">
        <f>IF(VLOOKUP(E$1,$R$2:$S$16,2,0)="","",IF(HLOOKUP(VLOOKUP(E$1,$R$2:$S$16,2,0),'APTA Employee Census'!$B$6:$AB$507,ROWS($A$1:E85)+1,0)=0,"",VLOOKUP(HLOOKUP(VLOOKUP(E$1,$R$2:$S$16,2,0),'APTA Employee Census'!$B$6:$AB$507,ROWS($A$1:E85)+1,0),Lookups!$A$2:$B$45,2,0)))</f>
        <v/>
      </c>
      <c r="F86" s="72" t="str">
        <f>IF(VLOOKUP(F$1,$R$2:$S$16,2,0)="","",IF(HLOOKUP(VLOOKUP(F$1,$R$2:$S$16,2,0),'APTA Employee Census'!$B$6:$AB$507,ROWS($A$1:F85)+1,0)=0,"",HLOOKUP(VLOOKUP(F$1,$R$2:$S$16,2,0),'APTA Employee Census'!$B$6:$AB$507,ROWS($A$1:F85)+1,0)))</f>
        <v/>
      </c>
      <c r="G86" s="43" t="str">
        <f>IF(VLOOKUP(G$1,$R$2:$S$16,2,0)="","",IF(HLOOKUP(VLOOKUP(G$1,$R$2:$S$16,2,0),'APTA Employee Census'!$B$6:$AB$507,ROWS($A$1:G85)+1,0)=0,"",VLOOKUP(HLOOKUP(VLOOKUP(G$1,$R$2:$S$16,2,0),'APTA Employee Census'!$B$6:$AB$507,ROWS($A$1:G85)+1,0),Lookups!$A$2:$B$45,2,0)))</f>
        <v/>
      </c>
      <c r="H86" s="72" t="str">
        <f>IF(VLOOKUP(H$1,$R$2:$S$16,2,0)="","",IF(HLOOKUP(VLOOKUP(H$1,$R$2:$S$16,2,0),'APTA Employee Census'!$B$6:$AB$507,ROWS($A$1:H85)+1,0)=0,"",HLOOKUP(VLOOKUP(H$1,$R$2:$S$16,2,0),'APTA Employee Census'!$B$6:$AB$507,ROWS($A$1:H85)+1,0)))</f>
        <v/>
      </c>
      <c r="I86" s="73" t="str">
        <f>IF(VLOOKUP(I$1,$R$2:$S$16,2,0)="","",IF(HLOOKUP(VLOOKUP(I$1,$R$2:$S$16,2,0),'APTA Employee Census'!$B$6:$AB$507,ROWS($A$1:I85)+1,0)=0,"",HLOOKUP(VLOOKUP(I$1,$R$2:$S$16,2,0),'APTA Employee Census'!$B$6:$AB$507,ROWS($A$1:I85)+1,0)))</f>
        <v/>
      </c>
      <c r="J86" s="74" t="str">
        <f>IF(VLOOKUP($J$1,$R$2:$S$16,2,0)="","",IF(AND($K86="part_time",HLOOKUP(VLOOKUP(J$1,$R$2:$S$16,2,0),'APTA Employee Census'!$B$6:$AB$507,ROWS($A$1:J85)+1,0)&gt;0),HLOOKUP(VLOOKUP(J$1,$R$2:$S$16,2,0),'APTA Employee Census'!$B$6:$AB$507,ROWS($A$1:J85)+1,0),IF(AND($K86="part_time",HLOOKUP(VLOOKUP(J$1,$R$2:$S$16,2,0),'APTA Employee Census'!$B$6:$AB$507,ROWS($A$1:J85)+1,0)=""),'APTA Employee Census'!$G$1,"")))</f>
        <v/>
      </c>
      <c r="K86" s="43" t="e">
        <f>IF(VLOOKUP(K$1,$R$2:$S$16,2,0)="","",IF(HLOOKUP(VLOOKUP(K$1,$R$2:$S$16,2,0),'APTA Employee Census'!$B$6:$AB$507,ROWS($A$1:K85)+1,0)=0,"",VLOOKUP(HLOOKUP(VLOOKUP(K$1,$R$2:$S$16,2,0),'APTA Employee Census'!$B$6:$AB$507,ROWS($A$1:K85)+1,0),Lookups!$A$2:$B$45,2,0)))</f>
        <v>#N/A</v>
      </c>
      <c r="L86" s="72" t="str">
        <f>IF(VLOOKUP(L$1,$R$2:$S$16,2,0)="","",IF(HLOOKUP(VLOOKUP(L$1,$R$2:$S$16,2,0),'APTA Employee Census'!$B$6:$AB$507,ROWS($A$1:L85)+1,0)=0,"",HLOOKUP(VLOOKUP(L$1,$R$2:$S$16,2,0),'APTA Employee Census'!$B$6:$AB$507,ROWS($A$1:L85)+1,0)))</f>
        <v/>
      </c>
      <c r="M86" s="74" t="str">
        <f>IF(VLOOKUP(M$1,$R$2:$S$16,2,0)="","",IF(HLOOKUP(VLOOKUP(M$1,$R$2:$S$16,2,0),'APTA Employee Census'!$B$6:$AB$507,ROWS($A$1:M85)+1,0)=0,"",HLOOKUP(VLOOKUP(M$1,$R$2:$S$16,2,0),'APTA Employee Census'!$B$6:$AB$507,ROWS($A$1:M85)+1,0)))</f>
        <v/>
      </c>
      <c r="N86" s="72" t="str">
        <f>IF(VLOOKUP(N$1,$R$2:$S$16,2,0)="","",IF(HLOOKUP(VLOOKUP(N$1,$R$2:$S$16,2,0),'APTA Employee Census'!$B$6:$AB$507,ROWS($A$1:N85)+1,0)=0,"",HLOOKUP(VLOOKUP(N$1,$R$2:$S$16,2,0),'APTA Employee Census'!$B$6:$AB$507,ROWS($A$1:N85)+1,0)))</f>
        <v/>
      </c>
      <c r="O86" s="43" t="str">
        <f>IF(VLOOKUP(O$1,$R$2:$S$16,2,0)="","",IF(E86="self",IF(HLOOKUP(VLOOKUP(O$1,$R$2:$S$16,2,0),'APTA Employee Census'!$B$6:$AB$507,ROWS($A$1:O85)+1,0)=0,"",VLOOKUP(HLOOKUP(VLOOKUP(O$1,$R$2:$S$16,2,0),'APTA Employee Census'!$B$6:$AB$507,ROWS($A$1:O85)+1,0),Lookups!$A$2:$B$45,2,0)),""))</f>
        <v/>
      </c>
    </row>
    <row r="87" spans="1:15" ht="18" customHeight="1" x14ac:dyDescent="0.15">
      <c r="A87" s="43" t="str">
        <f>IF(VLOOKUP(A$1,$R$2:$S$16,2,0)="","",IF(HLOOKUP(VLOOKUP(A$1,$R$2:$S$16,2,0),'APTA Employee Census'!$B$6:$AB$507,ROWS($A$1:A86)+1,0)=0,"",HLOOKUP(VLOOKUP(A$1,$R$2:$S$16,2,0),'APTA Employee Census'!$B$6:$AB$507,ROWS($A$1:A86)+1,0)))</f>
        <v/>
      </c>
      <c r="B87" s="43" t="str">
        <f>IF(VLOOKUP(B$1,$R$2:$S$16,2,0)="","",IF(HLOOKUP(VLOOKUP(B$1,$R$2:$S$16,2,0),'APTA Employee Census'!$A$6:$AB$507,ROWS($A$1:B86)+1,0)=0,"",HLOOKUP(VLOOKUP(B$1,$R$2:$S$16,2,0),'APTA Employee Census'!$A$6:$AB$507,ROWS($A$1:B86)+1,0)))</f>
        <v/>
      </c>
      <c r="C87" s="43" t="str">
        <f>IF(VLOOKUP(C$1,$R$2:$S$16,2,0)="","",IF(HLOOKUP(VLOOKUP(C$1,$R$2:$S$16,2,0),'APTA Employee Census'!$B$6:$AB$507,ROWS($A$1:C86)+1,0)=0,"",HLOOKUP(VLOOKUP(C$1,$R$2:$S$16,2,0),'APTA Employee Census'!$B$6:$AB$507,ROWS($A$1:C86)+1,0)))</f>
        <v/>
      </c>
      <c r="D87" s="72" t="str">
        <f>IF(VLOOKUP(D$1,$R$2:$S$16,2,0)="","",IF(HLOOKUP(VLOOKUP(D$1,$R$2:$S$16,2,0),'APTA Employee Census'!$B$6:$AB$507,ROWS($A$1:D86)+1,0)=0,"",HLOOKUP(VLOOKUP(D$1,$R$2:$S$16,2,0),'APTA Employee Census'!$B$6:$AB$507,ROWS($A$1:D86)+1,0)))</f>
        <v/>
      </c>
      <c r="E87" s="43" t="str">
        <f>IF(VLOOKUP(E$1,$R$2:$S$16,2,0)="","",IF(HLOOKUP(VLOOKUP(E$1,$R$2:$S$16,2,0),'APTA Employee Census'!$B$6:$AB$507,ROWS($A$1:E86)+1,0)=0,"",VLOOKUP(HLOOKUP(VLOOKUP(E$1,$R$2:$S$16,2,0),'APTA Employee Census'!$B$6:$AB$507,ROWS($A$1:E86)+1,0),Lookups!$A$2:$B$45,2,0)))</f>
        <v/>
      </c>
      <c r="F87" s="72" t="str">
        <f>IF(VLOOKUP(F$1,$R$2:$S$16,2,0)="","",IF(HLOOKUP(VLOOKUP(F$1,$R$2:$S$16,2,0),'APTA Employee Census'!$B$6:$AB$507,ROWS($A$1:F86)+1,0)=0,"",HLOOKUP(VLOOKUP(F$1,$R$2:$S$16,2,0),'APTA Employee Census'!$B$6:$AB$507,ROWS($A$1:F86)+1,0)))</f>
        <v/>
      </c>
      <c r="G87" s="43" t="str">
        <f>IF(VLOOKUP(G$1,$R$2:$S$16,2,0)="","",IF(HLOOKUP(VLOOKUP(G$1,$R$2:$S$16,2,0),'APTA Employee Census'!$B$6:$AB$507,ROWS($A$1:G86)+1,0)=0,"",VLOOKUP(HLOOKUP(VLOOKUP(G$1,$R$2:$S$16,2,0),'APTA Employee Census'!$B$6:$AB$507,ROWS($A$1:G86)+1,0),Lookups!$A$2:$B$45,2,0)))</f>
        <v/>
      </c>
      <c r="H87" s="72" t="str">
        <f>IF(VLOOKUP(H$1,$R$2:$S$16,2,0)="","",IF(HLOOKUP(VLOOKUP(H$1,$R$2:$S$16,2,0),'APTA Employee Census'!$B$6:$AB$507,ROWS($A$1:H86)+1,0)=0,"",HLOOKUP(VLOOKUP(H$1,$R$2:$S$16,2,0),'APTA Employee Census'!$B$6:$AB$507,ROWS($A$1:H86)+1,0)))</f>
        <v/>
      </c>
      <c r="I87" s="73" t="str">
        <f>IF(VLOOKUP(I$1,$R$2:$S$16,2,0)="","",IF(HLOOKUP(VLOOKUP(I$1,$R$2:$S$16,2,0),'APTA Employee Census'!$B$6:$AB$507,ROWS($A$1:I86)+1,0)=0,"",HLOOKUP(VLOOKUP(I$1,$R$2:$S$16,2,0),'APTA Employee Census'!$B$6:$AB$507,ROWS($A$1:I86)+1,0)))</f>
        <v/>
      </c>
      <c r="J87" s="74" t="str">
        <f>IF(VLOOKUP($J$1,$R$2:$S$16,2,0)="","",IF(AND($K87="part_time",HLOOKUP(VLOOKUP(J$1,$R$2:$S$16,2,0),'APTA Employee Census'!$B$6:$AB$507,ROWS($A$1:J86)+1,0)&gt;0),HLOOKUP(VLOOKUP(J$1,$R$2:$S$16,2,0),'APTA Employee Census'!$B$6:$AB$507,ROWS($A$1:J86)+1,0),IF(AND($K87="part_time",HLOOKUP(VLOOKUP(J$1,$R$2:$S$16,2,0),'APTA Employee Census'!$B$6:$AB$507,ROWS($A$1:J86)+1,0)=""),'APTA Employee Census'!$G$1,"")))</f>
        <v/>
      </c>
      <c r="K87" s="43" t="e">
        <f>IF(VLOOKUP(K$1,$R$2:$S$16,2,0)="","",IF(HLOOKUP(VLOOKUP(K$1,$R$2:$S$16,2,0),'APTA Employee Census'!$B$6:$AB$507,ROWS($A$1:K86)+1,0)=0,"",VLOOKUP(HLOOKUP(VLOOKUP(K$1,$R$2:$S$16,2,0),'APTA Employee Census'!$B$6:$AB$507,ROWS($A$1:K86)+1,0),Lookups!$A$2:$B$45,2,0)))</f>
        <v>#N/A</v>
      </c>
      <c r="L87" s="72" t="str">
        <f>IF(VLOOKUP(L$1,$R$2:$S$16,2,0)="","",IF(HLOOKUP(VLOOKUP(L$1,$R$2:$S$16,2,0),'APTA Employee Census'!$B$6:$AB$507,ROWS($A$1:L86)+1,0)=0,"",HLOOKUP(VLOOKUP(L$1,$R$2:$S$16,2,0),'APTA Employee Census'!$B$6:$AB$507,ROWS($A$1:L86)+1,0)))</f>
        <v/>
      </c>
      <c r="M87" s="74" t="str">
        <f>IF(VLOOKUP(M$1,$R$2:$S$16,2,0)="","",IF(HLOOKUP(VLOOKUP(M$1,$R$2:$S$16,2,0),'APTA Employee Census'!$B$6:$AB$507,ROWS($A$1:M86)+1,0)=0,"",HLOOKUP(VLOOKUP(M$1,$R$2:$S$16,2,0),'APTA Employee Census'!$B$6:$AB$507,ROWS($A$1:M86)+1,0)))</f>
        <v/>
      </c>
      <c r="N87" s="72" t="str">
        <f>IF(VLOOKUP(N$1,$R$2:$S$16,2,0)="","",IF(HLOOKUP(VLOOKUP(N$1,$R$2:$S$16,2,0),'APTA Employee Census'!$B$6:$AB$507,ROWS($A$1:N86)+1,0)=0,"",HLOOKUP(VLOOKUP(N$1,$R$2:$S$16,2,0),'APTA Employee Census'!$B$6:$AB$507,ROWS($A$1:N86)+1,0)))</f>
        <v/>
      </c>
      <c r="O87" s="43" t="str">
        <f>IF(VLOOKUP(O$1,$R$2:$S$16,2,0)="","",IF(E87="self",IF(HLOOKUP(VLOOKUP(O$1,$R$2:$S$16,2,0),'APTA Employee Census'!$B$6:$AB$507,ROWS($A$1:O86)+1,0)=0,"",VLOOKUP(HLOOKUP(VLOOKUP(O$1,$R$2:$S$16,2,0),'APTA Employee Census'!$B$6:$AB$507,ROWS($A$1:O86)+1,0),Lookups!$A$2:$B$45,2,0)),""))</f>
        <v/>
      </c>
    </row>
    <row r="88" spans="1:15" ht="18" customHeight="1" x14ac:dyDescent="0.15">
      <c r="A88" s="43" t="str">
        <f>IF(VLOOKUP(A$1,$R$2:$S$16,2,0)="","",IF(HLOOKUP(VLOOKUP(A$1,$R$2:$S$16,2,0),'APTA Employee Census'!$B$6:$AB$507,ROWS($A$1:A87)+1,0)=0,"",HLOOKUP(VLOOKUP(A$1,$R$2:$S$16,2,0),'APTA Employee Census'!$B$6:$AB$507,ROWS($A$1:A87)+1,0)))</f>
        <v/>
      </c>
      <c r="B88" s="43" t="str">
        <f>IF(VLOOKUP(B$1,$R$2:$S$16,2,0)="","",IF(HLOOKUP(VLOOKUP(B$1,$R$2:$S$16,2,0),'APTA Employee Census'!$A$6:$AB$507,ROWS($A$1:B87)+1,0)=0,"",HLOOKUP(VLOOKUP(B$1,$R$2:$S$16,2,0),'APTA Employee Census'!$A$6:$AB$507,ROWS($A$1:B87)+1,0)))</f>
        <v/>
      </c>
      <c r="C88" s="43" t="str">
        <f>IF(VLOOKUP(C$1,$R$2:$S$16,2,0)="","",IF(HLOOKUP(VLOOKUP(C$1,$R$2:$S$16,2,0),'APTA Employee Census'!$B$6:$AB$507,ROWS($A$1:C87)+1,0)=0,"",HLOOKUP(VLOOKUP(C$1,$R$2:$S$16,2,0),'APTA Employee Census'!$B$6:$AB$507,ROWS($A$1:C87)+1,0)))</f>
        <v/>
      </c>
      <c r="D88" s="72" t="str">
        <f>IF(VLOOKUP(D$1,$R$2:$S$16,2,0)="","",IF(HLOOKUP(VLOOKUP(D$1,$R$2:$S$16,2,0),'APTA Employee Census'!$B$6:$AB$507,ROWS($A$1:D87)+1,0)=0,"",HLOOKUP(VLOOKUP(D$1,$R$2:$S$16,2,0),'APTA Employee Census'!$B$6:$AB$507,ROWS($A$1:D87)+1,0)))</f>
        <v/>
      </c>
      <c r="E88" s="43" t="str">
        <f>IF(VLOOKUP(E$1,$R$2:$S$16,2,0)="","",IF(HLOOKUP(VLOOKUP(E$1,$R$2:$S$16,2,0),'APTA Employee Census'!$B$6:$AB$507,ROWS($A$1:E87)+1,0)=0,"",VLOOKUP(HLOOKUP(VLOOKUP(E$1,$R$2:$S$16,2,0),'APTA Employee Census'!$B$6:$AB$507,ROWS($A$1:E87)+1,0),Lookups!$A$2:$B$45,2,0)))</f>
        <v/>
      </c>
      <c r="F88" s="72" t="str">
        <f>IF(VLOOKUP(F$1,$R$2:$S$16,2,0)="","",IF(HLOOKUP(VLOOKUP(F$1,$R$2:$S$16,2,0),'APTA Employee Census'!$B$6:$AB$507,ROWS($A$1:F87)+1,0)=0,"",HLOOKUP(VLOOKUP(F$1,$R$2:$S$16,2,0),'APTA Employee Census'!$B$6:$AB$507,ROWS($A$1:F87)+1,0)))</f>
        <v/>
      </c>
      <c r="G88" s="43" t="str">
        <f>IF(VLOOKUP(G$1,$R$2:$S$16,2,0)="","",IF(HLOOKUP(VLOOKUP(G$1,$R$2:$S$16,2,0),'APTA Employee Census'!$B$6:$AB$507,ROWS($A$1:G87)+1,0)=0,"",VLOOKUP(HLOOKUP(VLOOKUP(G$1,$R$2:$S$16,2,0),'APTA Employee Census'!$B$6:$AB$507,ROWS($A$1:G87)+1,0),Lookups!$A$2:$B$45,2,0)))</f>
        <v/>
      </c>
      <c r="H88" s="72" t="str">
        <f>IF(VLOOKUP(H$1,$R$2:$S$16,2,0)="","",IF(HLOOKUP(VLOOKUP(H$1,$R$2:$S$16,2,0),'APTA Employee Census'!$B$6:$AB$507,ROWS($A$1:H87)+1,0)=0,"",HLOOKUP(VLOOKUP(H$1,$R$2:$S$16,2,0),'APTA Employee Census'!$B$6:$AB$507,ROWS($A$1:H87)+1,0)))</f>
        <v/>
      </c>
      <c r="I88" s="73" t="str">
        <f>IF(VLOOKUP(I$1,$R$2:$S$16,2,0)="","",IF(HLOOKUP(VLOOKUP(I$1,$R$2:$S$16,2,0),'APTA Employee Census'!$B$6:$AB$507,ROWS($A$1:I87)+1,0)=0,"",HLOOKUP(VLOOKUP(I$1,$R$2:$S$16,2,0),'APTA Employee Census'!$B$6:$AB$507,ROWS($A$1:I87)+1,0)))</f>
        <v/>
      </c>
      <c r="J88" s="74" t="str">
        <f>IF(VLOOKUP($J$1,$R$2:$S$16,2,0)="","",IF(AND($K88="part_time",HLOOKUP(VLOOKUP(J$1,$R$2:$S$16,2,0),'APTA Employee Census'!$B$6:$AB$507,ROWS($A$1:J87)+1,0)&gt;0),HLOOKUP(VLOOKUP(J$1,$R$2:$S$16,2,0),'APTA Employee Census'!$B$6:$AB$507,ROWS($A$1:J87)+1,0),IF(AND($K88="part_time",HLOOKUP(VLOOKUP(J$1,$R$2:$S$16,2,0),'APTA Employee Census'!$B$6:$AB$507,ROWS($A$1:J87)+1,0)=""),'APTA Employee Census'!$G$1,"")))</f>
        <v/>
      </c>
      <c r="K88" s="43" t="e">
        <f>IF(VLOOKUP(K$1,$R$2:$S$16,2,0)="","",IF(HLOOKUP(VLOOKUP(K$1,$R$2:$S$16,2,0),'APTA Employee Census'!$B$6:$AB$507,ROWS($A$1:K87)+1,0)=0,"",VLOOKUP(HLOOKUP(VLOOKUP(K$1,$R$2:$S$16,2,0),'APTA Employee Census'!$B$6:$AB$507,ROWS($A$1:K87)+1,0),Lookups!$A$2:$B$45,2,0)))</f>
        <v>#N/A</v>
      </c>
      <c r="L88" s="72" t="str">
        <f>IF(VLOOKUP(L$1,$R$2:$S$16,2,0)="","",IF(HLOOKUP(VLOOKUP(L$1,$R$2:$S$16,2,0),'APTA Employee Census'!$B$6:$AB$507,ROWS($A$1:L87)+1,0)=0,"",HLOOKUP(VLOOKUP(L$1,$R$2:$S$16,2,0),'APTA Employee Census'!$B$6:$AB$507,ROWS($A$1:L87)+1,0)))</f>
        <v/>
      </c>
      <c r="M88" s="74" t="str">
        <f>IF(VLOOKUP(M$1,$R$2:$S$16,2,0)="","",IF(HLOOKUP(VLOOKUP(M$1,$R$2:$S$16,2,0),'APTA Employee Census'!$B$6:$AB$507,ROWS($A$1:M87)+1,0)=0,"",HLOOKUP(VLOOKUP(M$1,$R$2:$S$16,2,0),'APTA Employee Census'!$B$6:$AB$507,ROWS($A$1:M87)+1,0)))</f>
        <v/>
      </c>
      <c r="N88" s="72" t="str">
        <f>IF(VLOOKUP(N$1,$R$2:$S$16,2,0)="","",IF(HLOOKUP(VLOOKUP(N$1,$R$2:$S$16,2,0),'APTA Employee Census'!$B$6:$AB$507,ROWS($A$1:N87)+1,0)=0,"",HLOOKUP(VLOOKUP(N$1,$R$2:$S$16,2,0),'APTA Employee Census'!$B$6:$AB$507,ROWS($A$1:N87)+1,0)))</f>
        <v/>
      </c>
      <c r="O88" s="43" t="str">
        <f>IF(VLOOKUP(O$1,$R$2:$S$16,2,0)="","",IF(E88="self",IF(HLOOKUP(VLOOKUP(O$1,$R$2:$S$16,2,0),'APTA Employee Census'!$B$6:$AB$507,ROWS($A$1:O87)+1,0)=0,"",VLOOKUP(HLOOKUP(VLOOKUP(O$1,$R$2:$S$16,2,0),'APTA Employee Census'!$B$6:$AB$507,ROWS($A$1:O87)+1,0),Lookups!$A$2:$B$45,2,0)),""))</f>
        <v/>
      </c>
    </row>
    <row r="89" spans="1:15" ht="18" customHeight="1" x14ac:dyDescent="0.15">
      <c r="A89" s="43" t="str">
        <f>IF(VLOOKUP(A$1,$R$2:$S$16,2,0)="","",IF(HLOOKUP(VLOOKUP(A$1,$R$2:$S$16,2,0),'APTA Employee Census'!$B$6:$AB$507,ROWS($A$1:A88)+1,0)=0,"",HLOOKUP(VLOOKUP(A$1,$R$2:$S$16,2,0),'APTA Employee Census'!$B$6:$AB$507,ROWS($A$1:A88)+1,0)))</f>
        <v/>
      </c>
      <c r="B89" s="43" t="str">
        <f>IF(VLOOKUP(B$1,$R$2:$S$16,2,0)="","",IF(HLOOKUP(VLOOKUP(B$1,$R$2:$S$16,2,0),'APTA Employee Census'!$A$6:$AB$507,ROWS($A$1:B88)+1,0)=0,"",HLOOKUP(VLOOKUP(B$1,$R$2:$S$16,2,0),'APTA Employee Census'!$A$6:$AB$507,ROWS($A$1:B88)+1,0)))</f>
        <v/>
      </c>
      <c r="C89" s="43" t="str">
        <f>IF(VLOOKUP(C$1,$R$2:$S$16,2,0)="","",IF(HLOOKUP(VLOOKUP(C$1,$R$2:$S$16,2,0),'APTA Employee Census'!$B$6:$AB$507,ROWS($A$1:C88)+1,0)=0,"",HLOOKUP(VLOOKUP(C$1,$R$2:$S$16,2,0),'APTA Employee Census'!$B$6:$AB$507,ROWS($A$1:C88)+1,0)))</f>
        <v/>
      </c>
      <c r="D89" s="72" t="str">
        <f>IF(VLOOKUP(D$1,$R$2:$S$16,2,0)="","",IF(HLOOKUP(VLOOKUP(D$1,$R$2:$S$16,2,0),'APTA Employee Census'!$B$6:$AB$507,ROWS($A$1:D88)+1,0)=0,"",HLOOKUP(VLOOKUP(D$1,$R$2:$S$16,2,0),'APTA Employee Census'!$B$6:$AB$507,ROWS($A$1:D88)+1,0)))</f>
        <v/>
      </c>
      <c r="E89" s="43" t="str">
        <f>IF(VLOOKUP(E$1,$R$2:$S$16,2,0)="","",IF(HLOOKUP(VLOOKUP(E$1,$R$2:$S$16,2,0),'APTA Employee Census'!$B$6:$AB$507,ROWS($A$1:E88)+1,0)=0,"",VLOOKUP(HLOOKUP(VLOOKUP(E$1,$R$2:$S$16,2,0),'APTA Employee Census'!$B$6:$AB$507,ROWS($A$1:E88)+1,0),Lookups!$A$2:$B$45,2,0)))</f>
        <v/>
      </c>
      <c r="F89" s="72" t="str">
        <f>IF(VLOOKUP(F$1,$R$2:$S$16,2,0)="","",IF(HLOOKUP(VLOOKUP(F$1,$R$2:$S$16,2,0),'APTA Employee Census'!$B$6:$AB$507,ROWS($A$1:F88)+1,0)=0,"",HLOOKUP(VLOOKUP(F$1,$R$2:$S$16,2,0),'APTA Employee Census'!$B$6:$AB$507,ROWS($A$1:F88)+1,0)))</f>
        <v/>
      </c>
      <c r="G89" s="43" t="str">
        <f>IF(VLOOKUP(G$1,$R$2:$S$16,2,0)="","",IF(HLOOKUP(VLOOKUP(G$1,$R$2:$S$16,2,0),'APTA Employee Census'!$B$6:$AB$507,ROWS($A$1:G88)+1,0)=0,"",VLOOKUP(HLOOKUP(VLOOKUP(G$1,$R$2:$S$16,2,0),'APTA Employee Census'!$B$6:$AB$507,ROWS($A$1:G88)+1,0),Lookups!$A$2:$B$45,2,0)))</f>
        <v/>
      </c>
      <c r="H89" s="72" t="str">
        <f>IF(VLOOKUP(H$1,$R$2:$S$16,2,0)="","",IF(HLOOKUP(VLOOKUP(H$1,$R$2:$S$16,2,0),'APTA Employee Census'!$B$6:$AB$507,ROWS($A$1:H88)+1,0)=0,"",HLOOKUP(VLOOKUP(H$1,$R$2:$S$16,2,0),'APTA Employee Census'!$B$6:$AB$507,ROWS($A$1:H88)+1,0)))</f>
        <v/>
      </c>
      <c r="I89" s="73" t="str">
        <f>IF(VLOOKUP(I$1,$R$2:$S$16,2,0)="","",IF(HLOOKUP(VLOOKUP(I$1,$R$2:$S$16,2,0),'APTA Employee Census'!$B$6:$AB$507,ROWS($A$1:I88)+1,0)=0,"",HLOOKUP(VLOOKUP(I$1,$R$2:$S$16,2,0),'APTA Employee Census'!$B$6:$AB$507,ROWS($A$1:I88)+1,0)))</f>
        <v/>
      </c>
      <c r="J89" s="74" t="str">
        <f>IF(VLOOKUP($J$1,$R$2:$S$16,2,0)="","",IF(AND($K89="part_time",HLOOKUP(VLOOKUP(J$1,$R$2:$S$16,2,0),'APTA Employee Census'!$B$6:$AB$507,ROWS($A$1:J88)+1,0)&gt;0),HLOOKUP(VLOOKUP(J$1,$R$2:$S$16,2,0),'APTA Employee Census'!$B$6:$AB$507,ROWS($A$1:J88)+1,0),IF(AND($K89="part_time",HLOOKUP(VLOOKUP(J$1,$R$2:$S$16,2,0),'APTA Employee Census'!$B$6:$AB$507,ROWS($A$1:J88)+1,0)=""),'APTA Employee Census'!$G$1,"")))</f>
        <v/>
      </c>
      <c r="K89" s="43" t="e">
        <f>IF(VLOOKUP(K$1,$R$2:$S$16,2,0)="","",IF(HLOOKUP(VLOOKUP(K$1,$R$2:$S$16,2,0),'APTA Employee Census'!$B$6:$AB$507,ROWS($A$1:K88)+1,0)=0,"",VLOOKUP(HLOOKUP(VLOOKUP(K$1,$R$2:$S$16,2,0),'APTA Employee Census'!$B$6:$AB$507,ROWS($A$1:K88)+1,0),Lookups!$A$2:$B$45,2,0)))</f>
        <v>#N/A</v>
      </c>
      <c r="L89" s="72" t="str">
        <f>IF(VLOOKUP(L$1,$R$2:$S$16,2,0)="","",IF(HLOOKUP(VLOOKUP(L$1,$R$2:$S$16,2,0),'APTA Employee Census'!$B$6:$AB$507,ROWS($A$1:L88)+1,0)=0,"",HLOOKUP(VLOOKUP(L$1,$R$2:$S$16,2,0),'APTA Employee Census'!$B$6:$AB$507,ROWS($A$1:L88)+1,0)))</f>
        <v/>
      </c>
      <c r="M89" s="74" t="str">
        <f>IF(VLOOKUP(M$1,$R$2:$S$16,2,0)="","",IF(HLOOKUP(VLOOKUP(M$1,$R$2:$S$16,2,0),'APTA Employee Census'!$B$6:$AB$507,ROWS($A$1:M88)+1,0)=0,"",HLOOKUP(VLOOKUP(M$1,$R$2:$S$16,2,0),'APTA Employee Census'!$B$6:$AB$507,ROWS($A$1:M88)+1,0)))</f>
        <v/>
      </c>
      <c r="N89" s="72" t="str">
        <f>IF(VLOOKUP(N$1,$R$2:$S$16,2,0)="","",IF(HLOOKUP(VLOOKUP(N$1,$R$2:$S$16,2,0),'APTA Employee Census'!$B$6:$AB$507,ROWS($A$1:N88)+1,0)=0,"",HLOOKUP(VLOOKUP(N$1,$R$2:$S$16,2,0),'APTA Employee Census'!$B$6:$AB$507,ROWS($A$1:N88)+1,0)))</f>
        <v/>
      </c>
      <c r="O89" s="43" t="str">
        <f>IF(VLOOKUP(O$1,$R$2:$S$16,2,0)="","",IF(E89="self",IF(HLOOKUP(VLOOKUP(O$1,$R$2:$S$16,2,0),'APTA Employee Census'!$B$6:$AB$507,ROWS($A$1:O88)+1,0)=0,"",VLOOKUP(HLOOKUP(VLOOKUP(O$1,$R$2:$S$16,2,0),'APTA Employee Census'!$B$6:$AB$507,ROWS($A$1:O88)+1,0),Lookups!$A$2:$B$45,2,0)),""))</f>
        <v/>
      </c>
    </row>
    <row r="90" spans="1:15" ht="18" customHeight="1" x14ac:dyDescent="0.15">
      <c r="A90" s="43" t="str">
        <f>IF(VLOOKUP(A$1,$R$2:$S$16,2,0)="","",IF(HLOOKUP(VLOOKUP(A$1,$R$2:$S$16,2,0),'APTA Employee Census'!$B$6:$AB$507,ROWS($A$1:A89)+1,0)=0,"",HLOOKUP(VLOOKUP(A$1,$R$2:$S$16,2,0),'APTA Employee Census'!$B$6:$AB$507,ROWS($A$1:A89)+1,0)))</f>
        <v/>
      </c>
      <c r="B90" s="43" t="str">
        <f>IF(VLOOKUP(B$1,$R$2:$S$16,2,0)="","",IF(HLOOKUP(VLOOKUP(B$1,$R$2:$S$16,2,0),'APTA Employee Census'!$A$6:$AB$507,ROWS($A$1:B89)+1,0)=0,"",HLOOKUP(VLOOKUP(B$1,$R$2:$S$16,2,0),'APTA Employee Census'!$A$6:$AB$507,ROWS($A$1:B89)+1,0)))</f>
        <v/>
      </c>
      <c r="C90" s="43" t="str">
        <f>IF(VLOOKUP(C$1,$R$2:$S$16,2,0)="","",IF(HLOOKUP(VLOOKUP(C$1,$R$2:$S$16,2,0),'APTA Employee Census'!$B$6:$AB$507,ROWS($A$1:C89)+1,0)=0,"",HLOOKUP(VLOOKUP(C$1,$R$2:$S$16,2,0),'APTA Employee Census'!$B$6:$AB$507,ROWS($A$1:C89)+1,0)))</f>
        <v/>
      </c>
      <c r="D90" s="72" t="str">
        <f>IF(VLOOKUP(D$1,$R$2:$S$16,2,0)="","",IF(HLOOKUP(VLOOKUP(D$1,$R$2:$S$16,2,0),'APTA Employee Census'!$B$6:$AB$507,ROWS($A$1:D89)+1,0)=0,"",HLOOKUP(VLOOKUP(D$1,$R$2:$S$16,2,0),'APTA Employee Census'!$B$6:$AB$507,ROWS($A$1:D89)+1,0)))</f>
        <v/>
      </c>
      <c r="E90" s="43" t="str">
        <f>IF(VLOOKUP(E$1,$R$2:$S$16,2,0)="","",IF(HLOOKUP(VLOOKUP(E$1,$R$2:$S$16,2,0),'APTA Employee Census'!$B$6:$AB$507,ROWS($A$1:E89)+1,0)=0,"",VLOOKUP(HLOOKUP(VLOOKUP(E$1,$R$2:$S$16,2,0),'APTA Employee Census'!$B$6:$AB$507,ROWS($A$1:E89)+1,0),Lookups!$A$2:$B$45,2,0)))</f>
        <v/>
      </c>
      <c r="F90" s="72" t="str">
        <f>IF(VLOOKUP(F$1,$R$2:$S$16,2,0)="","",IF(HLOOKUP(VLOOKUP(F$1,$R$2:$S$16,2,0),'APTA Employee Census'!$B$6:$AB$507,ROWS($A$1:F89)+1,0)=0,"",HLOOKUP(VLOOKUP(F$1,$R$2:$S$16,2,0),'APTA Employee Census'!$B$6:$AB$507,ROWS($A$1:F89)+1,0)))</f>
        <v/>
      </c>
      <c r="G90" s="43" t="str">
        <f>IF(VLOOKUP(G$1,$R$2:$S$16,2,0)="","",IF(HLOOKUP(VLOOKUP(G$1,$R$2:$S$16,2,0),'APTA Employee Census'!$B$6:$AB$507,ROWS($A$1:G89)+1,0)=0,"",VLOOKUP(HLOOKUP(VLOOKUP(G$1,$R$2:$S$16,2,0),'APTA Employee Census'!$B$6:$AB$507,ROWS($A$1:G89)+1,0),Lookups!$A$2:$B$45,2,0)))</f>
        <v/>
      </c>
      <c r="H90" s="72" t="str">
        <f>IF(VLOOKUP(H$1,$R$2:$S$16,2,0)="","",IF(HLOOKUP(VLOOKUP(H$1,$R$2:$S$16,2,0),'APTA Employee Census'!$B$6:$AB$507,ROWS($A$1:H89)+1,0)=0,"",HLOOKUP(VLOOKUP(H$1,$R$2:$S$16,2,0),'APTA Employee Census'!$B$6:$AB$507,ROWS($A$1:H89)+1,0)))</f>
        <v/>
      </c>
      <c r="I90" s="73" t="str">
        <f>IF(VLOOKUP(I$1,$R$2:$S$16,2,0)="","",IF(HLOOKUP(VLOOKUP(I$1,$R$2:$S$16,2,0),'APTA Employee Census'!$B$6:$AB$507,ROWS($A$1:I89)+1,0)=0,"",HLOOKUP(VLOOKUP(I$1,$R$2:$S$16,2,0),'APTA Employee Census'!$B$6:$AB$507,ROWS($A$1:I89)+1,0)))</f>
        <v/>
      </c>
      <c r="J90" s="74" t="str">
        <f>IF(VLOOKUP($J$1,$R$2:$S$16,2,0)="","",IF(AND($K90="part_time",HLOOKUP(VLOOKUP(J$1,$R$2:$S$16,2,0),'APTA Employee Census'!$B$6:$AB$507,ROWS($A$1:J89)+1,0)&gt;0),HLOOKUP(VLOOKUP(J$1,$R$2:$S$16,2,0),'APTA Employee Census'!$B$6:$AB$507,ROWS($A$1:J89)+1,0),IF(AND($K90="part_time",HLOOKUP(VLOOKUP(J$1,$R$2:$S$16,2,0),'APTA Employee Census'!$B$6:$AB$507,ROWS($A$1:J89)+1,0)=""),'APTA Employee Census'!$G$1,"")))</f>
        <v/>
      </c>
      <c r="K90" s="43" t="e">
        <f>IF(VLOOKUP(K$1,$R$2:$S$16,2,0)="","",IF(HLOOKUP(VLOOKUP(K$1,$R$2:$S$16,2,0),'APTA Employee Census'!$B$6:$AB$507,ROWS($A$1:K89)+1,0)=0,"",VLOOKUP(HLOOKUP(VLOOKUP(K$1,$R$2:$S$16,2,0),'APTA Employee Census'!$B$6:$AB$507,ROWS($A$1:K89)+1,0),Lookups!$A$2:$B$45,2,0)))</f>
        <v>#N/A</v>
      </c>
      <c r="L90" s="72" t="str">
        <f>IF(VLOOKUP(L$1,$R$2:$S$16,2,0)="","",IF(HLOOKUP(VLOOKUP(L$1,$R$2:$S$16,2,0),'APTA Employee Census'!$B$6:$AB$507,ROWS($A$1:L89)+1,0)=0,"",HLOOKUP(VLOOKUP(L$1,$R$2:$S$16,2,0),'APTA Employee Census'!$B$6:$AB$507,ROWS($A$1:L89)+1,0)))</f>
        <v/>
      </c>
      <c r="M90" s="74" t="str">
        <f>IF(VLOOKUP(M$1,$R$2:$S$16,2,0)="","",IF(HLOOKUP(VLOOKUP(M$1,$R$2:$S$16,2,0),'APTA Employee Census'!$B$6:$AB$507,ROWS($A$1:M89)+1,0)=0,"",HLOOKUP(VLOOKUP(M$1,$R$2:$S$16,2,0),'APTA Employee Census'!$B$6:$AB$507,ROWS($A$1:M89)+1,0)))</f>
        <v/>
      </c>
      <c r="N90" s="72" t="str">
        <f>IF(VLOOKUP(N$1,$R$2:$S$16,2,0)="","",IF(HLOOKUP(VLOOKUP(N$1,$R$2:$S$16,2,0),'APTA Employee Census'!$B$6:$AB$507,ROWS($A$1:N89)+1,0)=0,"",HLOOKUP(VLOOKUP(N$1,$R$2:$S$16,2,0),'APTA Employee Census'!$B$6:$AB$507,ROWS($A$1:N89)+1,0)))</f>
        <v/>
      </c>
      <c r="O90" s="43" t="str">
        <f>IF(VLOOKUP(O$1,$R$2:$S$16,2,0)="","",IF(E90="self",IF(HLOOKUP(VLOOKUP(O$1,$R$2:$S$16,2,0),'APTA Employee Census'!$B$6:$AB$507,ROWS($A$1:O89)+1,0)=0,"",VLOOKUP(HLOOKUP(VLOOKUP(O$1,$R$2:$S$16,2,0),'APTA Employee Census'!$B$6:$AB$507,ROWS($A$1:O89)+1,0),Lookups!$A$2:$B$45,2,0)),""))</f>
        <v/>
      </c>
    </row>
    <row r="91" spans="1:15" ht="18" customHeight="1" x14ac:dyDescent="0.15">
      <c r="A91" s="43" t="str">
        <f>IF(VLOOKUP(A$1,$R$2:$S$16,2,0)="","",IF(HLOOKUP(VLOOKUP(A$1,$R$2:$S$16,2,0),'APTA Employee Census'!$B$6:$AB$507,ROWS($A$1:A90)+1,0)=0,"",HLOOKUP(VLOOKUP(A$1,$R$2:$S$16,2,0),'APTA Employee Census'!$B$6:$AB$507,ROWS($A$1:A90)+1,0)))</f>
        <v/>
      </c>
      <c r="B91" s="43" t="str">
        <f>IF(VLOOKUP(B$1,$R$2:$S$16,2,0)="","",IF(HLOOKUP(VLOOKUP(B$1,$R$2:$S$16,2,0),'APTA Employee Census'!$A$6:$AB$507,ROWS($A$1:B90)+1,0)=0,"",HLOOKUP(VLOOKUP(B$1,$R$2:$S$16,2,0),'APTA Employee Census'!$A$6:$AB$507,ROWS($A$1:B90)+1,0)))</f>
        <v/>
      </c>
      <c r="C91" s="43" t="str">
        <f>IF(VLOOKUP(C$1,$R$2:$S$16,2,0)="","",IF(HLOOKUP(VLOOKUP(C$1,$R$2:$S$16,2,0),'APTA Employee Census'!$B$6:$AB$507,ROWS($A$1:C90)+1,0)=0,"",HLOOKUP(VLOOKUP(C$1,$R$2:$S$16,2,0),'APTA Employee Census'!$B$6:$AB$507,ROWS($A$1:C90)+1,0)))</f>
        <v/>
      </c>
      <c r="D91" s="72" t="str">
        <f>IF(VLOOKUP(D$1,$R$2:$S$16,2,0)="","",IF(HLOOKUP(VLOOKUP(D$1,$R$2:$S$16,2,0),'APTA Employee Census'!$B$6:$AB$507,ROWS($A$1:D90)+1,0)=0,"",HLOOKUP(VLOOKUP(D$1,$R$2:$S$16,2,0),'APTA Employee Census'!$B$6:$AB$507,ROWS($A$1:D90)+1,0)))</f>
        <v/>
      </c>
      <c r="E91" s="43" t="str">
        <f>IF(VLOOKUP(E$1,$R$2:$S$16,2,0)="","",IF(HLOOKUP(VLOOKUP(E$1,$R$2:$S$16,2,0),'APTA Employee Census'!$B$6:$AB$507,ROWS($A$1:E90)+1,0)=0,"",VLOOKUP(HLOOKUP(VLOOKUP(E$1,$R$2:$S$16,2,0),'APTA Employee Census'!$B$6:$AB$507,ROWS($A$1:E90)+1,0),Lookups!$A$2:$B$45,2,0)))</f>
        <v/>
      </c>
      <c r="F91" s="72" t="str">
        <f>IF(VLOOKUP(F$1,$R$2:$S$16,2,0)="","",IF(HLOOKUP(VLOOKUP(F$1,$R$2:$S$16,2,0),'APTA Employee Census'!$B$6:$AB$507,ROWS($A$1:F90)+1,0)=0,"",HLOOKUP(VLOOKUP(F$1,$R$2:$S$16,2,0),'APTA Employee Census'!$B$6:$AB$507,ROWS($A$1:F90)+1,0)))</f>
        <v/>
      </c>
      <c r="G91" s="43" t="str">
        <f>IF(VLOOKUP(G$1,$R$2:$S$16,2,0)="","",IF(HLOOKUP(VLOOKUP(G$1,$R$2:$S$16,2,0),'APTA Employee Census'!$B$6:$AB$507,ROWS($A$1:G90)+1,0)=0,"",VLOOKUP(HLOOKUP(VLOOKUP(G$1,$R$2:$S$16,2,0),'APTA Employee Census'!$B$6:$AB$507,ROWS($A$1:G90)+1,0),Lookups!$A$2:$B$45,2,0)))</f>
        <v/>
      </c>
      <c r="H91" s="72" t="str">
        <f>IF(VLOOKUP(H$1,$R$2:$S$16,2,0)="","",IF(HLOOKUP(VLOOKUP(H$1,$R$2:$S$16,2,0),'APTA Employee Census'!$B$6:$AB$507,ROWS($A$1:H90)+1,0)=0,"",HLOOKUP(VLOOKUP(H$1,$R$2:$S$16,2,0),'APTA Employee Census'!$B$6:$AB$507,ROWS($A$1:H90)+1,0)))</f>
        <v/>
      </c>
      <c r="I91" s="73" t="str">
        <f>IF(VLOOKUP(I$1,$R$2:$S$16,2,0)="","",IF(HLOOKUP(VLOOKUP(I$1,$R$2:$S$16,2,0),'APTA Employee Census'!$B$6:$AB$507,ROWS($A$1:I90)+1,0)=0,"",HLOOKUP(VLOOKUP(I$1,$R$2:$S$16,2,0),'APTA Employee Census'!$B$6:$AB$507,ROWS($A$1:I90)+1,0)))</f>
        <v/>
      </c>
      <c r="J91" s="74" t="str">
        <f>IF(VLOOKUP($J$1,$R$2:$S$16,2,0)="","",IF(AND($K91="part_time",HLOOKUP(VLOOKUP(J$1,$R$2:$S$16,2,0),'APTA Employee Census'!$B$6:$AB$507,ROWS($A$1:J90)+1,0)&gt;0),HLOOKUP(VLOOKUP(J$1,$R$2:$S$16,2,0),'APTA Employee Census'!$B$6:$AB$507,ROWS($A$1:J90)+1,0),IF(AND($K91="part_time",HLOOKUP(VLOOKUP(J$1,$R$2:$S$16,2,0),'APTA Employee Census'!$B$6:$AB$507,ROWS($A$1:J90)+1,0)=""),'APTA Employee Census'!$G$1,"")))</f>
        <v/>
      </c>
      <c r="K91" s="43" t="e">
        <f>IF(VLOOKUP(K$1,$R$2:$S$16,2,0)="","",IF(HLOOKUP(VLOOKUP(K$1,$R$2:$S$16,2,0),'APTA Employee Census'!$B$6:$AB$507,ROWS($A$1:K90)+1,0)=0,"",VLOOKUP(HLOOKUP(VLOOKUP(K$1,$R$2:$S$16,2,0),'APTA Employee Census'!$B$6:$AB$507,ROWS($A$1:K90)+1,0),Lookups!$A$2:$B$45,2,0)))</f>
        <v>#N/A</v>
      </c>
      <c r="L91" s="72" t="str">
        <f>IF(VLOOKUP(L$1,$R$2:$S$16,2,0)="","",IF(HLOOKUP(VLOOKUP(L$1,$R$2:$S$16,2,0),'APTA Employee Census'!$B$6:$AB$507,ROWS($A$1:L90)+1,0)=0,"",HLOOKUP(VLOOKUP(L$1,$R$2:$S$16,2,0),'APTA Employee Census'!$B$6:$AB$507,ROWS($A$1:L90)+1,0)))</f>
        <v/>
      </c>
      <c r="M91" s="74" t="str">
        <f>IF(VLOOKUP(M$1,$R$2:$S$16,2,0)="","",IF(HLOOKUP(VLOOKUP(M$1,$R$2:$S$16,2,0),'APTA Employee Census'!$B$6:$AB$507,ROWS($A$1:M90)+1,0)=0,"",HLOOKUP(VLOOKUP(M$1,$R$2:$S$16,2,0),'APTA Employee Census'!$B$6:$AB$507,ROWS($A$1:M90)+1,0)))</f>
        <v/>
      </c>
      <c r="N91" s="72" t="str">
        <f>IF(VLOOKUP(N$1,$R$2:$S$16,2,0)="","",IF(HLOOKUP(VLOOKUP(N$1,$R$2:$S$16,2,0),'APTA Employee Census'!$B$6:$AB$507,ROWS($A$1:N90)+1,0)=0,"",HLOOKUP(VLOOKUP(N$1,$R$2:$S$16,2,0),'APTA Employee Census'!$B$6:$AB$507,ROWS($A$1:N90)+1,0)))</f>
        <v/>
      </c>
      <c r="O91" s="43" t="str">
        <f>IF(VLOOKUP(O$1,$R$2:$S$16,2,0)="","",IF(E91="self",IF(HLOOKUP(VLOOKUP(O$1,$R$2:$S$16,2,0),'APTA Employee Census'!$B$6:$AB$507,ROWS($A$1:O90)+1,0)=0,"",VLOOKUP(HLOOKUP(VLOOKUP(O$1,$R$2:$S$16,2,0),'APTA Employee Census'!$B$6:$AB$507,ROWS($A$1:O90)+1,0),Lookups!$A$2:$B$45,2,0)),""))</f>
        <v/>
      </c>
    </row>
    <row r="92" spans="1:15" ht="18" customHeight="1" x14ac:dyDescent="0.15">
      <c r="A92" s="43" t="str">
        <f>IF(VLOOKUP(A$1,$R$2:$S$16,2,0)="","",IF(HLOOKUP(VLOOKUP(A$1,$R$2:$S$16,2,0),'APTA Employee Census'!$B$6:$AB$507,ROWS($A$1:A91)+1,0)=0,"",HLOOKUP(VLOOKUP(A$1,$R$2:$S$16,2,0),'APTA Employee Census'!$B$6:$AB$507,ROWS($A$1:A91)+1,0)))</f>
        <v/>
      </c>
      <c r="B92" s="43" t="str">
        <f>IF(VLOOKUP(B$1,$R$2:$S$16,2,0)="","",IF(HLOOKUP(VLOOKUP(B$1,$R$2:$S$16,2,0),'APTA Employee Census'!$A$6:$AB$507,ROWS($A$1:B91)+1,0)=0,"",HLOOKUP(VLOOKUP(B$1,$R$2:$S$16,2,0),'APTA Employee Census'!$A$6:$AB$507,ROWS($A$1:B91)+1,0)))</f>
        <v/>
      </c>
      <c r="C92" s="43" t="str">
        <f>IF(VLOOKUP(C$1,$R$2:$S$16,2,0)="","",IF(HLOOKUP(VLOOKUP(C$1,$R$2:$S$16,2,0),'APTA Employee Census'!$B$6:$AB$507,ROWS($A$1:C91)+1,0)=0,"",HLOOKUP(VLOOKUP(C$1,$R$2:$S$16,2,0),'APTA Employee Census'!$B$6:$AB$507,ROWS($A$1:C91)+1,0)))</f>
        <v/>
      </c>
      <c r="D92" s="72" t="str">
        <f>IF(VLOOKUP(D$1,$R$2:$S$16,2,0)="","",IF(HLOOKUP(VLOOKUP(D$1,$R$2:$S$16,2,0),'APTA Employee Census'!$B$6:$AB$507,ROWS($A$1:D91)+1,0)=0,"",HLOOKUP(VLOOKUP(D$1,$R$2:$S$16,2,0),'APTA Employee Census'!$B$6:$AB$507,ROWS($A$1:D91)+1,0)))</f>
        <v/>
      </c>
      <c r="E92" s="43" t="str">
        <f>IF(VLOOKUP(E$1,$R$2:$S$16,2,0)="","",IF(HLOOKUP(VLOOKUP(E$1,$R$2:$S$16,2,0),'APTA Employee Census'!$B$6:$AB$507,ROWS($A$1:E91)+1,0)=0,"",VLOOKUP(HLOOKUP(VLOOKUP(E$1,$R$2:$S$16,2,0),'APTA Employee Census'!$B$6:$AB$507,ROWS($A$1:E91)+1,0),Lookups!$A$2:$B$45,2,0)))</f>
        <v/>
      </c>
      <c r="F92" s="72" t="str">
        <f>IF(VLOOKUP(F$1,$R$2:$S$16,2,0)="","",IF(HLOOKUP(VLOOKUP(F$1,$R$2:$S$16,2,0),'APTA Employee Census'!$B$6:$AB$507,ROWS($A$1:F91)+1,0)=0,"",HLOOKUP(VLOOKUP(F$1,$R$2:$S$16,2,0),'APTA Employee Census'!$B$6:$AB$507,ROWS($A$1:F91)+1,0)))</f>
        <v/>
      </c>
      <c r="G92" s="43" t="str">
        <f>IF(VLOOKUP(G$1,$R$2:$S$16,2,0)="","",IF(HLOOKUP(VLOOKUP(G$1,$R$2:$S$16,2,0),'APTA Employee Census'!$B$6:$AB$507,ROWS($A$1:G91)+1,0)=0,"",VLOOKUP(HLOOKUP(VLOOKUP(G$1,$R$2:$S$16,2,0),'APTA Employee Census'!$B$6:$AB$507,ROWS($A$1:G91)+1,0),Lookups!$A$2:$B$45,2,0)))</f>
        <v/>
      </c>
      <c r="H92" s="72" t="str">
        <f>IF(VLOOKUP(H$1,$R$2:$S$16,2,0)="","",IF(HLOOKUP(VLOOKUP(H$1,$R$2:$S$16,2,0),'APTA Employee Census'!$B$6:$AB$507,ROWS($A$1:H91)+1,0)=0,"",HLOOKUP(VLOOKUP(H$1,$R$2:$S$16,2,0),'APTA Employee Census'!$B$6:$AB$507,ROWS($A$1:H91)+1,0)))</f>
        <v/>
      </c>
      <c r="I92" s="73" t="str">
        <f>IF(VLOOKUP(I$1,$R$2:$S$16,2,0)="","",IF(HLOOKUP(VLOOKUP(I$1,$R$2:$S$16,2,0),'APTA Employee Census'!$B$6:$AB$507,ROWS($A$1:I91)+1,0)=0,"",HLOOKUP(VLOOKUP(I$1,$R$2:$S$16,2,0),'APTA Employee Census'!$B$6:$AB$507,ROWS($A$1:I91)+1,0)))</f>
        <v/>
      </c>
      <c r="J92" s="74" t="str">
        <f>IF(VLOOKUP($J$1,$R$2:$S$16,2,0)="","",IF(AND($K92="part_time",HLOOKUP(VLOOKUP(J$1,$R$2:$S$16,2,0),'APTA Employee Census'!$B$6:$AB$507,ROWS($A$1:J91)+1,0)&gt;0),HLOOKUP(VLOOKUP(J$1,$R$2:$S$16,2,0),'APTA Employee Census'!$B$6:$AB$507,ROWS($A$1:J91)+1,0),IF(AND($K92="part_time",HLOOKUP(VLOOKUP(J$1,$R$2:$S$16,2,0),'APTA Employee Census'!$B$6:$AB$507,ROWS($A$1:J91)+1,0)=""),'APTA Employee Census'!$G$1,"")))</f>
        <v/>
      </c>
      <c r="K92" s="43" t="e">
        <f>IF(VLOOKUP(K$1,$R$2:$S$16,2,0)="","",IF(HLOOKUP(VLOOKUP(K$1,$R$2:$S$16,2,0),'APTA Employee Census'!$B$6:$AB$507,ROWS($A$1:K91)+1,0)=0,"",VLOOKUP(HLOOKUP(VLOOKUP(K$1,$R$2:$S$16,2,0),'APTA Employee Census'!$B$6:$AB$507,ROWS($A$1:K91)+1,0),Lookups!$A$2:$B$45,2,0)))</f>
        <v>#N/A</v>
      </c>
      <c r="L92" s="72" t="str">
        <f>IF(VLOOKUP(L$1,$R$2:$S$16,2,0)="","",IF(HLOOKUP(VLOOKUP(L$1,$R$2:$S$16,2,0),'APTA Employee Census'!$B$6:$AB$507,ROWS($A$1:L91)+1,0)=0,"",HLOOKUP(VLOOKUP(L$1,$R$2:$S$16,2,0),'APTA Employee Census'!$B$6:$AB$507,ROWS($A$1:L91)+1,0)))</f>
        <v/>
      </c>
      <c r="M92" s="74" t="str">
        <f>IF(VLOOKUP(M$1,$R$2:$S$16,2,0)="","",IF(HLOOKUP(VLOOKUP(M$1,$R$2:$S$16,2,0),'APTA Employee Census'!$B$6:$AB$507,ROWS($A$1:M91)+1,0)=0,"",HLOOKUP(VLOOKUP(M$1,$R$2:$S$16,2,0),'APTA Employee Census'!$B$6:$AB$507,ROWS($A$1:M91)+1,0)))</f>
        <v/>
      </c>
      <c r="N92" s="72" t="str">
        <f>IF(VLOOKUP(N$1,$R$2:$S$16,2,0)="","",IF(HLOOKUP(VLOOKUP(N$1,$R$2:$S$16,2,0),'APTA Employee Census'!$B$6:$AB$507,ROWS($A$1:N91)+1,0)=0,"",HLOOKUP(VLOOKUP(N$1,$R$2:$S$16,2,0),'APTA Employee Census'!$B$6:$AB$507,ROWS($A$1:N91)+1,0)))</f>
        <v/>
      </c>
      <c r="O92" s="43" t="str">
        <f>IF(VLOOKUP(O$1,$R$2:$S$16,2,0)="","",IF(E92="self",IF(HLOOKUP(VLOOKUP(O$1,$R$2:$S$16,2,0),'APTA Employee Census'!$B$6:$AB$507,ROWS($A$1:O91)+1,0)=0,"",VLOOKUP(HLOOKUP(VLOOKUP(O$1,$R$2:$S$16,2,0),'APTA Employee Census'!$B$6:$AB$507,ROWS($A$1:O91)+1,0),Lookups!$A$2:$B$45,2,0)),""))</f>
        <v/>
      </c>
    </row>
    <row r="93" spans="1:15" ht="18" customHeight="1" x14ac:dyDescent="0.15">
      <c r="A93" s="43" t="str">
        <f>IF(VLOOKUP(A$1,$R$2:$S$16,2,0)="","",IF(HLOOKUP(VLOOKUP(A$1,$R$2:$S$16,2,0),'APTA Employee Census'!$B$6:$AB$507,ROWS($A$1:A92)+1,0)=0,"",HLOOKUP(VLOOKUP(A$1,$R$2:$S$16,2,0),'APTA Employee Census'!$B$6:$AB$507,ROWS($A$1:A92)+1,0)))</f>
        <v/>
      </c>
      <c r="B93" s="43" t="str">
        <f>IF(VLOOKUP(B$1,$R$2:$S$16,2,0)="","",IF(HLOOKUP(VLOOKUP(B$1,$R$2:$S$16,2,0),'APTA Employee Census'!$A$6:$AB$507,ROWS($A$1:B92)+1,0)=0,"",HLOOKUP(VLOOKUP(B$1,$R$2:$S$16,2,0),'APTA Employee Census'!$A$6:$AB$507,ROWS($A$1:B92)+1,0)))</f>
        <v/>
      </c>
      <c r="C93" s="43" t="str">
        <f>IF(VLOOKUP(C$1,$R$2:$S$16,2,0)="","",IF(HLOOKUP(VLOOKUP(C$1,$R$2:$S$16,2,0),'APTA Employee Census'!$B$6:$AB$507,ROWS($A$1:C92)+1,0)=0,"",HLOOKUP(VLOOKUP(C$1,$R$2:$S$16,2,0),'APTA Employee Census'!$B$6:$AB$507,ROWS($A$1:C92)+1,0)))</f>
        <v/>
      </c>
      <c r="D93" s="72" t="str">
        <f>IF(VLOOKUP(D$1,$R$2:$S$16,2,0)="","",IF(HLOOKUP(VLOOKUP(D$1,$R$2:$S$16,2,0),'APTA Employee Census'!$B$6:$AB$507,ROWS($A$1:D92)+1,0)=0,"",HLOOKUP(VLOOKUP(D$1,$R$2:$S$16,2,0),'APTA Employee Census'!$B$6:$AB$507,ROWS($A$1:D92)+1,0)))</f>
        <v/>
      </c>
      <c r="E93" s="43" t="str">
        <f>IF(VLOOKUP(E$1,$R$2:$S$16,2,0)="","",IF(HLOOKUP(VLOOKUP(E$1,$R$2:$S$16,2,0),'APTA Employee Census'!$B$6:$AB$507,ROWS($A$1:E92)+1,0)=0,"",VLOOKUP(HLOOKUP(VLOOKUP(E$1,$R$2:$S$16,2,0),'APTA Employee Census'!$B$6:$AB$507,ROWS($A$1:E92)+1,0),Lookups!$A$2:$B$45,2,0)))</f>
        <v/>
      </c>
      <c r="F93" s="72" t="str">
        <f>IF(VLOOKUP(F$1,$R$2:$S$16,2,0)="","",IF(HLOOKUP(VLOOKUP(F$1,$R$2:$S$16,2,0),'APTA Employee Census'!$B$6:$AB$507,ROWS($A$1:F92)+1,0)=0,"",HLOOKUP(VLOOKUP(F$1,$R$2:$S$16,2,0),'APTA Employee Census'!$B$6:$AB$507,ROWS($A$1:F92)+1,0)))</f>
        <v/>
      </c>
      <c r="G93" s="43" t="str">
        <f>IF(VLOOKUP(G$1,$R$2:$S$16,2,0)="","",IF(HLOOKUP(VLOOKUP(G$1,$R$2:$S$16,2,0),'APTA Employee Census'!$B$6:$AB$507,ROWS($A$1:G92)+1,0)=0,"",VLOOKUP(HLOOKUP(VLOOKUP(G$1,$R$2:$S$16,2,0),'APTA Employee Census'!$B$6:$AB$507,ROWS($A$1:G92)+1,0),Lookups!$A$2:$B$45,2,0)))</f>
        <v/>
      </c>
      <c r="H93" s="72" t="str">
        <f>IF(VLOOKUP(H$1,$R$2:$S$16,2,0)="","",IF(HLOOKUP(VLOOKUP(H$1,$R$2:$S$16,2,0),'APTA Employee Census'!$B$6:$AB$507,ROWS($A$1:H92)+1,0)=0,"",HLOOKUP(VLOOKUP(H$1,$R$2:$S$16,2,0),'APTA Employee Census'!$B$6:$AB$507,ROWS($A$1:H92)+1,0)))</f>
        <v/>
      </c>
      <c r="I93" s="73" t="str">
        <f>IF(VLOOKUP(I$1,$R$2:$S$16,2,0)="","",IF(HLOOKUP(VLOOKUP(I$1,$R$2:$S$16,2,0),'APTA Employee Census'!$B$6:$AB$507,ROWS($A$1:I92)+1,0)=0,"",HLOOKUP(VLOOKUP(I$1,$R$2:$S$16,2,0),'APTA Employee Census'!$B$6:$AB$507,ROWS($A$1:I92)+1,0)))</f>
        <v/>
      </c>
      <c r="J93" s="74" t="str">
        <f>IF(VLOOKUP($J$1,$R$2:$S$16,2,0)="","",IF(AND($K93="part_time",HLOOKUP(VLOOKUP(J$1,$R$2:$S$16,2,0),'APTA Employee Census'!$B$6:$AB$507,ROWS($A$1:J92)+1,0)&gt;0),HLOOKUP(VLOOKUP(J$1,$R$2:$S$16,2,0),'APTA Employee Census'!$B$6:$AB$507,ROWS($A$1:J92)+1,0),IF(AND($K93="part_time",HLOOKUP(VLOOKUP(J$1,$R$2:$S$16,2,0),'APTA Employee Census'!$B$6:$AB$507,ROWS($A$1:J92)+1,0)=""),'APTA Employee Census'!$G$1,"")))</f>
        <v/>
      </c>
      <c r="K93" s="43" t="e">
        <f>IF(VLOOKUP(K$1,$R$2:$S$16,2,0)="","",IF(HLOOKUP(VLOOKUP(K$1,$R$2:$S$16,2,0),'APTA Employee Census'!$B$6:$AB$507,ROWS($A$1:K92)+1,0)=0,"",VLOOKUP(HLOOKUP(VLOOKUP(K$1,$R$2:$S$16,2,0),'APTA Employee Census'!$B$6:$AB$507,ROWS($A$1:K92)+1,0),Lookups!$A$2:$B$45,2,0)))</f>
        <v>#N/A</v>
      </c>
      <c r="L93" s="72" t="str">
        <f>IF(VLOOKUP(L$1,$R$2:$S$16,2,0)="","",IF(HLOOKUP(VLOOKUP(L$1,$R$2:$S$16,2,0),'APTA Employee Census'!$B$6:$AB$507,ROWS($A$1:L92)+1,0)=0,"",HLOOKUP(VLOOKUP(L$1,$R$2:$S$16,2,0),'APTA Employee Census'!$B$6:$AB$507,ROWS($A$1:L92)+1,0)))</f>
        <v/>
      </c>
      <c r="M93" s="74" t="str">
        <f>IF(VLOOKUP(M$1,$R$2:$S$16,2,0)="","",IF(HLOOKUP(VLOOKUP(M$1,$R$2:$S$16,2,0),'APTA Employee Census'!$B$6:$AB$507,ROWS($A$1:M92)+1,0)=0,"",HLOOKUP(VLOOKUP(M$1,$R$2:$S$16,2,0),'APTA Employee Census'!$B$6:$AB$507,ROWS($A$1:M92)+1,0)))</f>
        <v/>
      </c>
      <c r="N93" s="72" t="str">
        <f>IF(VLOOKUP(N$1,$R$2:$S$16,2,0)="","",IF(HLOOKUP(VLOOKUP(N$1,$R$2:$S$16,2,0),'APTA Employee Census'!$B$6:$AB$507,ROWS($A$1:N92)+1,0)=0,"",HLOOKUP(VLOOKUP(N$1,$R$2:$S$16,2,0),'APTA Employee Census'!$B$6:$AB$507,ROWS($A$1:N92)+1,0)))</f>
        <v/>
      </c>
      <c r="O93" s="43" t="str">
        <f>IF(VLOOKUP(O$1,$R$2:$S$16,2,0)="","",IF(E93="self",IF(HLOOKUP(VLOOKUP(O$1,$R$2:$S$16,2,0),'APTA Employee Census'!$B$6:$AB$507,ROWS($A$1:O92)+1,0)=0,"",VLOOKUP(HLOOKUP(VLOOKUP(O$1,$R$2:$S$16,2,0),'APTA Employee Census'!$B$6:$AB$507,ROWS($A$1:O92)+1,0),Lookups!$A$2:$B$45,2,0)),""))</f>
        <v/>
      </c>
    </row>
    <row r="94" spans="1:15" ht="18" customHeight="1" x14ac:dyDescent="0.15">
      <c r="A94" s="43" t="str">
        <f>IF(VLOOKUP(A$1,$R$2:$S$16,2,0)="","",IF(HLOOKUP(VLOOKUP(A$1,$R$2:$S$16,2,0),'APTA Employee Census'!$B$6:$AB$507,ROWS($A$1:A93)+1,0)=0,"",HLOOKUP(VLOOKUP(A$1,$R$2:$S$16,2,0),'APTA Employee Census'!$B$6:$AB$507,ROWS($A$1:A93)+1,0)))</f>
        <v/>
      </c>
      <c r="B94" s="43" t="str">
        <f>IF(VLOOKUP(B$1,$R$2:$S$16,2,0)="","",IF(HLOOKUP(VLOOKUP(B$1,$R$2:$S$16,2,0),'APTA Employee Census'!$A$6:$AB$507,ROWS($A$1:B93)+1,0)=0,"",HLOOKUP(VLOOKUP(B$1,$R$2:$S$16,2,0),'APTA Employee Census'!$A$6:$AB$507,ROWS($A$1:B93)+1,0)))</f>
        <v/>
      </c>
      <c r="C94" s="43" t="str">
        <f>IF(VLOOKUP(C$1,$R$2:$S$16,2,0)="","",IF(HLOOKUP(VLOOKUP(C$1,$R$2:$S$16,2,0),'APTA Employee Census'!$B$6:$AB$507,ROWS($A$1:C93)+1,0)=0,"",HLOOKUP(VLOOKUP(C$1,$R$2:$S$16,2,0),'APTA Employee Census'!$B$6:$AB$507,ROWS($A$1:C93)+1,0)))</f>
        <v/>
      </c>
      <c r="D94" s="72" t="str">
        <f>IF(VLOOKUP(D$1,$R$2:$S$16,2,0)="","",IF(HLOOKUP(VLOOKUP(D$1,$R$2:$S$16,2,0),'APTA Employee Census'!$B$6:$AB$507,ROWS($A$1:D93)+1,0)=0,"",HLOOKUP(VLOOKUP(D$1,$R$2:$S$16,2,0),'APTA Employee Census'!$B$6:$AB$507,ROWS($A$1:D93)+1,0)))</f>
        <v/>
      </c>
      <c r="E94" s="43" t="str">
        <f>IF(VLOOKUP(E$1,$R$2:$S$16,2,0)="","",IF(HLOOKUP(VLOOKUP(E$1,$R$2:$S$16,2,0),'APTA Employee Census'!$B$6:$AB$507,ROWS($A$1:E93)+1,0)=0,"",VLOOKUP(HLOOKUP(VLOOKUP(E$1,$R$2:$S$16,2,0),'APTA Employee Census'!$B$6:$AB$507,ROWS($A$1:E93)+1,0),Lookups!$A$2:$B$45,2,0)))</f>
        <v/>
      </c>
      <c r="F94" s="72" t="str">
        <f>IF(VLOOKUP(F$1,$R$2:$S$16,2,0)="","",IF(HLOOKUP(VLOOKUP(F$1,$R$2:$S$16,2,0),'APTA Employee Census'!$B$6:$AB$507,ROWS($A$1:F93)+1,0)=0,"",HLOOKUP(VLOOKUP(F$1,$R$2:$S$16,2,0),'APTA Employee Census'!$B$6:$AB$507,ROWS($A$1:F93)+1,0)))</f>
        <v/>
      </c>
      <c r="G94" s="43" t="str">
        <f>IF(VLOOKUP(G$1,$R$2:$S$16,2,0)="","",IF(HLOOKUP(VLOOKUP(G$1,$R$2:$S$16,2,0),'APTA Employee Census'!$B$6:$AB$507,ROWS($A$1:G93)+1,0)=0,"",VLOOKUP(HLOOKUP(VLOOKUP(G$1,$R$2:$S$16,2,0),'APTA Employee Census'!$B$6:$AB$507,ROWS($A$1:G93)+1,0),Lookups!$A$2:$B$45,2,0)))</f>
        <v/>
      </c>
      <c r="H94" s="72" t="str">
        <f>IF(VLOOKUP(H$1,$R$2:$S$16,2,0)="","",IF(HLOOKUP(VLOOKUP(H$1,$R$2:$S$16,2,0),'APTA Employee Census'!$B$6:$AB$507,ROWS($A$1:H93)+1,0)=0,"",HLOOKUP(VLOOKUP(H$1,$R$2:$S$16,2,0),'APTA Employee Census'!$B$6:$AB$507,ROWS($A$1:H93)+1,0)))</f>
        <v/>
      </c>
      <c r="I94" s="73" t="str">
        <f>IF(VLOOKUP(I$1,$R$2:$S$16,2,0)="","",IF(HLOOKUP(VLOOKUP(I$1,$R$2:$S$16,2,0),'APTA Employee Census'!$B$6:$AB$507,ROWS($A$1:I93)+1,0)=0,"",HLOOKUP(VLOOKUP(I$1,$R$2:$S$16,2,0),'APTA Employee Census'!$B$6:$AB$507,ROWS($A$1:I93)+1,0)))</f>
        <v/>
      </c>
      <c r="J94" s="74" t="str">
        <f>IF(VLOOKUP($J$1,$R$2:$S$16,2,0)="","",IF(AND($K94="part_time",HLOOKUP(VLOOKUP(J$1,$R$2:$S$16,2,0),'APTA Employee Census'!$B$6:$AB$507,ROWS($A$1:J93)+1,0)&gt;0),HLOOKUP(VLOOKUP(J$1,$R$2:$S$16,2,0),'APTA Employee Census'!$B$6:$AB$507,ROWS($A$1:J93)+1,0),IF(AND($K94="part_time",HLOOKUP(VLOOKUP(J$1,$R$2:$S$16,2,0),'APTA Employee Census'!$B$6:$AB$507,ROWS($A$1:J93)+1,0)=""),'APTA Employee Census'!$G$1,"")))</f>
        <v/>
      </c>
      <c r="K94" s="43" t="e">
        <f>IF(VLOOKUP(K$1,$R$2:$S$16,2,0)="","",IF(HLOOKUP(VLOOKUP(K$1,$R$2:$S$16,2,0),'APTA Employee Census'!$B$6:$AB$507,ROWS($A$1:K93)+1,0)=0,"",VLOOKUP(HLOOKUP(VLOOKUP(K$1,$R$2:$S$16,2,0),'APTA Employee Census'!$B$6:$AB$507,ROWS($A$1:K93)+1,0),Lookups!$A$2:$B$45,2,0)))</f>
        <v>#N/A</v>
      </c>
      <c r="L94" s="72" t="str">
        <f>IF(VLOOKUP(L$1,$R$2:$S$16,2,0)="","",IF(HLOOKUP(VLOOKUP(L$1,$R$2:$S$16,2,0),'APTA Employee Census'!$B$6:$AB$507,ROWS($A$1:L93)+1,0)=0,"",HLOOKUP(VLOOKUP(L$1,$R$2:$S$16,2,0),'APTA Employee Census'!$B$6:$AB$507,ROWS($A$1:L93)+1,0)))</f>
        <v/>
      </c>
      <c r="M94" s="74" t="str">
        <f>IF(VLOOKUP(M$1,$R$2:$S$16,2,0)="","",IF(HLOOKUP(VLOOKUP(M$1,$R$2:$S$16,2,0),'APTA Employee Census'!$B$6:$AB$507,ROWS($A$1:M93)+1,0)=0,"",HLOOKUP(VLOOKUP(M$1,$R$2:$S$16,2,0),'APTA Employee Census'!$B$6:$AB$507,ROWS($A$1:M93)+1,0)))</f>
        <v/>
      </c>
      <c r="N94" s="72" t="str">
        <f>IF(VLOOKUP(N$1,$R$2:$S$16,2,0)="","",IF(HLOOKUP(VLOOKUP(N$1,$R$2:$S$16,2,0),'APTA Employee Census'!$B$6:$AB$507,ROWS($A$1:N93)+1,0)=0,"",HLOOKUP(VLOOKUP(N$1,$R$2:$S$16,2,0),'APTA Employee Census'!$B$6:$AB$507,ROWS($A$1:N93)+1,0)))</f>
        <v/>
      </c>
      <c r="O94" s="43" t="str">
        <f>IF(VLOOKUP(O$1,$R$2:$S$16,2,0)="","",IF(E94="self",IF(HLOOKUP(VLOOKUP(O$1,$R$2:$S$16,2,0),'APTA Employee Census'!$B$6:$AB$507,ROWS($A$1:O93)+1,0)=0,"",VLOOKUP(HLOOKUP(VLOOKUP(O$1,$R$2:$S$16,2,0),'APTA Employee Census'!$B$6:$AB$507,ROWS($A$1:O93)+1,0),Lookups!$A$2:$B$45,2,0)),""))</f>
        <v/>
      </c>
    </row>
    <row r="95" spans="1:15" ht="18" customHeight="1" x14ac:dyDescent="0.15">
      <c r="A95" s="43" t="str">
        <f>IF(VLOOKUP(A$1,$R$2:$S$16,2,0)="","",IF(HLOOKUP(VLOOKUP(A$1,$R$2:$S$16,2,0),'APTA Employee Census'!$B$6:$AB$507,ROWS($A$1:A94)+1,0)=0,"",HLOOKUP(VLOOKUP(A$1,$R$2:$S$16,2,0),'APTA Employee Census'!$B$6:$AB$507,ROWS($A$1:A94)+1,0)))</f>
        <v/>
      </c>
      <c r="B95" s="43" t="str">
        <f>IF(VLOOKUP(B$1,$R$2:$S$16,2,0)="","",IF(HLOOKUP(VLOOKUP(B$1,$R$2:$S$16,2,0),'APTA Employee Census'!$A$6:$AB$507,ROWS($A$1:B94)+1,0)=0,"",HLOOKUP(VLOOKUP(B$1,$R$2:$S$16,2,0),'APTA Employee Census'!$A$6:$AB$507,ROWS($A$1:B94)+1,0)))</f>
        <v/>
      </c>
      <c r="C95" s="43" t="str">
        <f>IF(VLOOKUP(C$1,$R$2:$S$16,2,0)="","",IF(HLOOKUP(VLOOKUP(C$1,$R$2:$S$16,2,0),'APTA Employee Census'!$B$6:$AB$507,ROWS($A$1:C94)+1,0)=0,"",HLOOKUP(VLOOKUP(C$1,$R$2:$S$16,2,0),'APTA Employee Census'!$B$6:$AB$507,ROWS($A$1:C94)+1,0)))</f>
        <v/>
      </c>
      <c r="D95" s="72" t="str">
        <f>IF(VLOOKUP(D$1,$R$2:$S$16,2,0)="","",IF(HLOOKUP(VLOOKUP(D$1,$R$2:$S$16,2,0),'APTA Employee Census'!$B$6:$AB$507,ROWS($A$1:D94)+1,0)=0,"",HLOOKUP(VLOOKUP(D$1,$R$2:$S$16,2,0),'APTA Employee Census'!$B$6:$AB$507,ROWS($A$1:D94)+1,0)))</f>
        <v/>
      </c>
      <c r="E95" s="43" t="str">
        <f>IF(VLOOKUP(E$1,$R$2:$S$16,2,0)="","",IF(HLOOKUP(VLOOKUP(E$1,$R$2:$S$16,2,0),'APTA Employee Census'!$B$6:$AB$507,ROWS($A$1:E94)+1,0)=0,"",VLOOKUP(HLOOKUP(VLOOKUP(E$1,$R$2:$S$16,2,0),'APTA Employee Census'!$B$6:$AB$507,ROWS($A$1:E94)+1,0),Lookups!$A$2:$B$45,2,0)))</f>
        <v/>
      </c>
      <c r="F95" s="72" t="str">
        <f>IF(VLOOKUP(F$1,$R$2:$S$16,2,0)="","",IF(HLOOKUP(VLOOKUP(F$1,$R$2:$S$16,2,0),'APTA Employee Census'!$B$6:$AB$507,ROWS($A$1:F94)+1,0)=0,"",HLOOKUP(VLOOKUP(F$1,$R$2:$S$16,2,0),'APTA Employee Census'!$B$6:$AB$507,ROWS($A$1:F94)+1,0)))</f>
        <v/>
      </c>
      <c r="G95" s="43" t="str">
        <f>IF(VLOOKUP(G$1,$R$2:$S$16,2,0)="","",IF(HLOOKUP(VLOOKUP(G$1,$R$2:$S$16,2,0),'APTA Employee Census'!$B$6:$AB$507,ROWS($A$1:G94)+1,0)=0,"",VLOOKUP(HLOOKUP(VLOOKUP(G$1,$R$2:$S$16,2,0),'APTA Employee Census'!$B$6:$AB$507,ROWS($A$1:G94)+1,0),Lookups!$A$2:$B$45,2,0)))</f>
        <v/>
      </c>
      <c r="H95" s="72" t="str">
        <f>IF(VLOOKUP(H$1,$R$2:$S$16,2,0)="","",IF(HLOOKUP(VLOOKUP(H$1,$R$2:$S$16,2,0),'APTA Employee Census'!$B$6:$AB$507,ROWS($A$1:H94)+1,0)=0,"",HLOOKUP(VLOOKUP(H$1,$R$2:$S$16,2,0),'APTA Employee Census'!$B$6:$AB$507,ROWS($A$1:H94)+1,0)))</f>
        <v/>
      </c>
      <c r="I95" s="73" t="str">
        <f>IF(VLOOKUP(I$1,$R$2:$S$16,2,0)="","",IF(HLOOKUP(VLOOKUP(I$1,$R$2:$S$16,2,0),'APTA Employee Census'!$B$6:$AB$507,ROWS($A$1:I94)+1,0)=0,"",HLOOKUP(VLOOKUP(I$1,$R$2:$S$16,2,0),'APTA Employee Census'!$B$6:$AB$507,ROWS($A$1:I94)+1,0)))</f>
        <v/>
      </c>
      <c r="J95" s="74" t="str">
        <f>IF(VLOOKUP($J$1,$R$2:$S$16,2,0)="","",IF(AND($K95="part_time",HLOOKUP(VLOOKUP(J$1,$R$2:$S$16,2,0),'APTA Employee Census'!$B$6:$AB$507,ROWS($A$1:J94)+1,0)&gt;0),HLOOKUP(VLOOKUP(J$1,$R$2:$S$16,2,0),'APTA Employee Census'!$B$6:$AB$507,ROWS($A$1:J94)+1,0),IF(AND($K95="part_time",HLOOKUP(VLOOKUP(J$1,$R$2:$S$16,2,0),'APTA Employee Census'!$B$6:$AB$507,ROWS($A$1:J94)+1,0)=""),'APTA Employee Census'!$G$1,"")))</f>
        <v/>
      </c>
      <c r="K95" s="43" t="e">
        <f>IF(VLOOKUP(K$1,$R$2:$S$16,2,0)="","",IF(HLOOKUP(VLOOKUP(K$1,$R$2:$S$16,2,0),'APTA Employee Census'!$B$6:$AB$507,ROWS($A$1:K94)+1,0)=0,"",VLOOKUP(HLOOKUP(VLOOKUP(K$1,$R$2:$S$16,2,0),'APTA Employee Census'!$B$6:$AB$507,ROWS($A$1:K94)+1,0),Lookups!$A$2:$B$45,2,0)))</f>
        <v>#N/A</v>
      </c>
      <c r="L95" s="72" t="str">
        <f>IF(VLOOKUP(L$1,$R$2:$S$16,2,0)="","",IF(HLOOKUP(VLOOKUP(L$1,$R$2:$S$16,2,0),'APTA Employee Census'!$B$6:$AB$507,ROWS($A$1:L94)+1,0)=0,"",HLOOKUP(VLOOKUP(L$1,$R$2:$S$16,2,0),'APTA Employee Census'!$B$6:$AB$507,ROWS($A$1:L94)+1,0)))</f>
        <v/>
      </c>
      <c r="M95" s="74" t="str">
        <f>IF(VLOOKUP(M$1,$R$2:$S$16,2,0)="","",IF(HLOOKUP(VLOOKUP(M$1,$R$2:$S$16,2,0),'APTA Employee Census'!$B$6:$AB$507,ROWS($A$1:M94)+1,0)=0,"",HLOOKUP(VLOOKUP(M$1,$R$2:$S$16,2,0),'APTA Employee Census'!$B$6:$AB$507,ROWS($A$1:M94)+1,0)))</f>
        <v/>
      </c>
      <c r="N95" s="72" t="str">
        <f>IF(VLOOKUP(N$1,$R$2:$S$16,2,0)="","",IF(HLOOKUP(VLOOKUP(N$1,$R$2:$S$16,2,0),'APTA Employee Census'!$B$6:$AB$507,ROWS($A$1:N94)+1,0)=0,"",HLOOKUP(VLOOKUP(N$1,$R$2:$S$16,2,0),'APTA Employee Census'!$B$6:$AB$507,ROWS($A$1:N94)+1,0)))</f>
        <v/>
      </c>
      <c r="O95" s="43" t="str">
        <f>IF(VLOOKUP(O$1,$R$2:$S$16,2,0)="","",IF(E95="self",IF(HLOOKUP(VLOOKUP(O$1,$R$2:$S$16,2,0),'APTA Employee Census'!$B$6:$AB$507,ROWS($A$1:O94)+1,0)=0,"",VLOOKUP(HLOOKUP(VLOOKUP(O$1,$R$2:$S$16,2,0),'APTA Employee Census'!$B$6:$AB$507,ROWS($A$1:O94)+1,0),Lookups!$A$2:$B$45,2,0)),""))</f>
        <v/>
      </c>
    </row>
    <row r="96" spans="1:15" ht="18" customHeight="1" x14ac:dyDescent="0.15">
      <c r="A96" s="43" t="str">
        <f>IF(VLOOKUP(A$1,$R$2:$S$16,2,0)="","",IF(HLOOKUP(VLOOKUP(A$1,$R$2:$S$16,2,0),'APTA Employee Census'!$B$6:$AB$507,ROWS($A$1:A95)+1,0)=0,"",HLOOKUP(VLOOKUP(A$1,$R$2:$S$16,2,0),'APTA Employee Census'!$B$6:$AB$507,ROWS($A$1:A95)+1,0)))</f>
        <v/>
      </c>
      <c r="B96" s="43" t="str">
        <f>IF(VLOOKUP(B$1,$R$2:$S$16,2,0)="","",IF(HLOOKUP(VLOOKUP(B$1,$R$2:$S$16,2,0),'APTA Employee Census'!$A$6:$AB$507,ROWS($A$1:B95)+1,0)=0,"",HLOOKUP(VLOOKUP(B$1,$R$2:$S$16,2,0),'APTA Employee Census'!$A$6:$AB$507,ROWS($A$1:B95)+1,0)))</f>
        <v/>
      </c>
      <c r="C96" s="43" t="str">
        <f>IF(VLOOKUP(C$1,$R$2:$S$16,2,0)="","",IF(HLOOKUP(VLOOKUP(C$1,$R$2:$S$16,2,0),'APTA Employee Census'!$B$6:$AB$507,ROWS($A$1:C95)+1,0)=0,"",HLOOKUP(VLOOKUP(C$1,$R$2:$S$16,2,0),'APTA Employee Census'!$B$6:$AB$507,ROWS($A$1:C95)+1,0)))</f>
        <v/>
      </c>
      <c r="D96" s="72" t="str">
        <f>IF(VLOOKUP(D$1,$R$2:$S$16,2,0)="","",IF(HLOOKUP(VLOOKUP(D$1,$R$2:$S$16,2,0),'APTA Employee Census'!$B$6:$AB$507,ROWS($A$1:D95)+1,0)=0,"",HLOOKUP(VLOOKUP(D$1,$R$2:$S$16,2,0),'APTA Employee Census'!$B$6:$AB$507,ROWS($A$1:D95)+1,0)))</f>
        <v/>
      </c>
      <c r="E96" s="43" t="str">
        <f>IF(VLOOKUP(E$1,$R$2:$S$16,2,0)="","",IF(HLOOKUP(VLOOKUP(E$1,$R$2:$S$16,2,0),'APTA Employee Census'!$B$6:$AB$507,ROWS($A$1:E95)+1,0)=0,"",VLOOKUP(HLOOKUP(VLOOKUP(E$1,$R$2:$S$16,2,0),'APTA Employee Census'!$B$6:$AB$507,ROWS($A$1:E95)+1,0),Lookups!$A$2:$B$45,2,0)))</f>
        <v/>
      </c>
      <c r="F96" s="72" t="str">
        <f>IF(VLOOKUP(F$1,$R$2:$S$16,2,0)="","",IF(HLOOKUP(VLOOKUP(F$1,$R$2:$S$16,2,0),'APTA Employee Census'!$B$6:$AB$507,ROWS($A$1:F95)+1,0)=0,"",HLOOKUP(VLOOKUP(F$1,$R$2:$S$16,2,0),'APTA Employee Census'!$B$6:$AB$507,ROWS($A$1:F95)+1,0)))</f>
        <v/>
      </c>
      <c r="G96" s="43" t="str">
        <f>IF(VLOOKUP(G$1,$R$2:$S$16,2,0)="","",IF(HLOOKUP(VLOOKUP(G$1,$R$2:$S$16,2,0),'APTA Employee Census'!$B$6:$AB$507,ROWS($A$1:G95)+1,0)=0,"",VLOOKUP(HLOOKUP(VLOOKUP(G$1,$R$2:$S$16,2,0),'APTA Employee Census'!$B$6:$AB$507,ROWS($A$1:G95)+1,0),Lookups!$A$2:$B$45,2,0)))</f>
        <v/>
      </c>
      <c r="H96" s="72" t="str">
        <f>IF(VLOOKUP(H$1,$R$2:$S$16,2,0)="","",IF(HLOOKUP(VLOOKUP(H$1,$R$2:$S$16,2,0),'APTA Employee Census'!$B$6:$AB$507,ROWS($A$1:H95)+1,0)=0,"",HLOOKUP(VLOOKUP(H$1,$R$2:$S$16,2,0),'APTA Employee Census'!$B$6:$AB$507,ROWS($A$1:H95)+1,0)))</f>
        <v/>
      </c>
      <c r="I96" s="73" t="str">
        <f>IF(VLOOKUP(I$1,$R$2:$S$16,2,0)="","",IF(HLOOKUP(VLOOKUP(I$1,$R$2:$S$16,2,0),'APTA Employee Census'!$B$6:$AB$507,ROWS($A$1:I95)+1,0)=0,"",HLOOKUP(VLOOKUP(I$1,$R$2:$S$16,2,0),'APTA Employee Census'!$B$6:$AB$507,ROWS($A$1:I95)+1,0)))</f>
        <v/>
      </c>
      <c r="J96" s="74" t="str">
        <f>IF(VLOOKUP($J$1,$R$2:$S$16,2,0)="","",IF(AND($K96="part_time",HLOOKUP(VLOOKUP(J$1,$R$2:$S$16,2,0),'APTA Employee Census'!$B$6:$AB$507,ROWS($A$1:J95)+1,0)&gt;0),HLOOKUP(VLOOKUP(J$1,$R$2:$S$16,2,0),'APTA Employee Census'!$B$6:$AB$507,ROWS($A$1:J95)+1,0),IF(AND($K96="part_time",HLOOKUP(VLOOKUP(J$1,$R$2:$S$16,2,0),'APTA Employee Census'!$B$6:$AB$507,ROWS($A$1:J95)+1,0)=""),'APTA Employee Census'!$G$1,"")))</f>
        <v/>
      </c>
      <c r="K96" s="43" t="e">
        <f>IF(VLOOKUP(K$1,$R$2:$S$16,2,0)="","",IF(HLOOKUP(VLOOKUP(K$1,$R$2:$S$16,2,0),'APTA Employee Census'!$B$6:$AB$507,ROWS($A$1:K95)+1,0)=0,"",VLOOKUP(HLOOKUP(VLOOKUP(K$1,$R$2:$S$16,2,0),'APTA Employee Census'!$B$6:$AB$507,ROWS($A$1:K95)+1,0),Lookups!$A$2:$B$45,2,0)))</f>
        <v>#N/A</v>
      </c>
      <c r="L96" s="72" t="str">
        <f>IF(VLOOKUP(L$1,$R$2:$S$16,2,0)="","",IF(HLOOKUP(VLOOKUP(L$1,$R$2:$S$16,2,0),'APTA Employee Census'!$B$6:$AB$507,ROWS($A$1:L95)+1,0)=0,"",HLOOKUP(VLOOKUP(L$1,$R$2:$S$16,2,0),'APTA Employee Census'!$B$6:$AB$507,ROWS($A$1:L95)+1,0)))</f>
        <v/>
      </c>
      <c r="M96" s="74" t="str">
        <f>IF(VLOOKUP(M$1,$R$2:$S$16,2,0)="","",IF(HLOOKUP(VLOOKUP(M$1,$R$2:$S$16,2,0),'APTA Employee Census'!$B$6:$AB$507,ROWS($A$1:M95)+1,0)=0,"",HLOOKUP(VLOOKUP(M$1,$R$2:$S$16,2,0),'APTA Employee Census'!$B$6:$AB$507,ROWS($A$1:M95)+1,0)))</f>
        <v/>
      </c>
      <c r="N96" s="72" t="str">
        <f>IF(VLOOKUP(N$1,$R$2:$S$16,2,0)="","",IF(HLOOKUP(VLOOKUP(N$1,$R$2:$S$16,2,0),'APTA Employee Census'!$B$6:$AB$507,ROWS($A$1:N95)+1,0)=0,"",HLOOKUP(VLOOKUP(N$1,$R$2:$S$16,2,0),'APTA Employee Census'!$B$6:$AB$507,ROWS($A$1:N95)+1,0)))</f>
        <v/>
      </c>
      <c r="O96" s="43" t="str">
        <f>IF(VLOOKUP(O$1,$R$2:$S$16,2,0)="","",IF(E96="self",IF(HLOOKUP(VLOOKUP(O$1,$R$2:$S$16,2,0),'APTA Employee Census'!$B$6:$AB$507,ROWS($A$1:O95)+1,0)=0,"",VLOOKUP(HLOOKUP(VLOOKUP(O$1,$R$2:$S$16,2,0),'APTA Employee Census'!$B$6:$AB$507,ROWS($A$1:O95)+1,0),Lookups!$A$2:$B$45,2,0)),""))</f>
        <v/>
      </c>
    </row>
    <row r="97" spans="1:15" ht="18" customHeight="1" x14ac:dyDescent="0.15">
      <c r="A97" s="43" t="str">
        <f>IF(VLOOKUP(A$1,$R$2:$S$16,2,0)="","",IF(HLOOKUP(VLOOKUP(A$1,$R$2:$S$16,2,0),'APTA Employee Census'!$B$6:$AB$507,ROWS($A$1:A96)+1,0)=0,"",HLOOKUP(VLOOKUP(A$1,$R$2:$S$16,2,0),'APTA Employee Census'!$B$6:$AB$507,ROWS($A$1:A96)+1,0)))</f>
        <v/>
      </c>
      <c r="B97" s="43" t="str">
        <f>IF(VLOOKUP(B$1,$R$2:$S$16,2,0)="","",IF(HLOOKUP(VLOOKUP(B$1,$R$2:$S$16,2,0),'APTA Employee Census'!$A$6:$AB$507,ROWS($A$1:B96)+1,0)=0,"",HLOOKUP(VLOOKUP(B$1,$R$2:$S$16,2,0),'APTA Employee Census'!$A$6:$AB$507,ROWS($A$1:B96)+1,0)))</f>
        <v/>
      </c>
      <c r="C97" s="43" t="str">
        <f>IF(VLOOKUP(C$1,$R$2:$S$16,2,0)="","",IF(HLOOKUP(VLOOKUP(C$1,$R$2:$S$16,2,0),'APTA Employee Census'!$B$6:$AB$507,ROWS($A$1:C96)+1,0)=0,"",HLOOKUP(VLOOKUP(C$1,$R$2:$S$16,2,0),'APTA Employee Census'!$B$6:$AB$507,ROWS($A$1:C96)+1,0)))</f>
        <v/>
      </c>
      <c r="D97" s="72" t="str">
        <f>IF(VLOOKUP(D$1,$R$2:$S$16,2,0)="","",IF(HLOOKUP(VLOOKUP(D$1,$R$2:$S$16,2,0),'APTA Employee Census'!$B$6:$AB$507,ROWS($A$1:D96)+1,0)=0,"",HLOOKUP(VLOOKUP(D$1,$R$2:$S$16,2,0),'APTA Employee Census'!$B$6:$AB$507,ROWS($A$1:D96)+1,0)))</f>
        <v/>
      </c>
      <c r="E97" s="43" t="str">
        <f>IF(VLOOKUP(E$1,$R$2:$S$16,2,0)="","",IF(HLOOKUP(VLOOKUP(E$1,$R$2:$S$16,2,0),'APTA Employee Census'!$B$6:$AB$507,ROWS($A$1:E96)+1,0)=0,"",VLOOKUP(HLOOKUP(VLOOKUP(E$1,$R$2:$S$16,2,0),'APTA Employee Census'!$B$6:$AB$507,ROWS($A$1:E96)+1,0),Lookups!$A$2:$B$45,2,0)))</f>
        <v/>
      </c>
      <c r="F97" s="72" t="str">
        <f>IF(VLOOKUP(F$1,$R$2:$S$16,2,0)="","",IF(HLOOKUP(VLOOKUP(F$1,$R$2:$S$16,2,0),'APTA Employee Census'!$B$6:$AB$507,ROWS($A$1:F96)+1,0)=0,"",HLOOKUP(VLOOKUP(F$1,$R$2:$S$16,2,0),'APTA Employee Census'!$B$6:$AB$507,ROWS($A$1:F96)+1,0)))</f>
        <v/>
      </c>
      <c r="G97" s="43" t="str">
        <f>IF(VLOOKUP(G$1,$R$2:$S$16,2,0)="","",IF(HLOOKUP(VLOOKUP(G$1,$R$2:$S$16,2,0),'APTA Employee Census'!$B$6:$AB$507,ROWS($A$1:G96)+1,0)=0,"",VLOOKUP(HLOOKUP(VLOOKUP(G$1,$R$2:$S$16,2,0),'APTA Employee Census'!$B$6:$AB$507,ROWS($A$1:G96)+1,0),Lookups!$A$2:$B$45,2,0)))</f>
        <v/>
      </c>
      <c r="H97" s="72" t="str">
        <f>IF(VLOOKUP(H$1,$R$2:$S$16,2,0)="","",IF(HLOOKUP(VLOOKUP(H$1,$R$2:$S$16,2,0),'APTA Employee Census'!$B$6:$AB$507,ROWS($A$1:H96)+1,0)=0,"",HLOOKUP(VLOOKUP(H$1,$R$2:$S$16,2,0),'APTA Employee Census'!$B$6:$AB$507,ROWS($A$1:H96)+1,0)))</f>
        <v/>
      </c>
      <c r="I97" s="73" t="str">
        <f>IF(VLOOKUP(I$1,$R$2:$S$16,2,0)="","",IF(HLOOKUP(VLOOKUP(I$1,$R$2:$S$16,2,0),'APTA Employee Census'!$B$6:$AB$507,ROWS($A$1:I96)+1,0)=0,"",HLOOKUP(VLOOKUP(I$1,$R$2:$S$16,2,0),'APTA Employee Census'!$B$6:$AB$507,ROWS($A$1:I96)+1,0)))</f>
        <v/>
      </c>
      <c r="J97" s="74" t="str">
        <f>IF(VLOOKUP($J$1,$R$2:$S$16,2,0)="","",IF(AND($K97="part_time",HLOOKUP(VLOOKUP(J$1,$R$2:$S$16,2,0),'APTA Employee Census'!$B$6:$AB$507,ROWS($A$1:J96)+1,0)&gt;0),HLOOKUP(VLOOKUP(J$1,$R$2:$S$16,2,0),'APTA Employee Census'!$B$6:$AB$507,ROWS($A$1:J96)+1,0),IF(AND($K97="part_time",HLOOKUP(VLOOKUP(J$1,$R$2:$S$16,2,0),'APTA Employee Census'!$B$6:$AB$507,ROWS($A$1:J96)+1,0)=""),'APTA Employee Census'!$G$1,"")))</f>
        <v/>
      </c>
      <c r="K97" s="43" t="e">
        <f>IF(VLOOKUP(K$1,$R$2:$S$16,2,0)="","",IF(HLOOKUP(VLOOKUP(K$1,$R$2:$S$16,2,0),'APTA Employee Census'!$B$6:$AB$507,ROWS($A$1:K96)+1,0)=0,"",VLOOKUP(HLOOKUP(VLOOKUP(K$1,$R$2:$S$16,2,0),'APTA Employee Census'!$B$6:$AB$507,ROWS($A$1:K96)+1,0),Lookups!$A$2:$B$45,2,0)))</f>
        <v>#N/A</v>
      </c>
      <c r="L97" s="72" t="str">
        <f>IF(VLOOKUP(L$1,$R$2:$S$16,2,0)="","",IF(HLOOKUP(VLOOKUP(L$1,$R$2:$S$16,2,0),'APTA Employee Census'!$B$6:$AB$507,ROWS($A$1:L96)+1,0)=0,"",HLOOKUP(VLOOKUP(L$1,$R$2:$S$16,2,0),'APTA Employee Census'!$B$6:$AB$507,ROWS($A$1:L96)+1,0)))</f>
        <v/>
      </c>
      <c r="M97" s="74" t="str">
        <f>IF(VLOOKUP(M$1,$R$2:$S$16,2,0)="","",IF(HLOOKUP(VLOOKUP(M$1,$R$2:$S$16,2,0),'APTA Employee Census'!$B$6:$AB$507,ROWS($A$1:M96)+1,0)=0,"",HLOOKUP(VLOOKUP(M$1,$R$2:$S$16,2,0),'APTA Employee Census'!$B$6:$AB$507,ROWS($A$1:M96)+1,0)))</f>
        <v/>
      </c>
      <c r="N97" s="72" t="str">
        <f>IF(VLOOKUP(N$1,$R$2:$S$16,2,0)="","",IF(HLOOKUP(VLOOKUP(N$1,$R$2:$S$16,2,0),'APTA Employee Census'!$B$6:$AB$507,ROWS($A$1:N96)+1,0)=0,"",HLOOKUP(VLOOKUP(N$1,$R$2:$S$16,2,0),'APTA Employee Census'!$B$6:$AB$507,ROWS($A$1:N96)+1,0)))</f>
        <v/>
      </c>
      <c r="O97" s="43" t="str">
        <f>IF(VLOOKUP(O$1,$R$2:$S$16,2,0)="","",IF(E97="self",IF(HLOOKUP(VLOOKUP(O$1,$R$2:$S$16,2,0),'APTA Employee Census'!$B$6:$AB$507,ROWS($A$1:O96)+1,0)=0,"",VLOOKUP(HLOOKUP(VLOOKUP(O$1,$R$2:$S$16,2,0),'APTA Employee Census'!$B$6:$AB$507,ROWS($A$1:O96)+1,0),Lookups!$A$2:$B$45,2,0)),""))</f>
        <v/>
      </c>
    </row>
    <row r="98" spans="1:15" ht="18" customHeight="1" x14ac:dyDescent="0.15">
      <c r="A98" s="43" t="str">
        <f>IF(VLOOKUP(A$1,$R$2:$S$16,2,0)="","",IF(HLOOKUP(VLOOKUP(A$1,$R$2:$S$16,2,0),'APTA Employee Census'!$B$6:$AB$507,ROWS($A$1:A97)+1,0)=0,"",HLOOKUP(VLOOKUP(A$1,$R$2:$S$16,2,0),'APTA Employee Census'!$B$6:$AB$507,ROWS($A$1:A97)+1,0)))</f>
        <v/>
      </c>
      <c r="B98" s="43" t="str">
        <f>IF(VLOOKUP(B$1,$R$2:$S$16,2,0)="","",IF(HLOOKUP(VLOOKUP(B$1,$R$2:$S$16,2,0),'APTA Employee Census'!$A$6:$AB$507,ROWS($A$1:B97)+1,0)=0,"",HLOOKUP(VLOOKUP(B$1,$R$2:$S$16,2,0),'APTA Employee Census'!$A$6:$AB$507,ROWS($A$1:B97)+1,0)))</f>
        <v/>
      </c>
      <c r="C98" s="43" t="str">
        <f>IF(VLOOKUP(C$1,$R$2:$S$16,2,0)="","",IF(HLOOKUP(VLOOKUP(C$1,$R$2:$S$16,2,0),'APTA Employee Census'!$B$6:$AB$507,ROWS($A$1:C97)+1,0)=0,"",HLOOKUP(VLOOKUP(C$1,$R$2:$S$16,2,0),'APTA Employee Census'!$B$6:$AB$507,ROWS($A$1:C97)+1,0)))</f>
        <v/>
      </c>
      <c r="D98" s="72" t="str">
        <f>IF(VLOOKUP(D$1,$R$2:$S$16,2,0)="","",IF(HLOOKUP(VLOOKUP(D$1,$R$2:$S$16,2,0),'APTA Employee Census'!$B$6:$AB$507,ROWS($A$1:D97)+1,0)=0,"",HLOOKUP(VLOOKUP(D$1,$R$2:$S$16,2,0),'APTA Employee Census'!$B$6:$AB$507,ROWS($A$1:D97)+1,0)))</f>
        <v/>
      </c>
      <c r="E98" s="43" t="str">
        <f>IF(VLOOKUP(E$1,$R$2:$S$16,2,0)="","",IF(HLOOKUP(VLOOKUP(E$1,$R$2:$S$16,2,0),'APTA Employee Census'!$B$6:$AB$507,ROWS($A$1:E97)+1,0)=0,"",VLOOKUP(HLOOKUP(VLOOKUP(E$1,$R$2:$S$16,2,0),'APTA Employee Census'!$B$6:$AB$507,ROWS($A$1:E97)+1,0),Lookups!$A$2:$B$45,2,0)))</f>
        <v/>
      </c>
      <c r="F98" s="72" t="str">
        <f>IF(VLOOKUP(F$1,$R$2:$S$16,2,0)="","",IF(HLOOKUP(VLOOKUP(F$1,$R$2:$S$16,2,0),'APTA Employee Census'!$B$6:$AB$507,ROWS($A$1:F97)+1,0)=0,"",HLOOKUP(VLOOKUP(F$1,$R$2:$S$16,2,0),'APTA Employee Census'!$B$6:$AB$507,ROWS($A$1:F97)+1,0)))</f>
        <v/>
      </c>
      <c r="G98" s="43" t="str">
        <f>IF(VLOOKUP(G$1,$R$2:$S$16,2,0)="","",IF(HLOOKUP(VLOOKUP(G$1,$R$2:$S$16,2,0),'APTA Employee Census'!$B$6:$AB$507,ROWS($A$1:G97)+1,0)=0,"",VLOOKUP(HLOOKUP(VLOOKUP(G$1,$R$2:$S$16,2,0),'APTA Employee Census'!$B$6:$AB$507,ROWS($A$1:G97)+1,0),Lookups!$A$2:$B$45,2,0)))</f>
        <v/>
      </c>
      <c r="H98" s="72" t="str">
        <f>IF(VLOOKUP(H$1,$R$2:$S$16,2,0)="","",IF(HLOOKUP(VLOOKUP(H$1,$R$2:$S$16,2,0),'APTA Employee Census'!$B$6:$AB$507,ROWS($A$1:H97)+1,0)=0,"",HLOOKUP(VLOOKUP(H$1,$R$2:$S$16,2,0),'APTA Employee Census'!$B$6:$AB$507,ROWS($A$1:H97)+1,0)))</f>
        <v/>
      </c>
      <c r="I98" s="73" t="str">
        <f>IF(VLOOKUP(I$1,$R$2:$S$16,2,0)="","",IF(HLOOKUP(VLOOKUP(I$1,$R$2:$S$16,2,0),'APTA Employee Census'!$B$6:$AB$507,ROWS($A$1:I97)+1,0)=0,"",HLOOKUP(VLOOKUP(I$1,$R$2:$S$16,2,0),'APTA Employee Census'!$B$6:$AB$507,ROWS($A$1:I97)+1,0)))</f>
        <v/>
      </c>
      <c r="J98" s="74" t="str">
        <f>IF(VLOOKUP($J$1,$R$2:$S$16,2,0)="","",IF(AND($K98="part_time",HLOOKUP(VLOOKUP(J$1,$R$2:$S$16,2,0),'APTA Employee Census'!$B$6:$AB$507,ROWS($A$1:J97)+1,0)&gt;0),HLOOKUP(VLOOKUP(J$1,$R$2:$S$16,2,0),'APTA Employee Census'!$B$6:$AB$507,ROWS($A$1:J97)+1,0),IF(AND($K98="part_time",HLOOKUP(VLOOKUP(J$1,$R$2:$S$16,2,0),'APTA Employee Census'!$B$6:$AB$507,ROWS($A$1:J97)+1,0)=""),'APTA Employee Census'!$G$1,"")))</f>
        <v/>
      </c>
      <c r="K98" s="43" t="e">
        <f>IF(VLOOKUP(K$1,$R$2:$S$16,2,0)="","",IF(HLOOKUP(VLOOKUP(K$1,$R$2:$S$16,2,0),'APTA Employee Census'!$B$6:$AB$507,ROWS($A$1:K97)+1,0)=0,"",VLOOKUP(HLOOKUP(VLOOKUP(K$1,$R$2:$S$16,2,0),'APTA Employee Census'!$B$6:$AB$507,ROWS($A$1:K97)+1,0),Lookups!$A$2:$B$45,2,0)))</f>
        <v>#N/A</v>
      </c>
      <c r="L98" s="72" t="str">
        <f>IF(VLOOKUP(L$1,$R$2:$S$16,2,0)="","",IF(HLOOKUP(VLOOKUP(L$1,$R$2:$S$16,2,0),'APTA Employee Census'!$B$6:$AB$507,ROWS($A$1:L97)+1,0)=0,"",HLOOKUP(VLOOKUP(L$1,$R$2:$S$16,2,0),'APTA Employee Census'!$B$6:$AB$507,ROWS($A$1:L97)+1,0)))</f>
        <v/>
      </c>
      <c r="M98" s="74" t="str">
        <f>IF(VLOOKUP(M$1,$R$2:$S$16,2,0)="","",IF(HLOOKUP(VLOOKUP(M$1,$R$2:$S$16,2,0),'APTA Employee Census'!$B$6:$AB$507,ROWS($A$1:M97)+1,0)=0,"",HLOOKUP(VLOOKUP(M$1,$R$2:$S$16,2,0),'APTA Employee Census'!$B$6:$AB$507,ROWS($A$1:M97)+1,0)))</f>
        <v/>
      </c>
      <c r="N98" s="72" t="str">
        <f>IF(VLOOKUP(N$1,$R$2:$S$16,2,0)="","",IF(HLOOKUP(VLOOKUP(N$1,$R$2:$S$16,2,0),'APTA Employee Census'!$B$6:$AB$507,ROWS($A$1:N97)+1,0)=0,"",HLOOKUP(VLOOKUP(N$1,$R$2:$S$16,2,0),'APTA Employee Census'!$B$6:$AB$507,ROWS($A$1:N97)+1,0)))</f>
        <v/>
      </c>
      <c r="O98" s="43" t="str">
        <f>IF(VLOOKUP(O$1,$R$2:$S$16,2,0)="","",IF(E98="self",IF(HLOOKUP(VLOOKUP(O$1,$R$2:$S$16,2,0),'APTA Employee Census'!$B$6:$AB$507,ROWS($A$1:O97)+1,0)=0,"",VLOOKUP(HLOOKUP(VLOOKUP(O$1,$R$2:$S$16,2,0),'APTA Employee Census'!$B$6:$AB$507,ROWS($A$1:O97)+1,0),Lookups!$A$2:$B$45,2,0)),""))</f>
        <v/>
      </c>
    </row>
    <row r="99" spans="1:15" ht="18" customHeight="1" x14ac:dyDescent="0.15">
      <c r="A99" s="43" t="str">
        <f>IF(VLOOKUP(A$1,$R$2:$S$16,2,0)="","",IF(HLOOKUP(VLOOKUP(A$1,$R$2:$S$16,2,0),'APTA Employee Census'!$B$6:$AB$507,ROWS($A$1:A98)+1,0)=0,"",HLOOKUP(VLOOKUP(A$1,$R$2:$S$16,2,0),'APTA Employee Census'!$B$6:$AB$507,ROWS($A$1:A98)+1,0)))</f>
        <v/>
      </c>
      <c r="B99" s="43" t="str">
        <f>IF(VLOOKUP(B$1,$R$2:$S$16,2,0)="","",IF(HLOOKUP(VLOOKUP(B$1,$R$2:$S$16,2,0),'APTA Employee Census'!$A$6:$AB$507,ROWS($A$1:B98)+1,0)=0,"",HLOOKUP(VLOOKUP(B$1,$R$2:$S$16,2,0),'APTA Employee Census'!$A$6:$AB$507,ROWS($A$1:B98)+1,0)))</f>
        <v/>
      </c>
      <c r="C99" s="43" t="str">
        <f>IF(VLOOKUP(C$1,$R$2:$S$16,2,0)="","",IF(HLOOKUP(VLOOKUP(C$1,$R$2:$S$16,2,0),'APTA Employee Census'!$B$6:$AB$507,ROWS($A$1:C98)+1,0)=0,"",HLOOKUP(VLOOKUP(C$1,$R$2:$S$16,2,0),'APTA Employee Census'!$B$6:$AB$507,ROWS($A$1:C98)+1,0)))</f>
        <v/>
      </c>
      <c r="D99" s="72" t="str">
        <f>IF(VLOOKUP(D$1,$R$2:$S$16,2,0)="","",IF(HLOOKUP(VLOOKUP(D$1,$R$2:$S$16,2,0),'APTA Employee Census'!$B$6:$AB$507,ROWS($A$1:D98)+1,0)=0,"",HLOOKUP(VLOOKUP(D$1,$R$2:$S$16,2,0),'APTA Employee Census'!$B$6:$AB$507,ROWS($A$1:D98)+1,0)))</f>
        <v/>
      </c>
      <c r="E99" s="43" t="str">
        <f>IF(VLOOKUP(E$1,$R$2:$S$16,2,0)="","",IF(HLOOKUP(VLOOKUP(E$1,$R$2:$S$16,2,0),'APTA Employee Census'!$B$6:$AB$507,ROWS($A$1:E98)+1,0)=0,"",VLOOKUP(HLOOKUP(VLOOKUP(E$1,$R$2:$S$16,2,0),'APTA Employee Census'!$B$6:$AB$507,ROWS($A$1:E98)+1,0),Lookups!$A$2:$B$45,2,0)))</f>
        <v/>
      </c>
      <c r="F99" s="72" t="str">
        <f>IF(VLOOKUP(F$1,$R$2:$S$16,2,0)="","",IF(HLOOKUP(VLOOKUP(F$1,$R$2:$S$16,2,0),'APTA Employee Census'!$B$6:$AB$507,ROWS($A$1:F98)+1,0)=0,"",HLOOKUP(VLOOKUP(F$1,$R$2:$S$16,2,0),'APTA Employee Census'!$B$6:$AB$507,ROWS($A$1:F98)+1,0)))</f>
        <v/>
      </c>
      <c r="G99" s="43" t="str">
        <f>IF(VLOOKUP(G$1,$R$2:$S$16,2,0)="","",IF(HLOOKUP(VLOOKUP(G$1,$R$2:$S$16,2,0),'APTA Employee Census'!$B$6:$AB$507,ROWS($A$1:G98)+1,0)=0,"",VLOOKUP(HLOOKUP(VLOOKUP(G$1,$R$2:$S$16,2,0),'APTA Employee Census'!$B$6:$AB$507,ROWS($A$1:G98)+1,0),Lookups!$A$2:$B$45,2,0)))</f>
        <v/>
      </c>
      <c r="H99" s="72" t="str">
        <f>IF(VLOOKUP(H$1,$R$2:$S$16,2,0)="","",IF(HLOOKUP(VLOOKUP(H$1,$R$2:$S$16,2,0),'APTA Employee Census'!$B$6:$AB$507,ROWS($A$1:H98)+1,0)=0,"",HLOOKUP(VLOOKUP(H$1,$R$2:$S$16,2,0),'APTA Employee Census'!$B$6:$AB$507,ROWS($A$1:H98)+1,0)))</f>
        <v/>
      </c>
      <c r="I99" s="73" t="str">
        <f>IF(VLOOKUP(I$1,$R$2:$S$16,2,0)="","",IF(HLOOKUP(VLOOKUP(I$1,$R$2:$S$16,2,0),'APTA Employee Census'!$B$6:$AB$507,ROWS($A$1:I98)+1,0)=0,"",HLOOKUP(VLOOKUP(I$1,$R$2:$S$16,2,0),'APTA Employee Census'!$B$6:$AB$507,ROWS($A$1:I98)+1,0)))</f>
        <v/>
      </c>
      <c r="J99" s="74" t="str">
        <f>IF(VLOOKUP($J$1,$R$2:$S$16,2,0)="","",IF(AND($K99="part_time",HLOOKUP(VLOOKUP(J$1,$R$2:$S$16,2,0),'APTA Employee Census'!$B$6:$AB$507,ROWS($A$1:J98)+1,0)&gt;0),HLOOKUP(VLOOKUP(J$1,$R$2:$S$16,2,0),'APTA Employee Census'!$B$6:$AB$507,ROWS($A$1:J98)+1,0),IF(AND($K99="part_time",HLOOKUP(VLOOKUP(J$1,$R$2:$S$16,2,0),'APTA Employee Census'!$B$6:$AB$507,ROWS($A$1:J98)+1,0)=""),'APTA Employee Census'!$G$1,"")))</f>
        <v/>
      </c>
      <c r="K99" s="43" t="e">
        <f>IF(VLOOKUP(K$1,$R$2:$S$16,2,0)="","",IF(HLOOKUP(VLOOKUP(K$1,$R$2:$S$16,2,0),'APTA Employee Census'!$B$6:$AB$507,ROWS($A$1:K98)+1,0)=0,"",VLOOKUP(HLOOKUP(VLOOKUP(K$1,$R$2:$S$16,2,0),'APTA Employee Census'!$B$6:$AB$507,ROWS($A$1:K98)+1,0),Lookups!$A$2:$B$45,2,0)))</f>
        <v>#N/A</v>
      </c>
      <c r="L99" s="72" t="str">
        <f>IF(VLOOKUP(L$1,$R$2:$S$16,2,0)="","",IF(HLOOKUP(VLOOKUP(L$1,$R$2:$S$16,2,0),'APTA Employee Census'!$B$6:$AB$507,ROWS($A$1:L98)+1,0)=0,"",HLOOKUP(VLOOKUP(L$1,$R$2:$S$16,2,0),'APTA Employee Census'!$B$6:$AB$507,ROWS($A$1:L98)+1,0)))</f>
        <v/>
      </c>
      <c r="M99" s="74" t="str">
        <f>IF(VLOOKUP(M$1,$R$2:$S$16,2,0)="","",IF(HLOOKUP(VLOOKUP(M$1,$R$2:$S$16,2,0),'APTA Employee Census'!$B$6:$AB$507,ROWS($A$1:M98)+1,0)=0,"",HLOOKUP(VLOOKUP(M$1,$R$2:$S$16,2,0),'APTA Employee Census'!$B$6:$AB$507,ROWS($A$1:M98)+1,0)))</f>
        <v/>
      </c>
      <c r="N99" s="72" t="str">
        <f>IF(VLOOKUP(N$1,$R$2:$S$16,2,0)="","",IF(HLOOKUP(VLOOKUP(N$1,$R$2:$S$16,2,0),'APTA Employee Census'!$B$6:$AB$507,ROWS($A$1:N98)+1,0)=0,"",HLOOKUP(VLOOKUP(N$1,$R$2:$S$16,2,0),'APTA Employee Census'!$B$6:$AB$507,ROWS($A$1:N98)+1,0)))</f>
        <v/>
      </c>
      <c r="O99" s="43" t="str">
        <f>IF(VLOOKUP(O$1,$R$2:$S$16,2,0)="","",IF(E99="self",IF(HLOOKUP(VLOOKUP(O$1,$R$2:$S$16,2,0),'APTA Employee Census'!$B$6:$AB$507,ROWS($A$1:O98)+1,0)=0,"",VLOOKUP(HLOOKUP(VLOOKUP(O$1,$R$2:$S$16,2,0),'APTA Employee Census'!$B$6:$AB$507,ROWS($A$1:O98)+1,0),Lookups!$A$2:$B$45,2,0)),""))</f>
        <v/>
      </c>
    </row>
    <row r="100" spans="1:15" ht="18" customHeight="1" x14ac:dyDescent="0.15">
      <c r="A100" s="43" t="str">
        <f>IF(VLOOKUP(A$1,$R$2:$S$16,2,0)="","",IF(HLOOKUP(VLOOKUP(A$1,$R$2:$S$16,2,0),'APTA Employee Census'!$B$6:$AB$507,ROWS($A$1:A99)+1,0)=0,"",HLOOKUP(VLOOKUP(A$1,$R$2:$S$16,2,0),'APTA Employee Census'!$B$6:$AB$507,ROWS($A$1:A99)+1,0)))</f>
        <v/>
      </c>
      <c r="B100" s="43" t="str">
        <f>IF(VLOOKUP(B$1,$R$2:$S$16,2,0)="","",IF(HLOOKUP(VLOOKUP(B$1,$R$2:$S$16,2,0),'APTA Employee Census'!$A$6:$AB$507,ROWS($A$1:B99)+1,0)=0,"",HLOOKUP(VLOOKUP(B$1,$R$2:$S$16,2,0),'APTA Employee Census'!$A$6:$AB$507,ROWS($A$1:B99)+1,0)))</f>
        <v/>
      </c>
      <c r="C100" s="43" t="str">
        <f>IF(VLOOKUP(C$1,$R$2:$S$16,2,0)="","",IF(HLOOKUP(VLOOKUP(C$1,$R$2:$S$16,2,0),'APTA Employee Census'!$B$6:$AB$507,ROWS($A$1:C99)+1,0)=0,"",HLOOKUP(VLOOKUP(C$1,$R$2:$S$16,2,0),'APTA Employee Census'!$B$6:$AB$507,ROWS($A$1:C99)+1,0)))</f>
        <v/>
      </c>
      <c r="D100" s="72" t="str">
        <f>IF(VLOOKUP(D$1,$R$2:$S$16,2,0)="","",IF(HLOOKUP(VLOOKUP(D$1,$R$2:$S$16,2,0),'APTA Employee Census'!$B$6:$AB$507,ROWS($A$1:D99)+1,0)=0,"",HLOOKUP(VLOOKUP(D$1,$R$2:$S$16,2,0),'APTA Employee Census'!$B$6:$AB$507,ROWS($A$1:D99)+1,0)))</f>
        <v/>
      </c>
      <c r="E100" s="43" t="str">
        <f>IF(VLOOKUP(E$1,$R$2:$S$16,2,0)="","",IF(HLOOKUP(VLOOKUP(E$1,$R$2:$S$16,2,0),'APTA Employee Census'!$B$6:$AB$507,ROWS($A$1:E99)+1,0)=0,"",VLOOKUP(HLOOKUP(VLOOKUP(E$1,$R$2:$S$16,2,0),'APTA Employee Census'!$B$6:$AB$507,ROWS($A$1:E99)+1,0),Lookups!$A$2:$B$45,2,0)))</f>
        <v/>
      </c>
      <c r="F100" s="72" t="str">
        <f>IF(VLOOKUP(F$1,$R$2:$S$16,2,0)="","",IF(HLOOKUP(VLOOKUP(F$1,$R$2:$S$16,2,0),'APTA Employee Census'!$B$6:$AB$507,ROWS($A$1:F99)+1,0)=0,"",HLOOKUP(VLOOKUP(F$1,$R$2:$S$16,2,0),'APTA Employee Census'!$B$6:$AB$507,ROWS($A$1:F99)+1,0)))</f>
        <v/>
      </c>
      <c r="G100" s="43" t="str">
        <f>IF(VLOOKUP(G$1,$R$2:$S$16,2,0)="","",IF(HLOOKUP(VLOOKUP(G$1,$R$2:$S$16,2,0),'APTA Employee Census'!$B$6:$AB$507,ROWS($A$1:G99)+1,0)=0,"",VLOOKUP(HLOOKUP(VLOOKUP(G$1,$R$2:$S$16,2,0),'APTA Employee Census'!$B$6:$AB$507,ROWS($A$1:G99)+1,0),Lookups!$A$2:$B$45,2,0)))</f>
        <v/>
      </c>
      <c r="H100" s="72" t="str">
        <f>IF(VLOOKUP(H$1,$R$2:$S$16,2,0)="","",IF(HLOOKUP(VLOOKUP(H$1,$R$2:$S$16,2,0),'APTA Employee Census'!$B$6:$AB$507,ROWS($A$1:H99)+1,0)=0,"",HLOOKUP(VLOOKUP(H$1,$R$2:$S$16,2,0),'APTA Employee Census'!$B$6:$AB$507,ROWS($A$1:H99)+1,0)))</f>
        <v/>
      </c>
      <c r="I100" s="73" t="str">
        <f>IF(VLOOKUP(I$1,$R$2:$S$16,2,0)="","",IF(HLOOKUP(VLOOKUP(I$1,$R$2:$S$16,2,0),'APTA Employee Census'!$B$6:$AB$507,ROWS($A$1:I99)+1,0)=0,"",HLOOKUP(VLOOKUP(I$1,$R$2:$S$16,2,0),'APTA Employee Census'!$B$6:$AB$507,ROWS($A$1:I99)+1,0)))</f>
        <v/>
      </c>
      <c r="J100" s="74" t="str">
        <f>IF(VLOOKUP($J$1,$R$2:$S$16,2,0)="","",IF(AND($K100="part_time",HLOOKUP(VLOOKUP(J$1,$R$2:$S$16,2,0),'APTA Employee Census'!$B$6:$AB$507,ROWS($A$1:J99)+1,0)&gt;0),HLOOKUP(VLOOKUP(J$1,$R$2:$S$16,2,0),'APTA Employee Census'!$B$6:$AB$507,ROWS($A$1:J99)+1,0),IF(AND($K100="part_time",HLOOKUP(VLOOKUP(J$1,$R$2:$S$16,2,0),'APTA Employee Census'!$B$6:$AB$507,ROWS($A$1:J99)+1,0)=""),'APTA Employee Census'!$G$1,"")))</f>
        <v/>
      </c>
      <c r="K100" s="43" t="e">
        <f>IF(VLOOKUP(K$1,$R$2:$S$16,2,0)="","",IF(HLOOKUP(VLOOKUP(K$1,$R$2:$S$16,2,0),'APTA Employee Census'!$B$6:$AB$507,ROWS($A$1:K99)+1,0)=0,"",VLOOKUP(HLOOKUP(VLOOKUP(K$1,$R$2:$S$16,2,0),'APTA Employee Census'!$B$6:$AB$507,ROWS($A$1:K99)+1,0),Lookups!$A$2:$B$45,2,0)))</f>
        <v>#N/A</v>
      </c>
      <c r="L100" s="72" t="str">
        <f>IF(VLOOKUP(L$1,$R$2:$S$16,2,0)="","",IF(HLOOKUP(VLOOKUP(L$1,$R$2:$S$16,2,0),'APTA Employee Census'!$B$6:$AB$507,ROWS($A$1:L99)+1,0)=0,"",HLOOKUP(VLOOKUP(L$1,$R$2:$S$16,2,0),'APTA Employee Census'!$B$6:$AB$507,ROWS($A$1:L99)+1,0)))</f>
        <v/>
      </c>
      <c r="M100" s="74" t="str">
        <f>IF(VLOOKUP(M$1,$R$2:$S$16,2,0)="","",IF(HLOOKUP(VLOOKUP(M$1,$R$2:$S$16,2,0),'APTA Employee Census'!$B$6:$AB$507,ROWS($A$1:M99)+1,0)=0,"",HLOOKUP(VLOOKUP(M$1,$R$2:$S$16,2,0),'APTA Employee Census'!$B$6:$AB$507,ROWS($A$1:M99)+1,0)))</f>
        <v/>
      </c>
      <c r="N100" s="72" t="str">
        <f>IF(VLOOKUP(N$1,$R$2:$S$16,2,0)="","",IF(HLOOKUP(VLOOKUP(N$1,$R$2:$S$16,2,0),'APTA Employee Census'!$B$6:$AB$507,ROWS($A$1:N99)+1,0)=0,"",HLOOKUP(VLOOKUP(N$1,$R$2:$S$16,2,0),'APTA Employee Census'!$B$6:$AB$507,ROWS($A$1:N99)+1,0)))</f>
        <v/>
      </c>
      <c r="O100" s="43" t="str">
        <f>IF(VLOOKUP(O$1,$R$2:$S$16,2,0)="","",IF(E100="self",IF(HLOOKUP(VLOOKUP(O$1,$R$2:$S$16,2,0),'APTA Employee Census'!$B$6:$AB$507,ROWS($A$1:O99)+1,0)=0,"",VLOOKUP(HLOOKUP(VLOOKUP(O$1,$R$2:$S$16,2,0),'APTA Employee Census'!$B$6:$AB$507,ROWS($A$1:O99)+1,0),Lookups!$A$2:$B$45,2,0)),""))</f>
        <v/>
      </c>
    </row>
    <row r="101" spans="1:15" ht="18" customHeight="1" x14ac:dyDescent="0.15">
      <c r="A101" s="43" t="str">
        <f>IF(VLOOKUP(A$1,$R$2:$S$16,2,0)="","",IF(HLOOKUP(VLOOKUP(A$1,$R$2:$S$16,2,0),'APTA Employee Census'!$B$6:$AB$507,ROWS($A$1:A100)+1,0)=0,"",HLOOKUP(VLOOKUP(A$1,$R$2:$S$16,2,0),'APTA Employee Census'!$B$6:$AB$507,ROWS($A$1:A100)+1,0)))</f>
        <v/>
      </c>
      <c r="B101" s="43" t="str">
        <f>IF(VLOOKUP(B$1,$R$2:$S$16,2,0)="","",IF(HLOOKUP(VLOOKUP(B$1,$R$2:$S$16,2,0),'APTA Employee Census'!$A$6:$AB$507,ROWS($A$1:B100)+1,0)=0,"",HLOOKUP(VLOOKUP(B$1,$R$2:$S$16,2,0),'APTA Employee Census'!$A$6:$AB$507,ROWS($A$1:B100)+1,0)))</f>
        <v/>
      </c>
      <c r="C101" s="43" t="str">
        <f>IF(VLOOKUP(C$1,$R$2:$S$16,2,0)="","",IF(HLOOKUP(VLOOKUP(C$1,$R$2:$S$16,2,0),'APTA Employee Census'!$B$6:$AB$507,ROWS($A$1:C100)+1,0)=0,"",HLOOKUP(VLOOKUP(C$1,$R$2:$S$16,2,0),'APTA Employee Census'!$B$6:$AB$507,ROWS($A$1:C100)+1,0)))</f>
        <v/>
      </c>
      <c r="D101" s="72" t="str">
        <f>IF(VLOOKUP(D$1,$R$2:$S$16,2,0)="","",IF(HLOOKUP(VLOOKUP(D$1,$R$2:$S$16,2,0),'APTA Employee Census'!$B$6:$AB$507,ROWS($A$1:D100)+1,0)=0,"",HLOOKUP(VLOOKUP(D$1,$R$2:$S$16,2,0),'APTA Employee Census'!$B$6:$AB$507,ROWS($A$1:D100)+1,0)))</f>
        <v/>
      </c>
      <c r="E101" s="43" t="str">
        <f>IF(VLOOKUP(E$1,$R$2:$S$16,2,0)="","",IF(HLOOKUP(VLOOKUP(E$1,$R$2:$S$16,2,0),'APTA Employee Census'!$B$6:$AB$507,ROWS($A$1:E100)+1,0)=0,"",VLOOKUP(HLOOKUP(VLOOKUP(E$1,$R$2:$S$16,2,0),'APTA Employee Census'!$B$6:$AB$507,ROWS($A$1:E100)+1,0),Lookups!$A$2:$B$45,2,0)))</f>
        <v/>
      </c>
      <c r="F101" s="72" t="str">
        <f>IF(VLOOKUP(F$1,$R$2:$S$16,2,0)="","",IF(HLOOKUP(VLOOKUP(F$1,$R$2:$S$16,2,0),'APTA Employee Census'!$B$6:$AB$507,ROWS($A$1:F100)+1,0)=0,"",HLOOKUP(VLOOKUP(F$1,$R$2:$S$16,2,0),'APTA Employee Census'!$B$6:$AB$507,ROWS($A$1:F100)+1,0)))</f>
        <v/>
      </c>
      <c r="G101" s="43" t="str">
        <f>IF(VLOOKUP(G$1,$R$2:$S$16,2,0)="","",IF(HLOOKUP(VLOOKUP(G$1,$R$2:$S$16,2,0),'APTA Employee Census'!$B$6:$AB$507,ROWS($A$1:G100)+1,0)=0,"",VLOOKUP(HLOOKUP(VLOOKUP(G$1,$R$2:$S$16,2,0),'APTA Employee Census'!$B$6:$AB$507,ROWS($A$1:G100)+1,0),Lookups!$A$2:$B$45,2,0)))</f>
        <v/>
      </c>
      <c r="H101" s="72" t="str">
        <f>IF(VLOOKUP(H$1,$R$2:$S$16,2,0)="","",IF(HLOOKUP(VLOOKUP(H$1,$R$2:$S$16,2,0),'APTA Employee Census'!$B$6:$AB$507,ROWS($A$1:H100)+1,0)=0,"",HLOOKUP(VLOOKUP(H$1,$R$2:$S$16,2,0),'APTA Employee Census'!$B$6:$AB$507,ROWS($A$1:H100)+1,0)))</f>
        <v/>
      </c>
      <c r="I101" s="73" t="str">
        <f>IF(VLOOKUP(I$1,$R$2:$S$16,2,0)="","",IF(HLOOKUP(VLOOKUP(I$1,$R$2:$S$16,2,0),'APTA Employee Census'!$B$6:$AB$507,ROWS($A$1:I100)+1,0)=0,"",HLOOKUP(VLOOKUP(I$1,$R$2:$S$16,2,0),'APTA Employee Census'!$B$6:$AB$507,ROWS($A$1:I100)+1,0)))</f>
        <v/>
      </c>
      <c r="J101" s="74" t="str">
        <f>IF(VLOOKUP($J$1,$R$2:$S$16,2,0)="","",IF(AND($K101="part_time",HLOOKUP(VLOOKUP(J$1,$R$2:$S$16,2,0),'APTA Employee Census'!$B$6:$AB$507,ROWS($A$1:J100)+1,0)&gt;0),HLOOKUP(VLOOKUP(J$1,$R$2:$S$16,2,0),'APTA Employee Census'!$B$6:$AB$507,ROWS($A$1:J100)+1,0),IF(AND($K101="part_time",HLOOKUP(VLOOKUP(J$1,$R$2:$S$16,2,0),'APTA Employee Census'!$B$6:$AB$507,ROWS($A$1:J100)+1,0)=""),'APTA Employee Census'!$G$1,"")))</f>
        <v/>
      </c>
      <c r="K101" s="43" t="e">
        <f>IF(VLOOKUP(K$1,$R$2:$S$16,2,0)="","",IF(HLOOKUP(VLOOKUP(K$1,$R$2:$S$16,2,0),'APTA Employee Census'!$B$6:$AB$507,ROWS($A$1:K100)+1,0)=0,"",VLOOKUP(HLOOKUP(VLOOKUP(K$1,$R$2:$S$16,2,0),'APTA Employee Census'!$B$6:$AB$507,ROWS($A$1:K100)+1,0),Lookups!$A$2:$B$45,2,0)))</f>
        <v>#N/A</v>
      </c>
      <c r="L101" s="72" t="str">
        <f>IF(VLOOKUP(L$1,$R$2:$S$16,2,0)="","",IF(HLOOKUP(VLOOKUP(L$1,$R$2:$S$16,2,0),'APTA Employee Census'!$B$6:$AB$507,ROWS($A$1:L100)+1,0)=0,"",HLOOKUP(VLOOKUP(L$1,$R$2:$S$16,2,0),'APTA Employee Census'!$B$6:$AB$507,ROWS($A$1:L100)+1,0)))</f>
        <v/>
      </c>
      <c r="M101" s="74" t="str">
        <f>IF(VLOOKUP(M$1,$R$2:$S$16,2,0)="","",IF(HLOOKUP(VLOOKUP(M$1,$R$2:$S$16,2,0),'APTA Employee Census'!$B$6:$AB$507,ROWS($A$1:M100)+1,0)=0,"",HLOOKUP(VLOOKUP(M$1,$R$2:$S$16,2,0),'APTA Employee Census'!$B$6:$AB$507,ROWS($A$1:M100)+1,0)))</f>
        <v/>
      </c>
      <c r="N101" s="72" t="str">
        <f>IF(VLOOKUP(N$1,$R$2:$S$16,2,0)="","",IF(HLOOKUP(VLOOKUP(N$1,$R$2:$S$16,2,0),'APTA Employee Census'!$B$6:$AB$507,ROWS($A$1:N100)+1,0)=0,"",HLOOKUP(VLOOKUP(N$1,$R$2:$S$16,2,0),'APTA Employee Census'!$B$6:$AB$507,ROWS($A$1:N100)+1,0)))</f>
        <v/>
      </c>
      <c r="O101" s="43" t="str">
        <f>IF(VLOOKUP(O$1,$R$2:$S$16,2,0)="","",IF(E101="self",IF(HLOOKUP(VLOOKUP(O$1,$R$2:$S$16,2,0),'APTA Employee Census'!$B$6:$AB$507,ROWS($A$1:O100)+1,0)=0,"",VLOOKUP(HLOOKUP(VLOOKUP(O$1,$R$2:$S$16,2,0),'APTA Employee Census'!$B$6:$AB$507,ROWS($A$1:O100)+1,0),Lookups!$A$2:$B$45,2,0)),""))</f>
        <v/>
      </c>
    </row>
    <row r="102" spans="1:15" ht="18" customHeight="1" x14ac:dyDescent="0.15">
      <c r="A102" s="43" t="str">
        <f>IF(VLOOKUP(A$1,$R$2:$S$16,2,0)="","",IF(HLOOKUP(VLOOKUP(A$1,$R$2:$S$16,2,0),'APTA Employee Census'!$B$6:$AB$507,ROWS($A$1:A101)+1,0)=0,"",HLOOKUP(VLOOKUP(A$1,$R$2:$S$16,2,0),'APTA Employee Census'!$B$6:$AB$507,ROWS($A$1:A101)+1,0)))</f>
        <v/>
      </c>
      <c r="B102" s="43" t="str">
        <f>IF(VLOOKUP(B$1,$R$2:$S$16,2,0)="","",IF(HLOOKUP(VLOOKUP(B$1,$R$2:$S$16,2,0),'APTA Employee Census'!$A$6:$AB$507,ROWS($A$1:B101)+1,0)=0,"",HLOOKUP(VLOOKUP(B$1,$R$2:$S$16,2,0),'APTA Employee Census'!$A$6:$AB$507,ROWS($A$1:B101)+1,0)))</f>
        <v/>
      </c>
      <c r="C102" s="43" t="str">
        <f>IF(VLOOKUP(C$1,$R$2:$S$16,2,0)="","",IF(HLOOKUP(VLOOKUP(C$1,$R$2:$S$16,2,0),'APTA Employee Census'!$B$6:$AB$507,ROWS($A$1:C101)+1,0)=0,"",HLOOKUP(VLOOKUP(C$1,$R$2:$S$16,2,0),'APTA Employee Census'!$B$6:$AB$507,ROWS($A$1:C101)+1,0)))</f>
        <v/>
      </c>
      <c r="D102" s="72" t="str">
        <f>IF(VLOOKUP(D$1,$R$2:$S$16,2,0)="","",IF(HLOOKUP(VLOOKUP(D$1,$R$2:$S$16,2,0),'APTA Employee Census'!$B$6:$AB$507,ROWS($A$1:D101)+1,0)=0,"",HLOOKUP(VLOOKUP(D$1,$R$2:$S$16,2,0),'APTA Employee Census'!$B$6:$AB$507,ROWS($A$1:D101)+1,0)))</f>
        <v/>
      </c>
      <c r="E102" s="43" t="str">
        <f>IF(VLOOKUP(E$1,$R$2:$S$16,2,0)="","",IF(HLOOKUP(VLOOKUP(E$1,$R$2:$S$16,2,0),'APTA Employee Census'!$B$6:$AB$507,ROWS($A$1:E101)+1,0)=0,"",VLOOKUP(HLOOKUP(VLOOKUP(E$1,$R$2:$S$16,2,0),'APTA Employee Census'!$B$6:$AB$507,ROWS($A$1:E101)+1,0),Lookups!$A$2:$B$45,2,0)))</f>
        <v/>
      </c>
      <c r="F102" s="72" t="str">
        <f>IF(VLOOKUP(F$1,$R$2:$S$16,2,0)="","",IF(HLOOKUP(VLOOKUP(F$1,$R$2:$S$16,2,0),'APTA Employee Census'!$B$6:$AB$507,ROWS($A$1:F101)+1,0)=0,"",HLOOKUP(VLOOKUP(F$1,$R$2:$S$16,2,0),'APTA Employee Census'!$B$6:$AB$507,ROWS($A$1:F101)+1,0)))</f>
        <v/>
      </c>
      <c r="G102" s="43" t="str">
        <f>IF(VLOOKUP(G$1,$R$2:$S$16,2,0)="","",IF(HLOOKUP(VLOOKUP(G$1,$R$2:$S$16,2,0),'APTA Employee Census'!$B$6:$AB$507,ROWS($A$1:G101)+1,0)=0,"",VLOOKUP(HLOOKUP(VLOOKUP(G$1,$R$2:$S$16,2,0),'APTA Employee Census'!$B$6:$AB$507,ROWS($A$1:G101)+1,0),Lookups!$A$2:$B$45,2,0)))</f>
        <v/>
      </c>
      <c r="H102" s="72" t="str">
        <f>IF(VLOOKUP(H$1,$R$2:$S$16,2,0)="","",IF(HLOOKUP(VLOOKUP(H$1,$R$2:$S$16,2,0),'APTA Employee Census'!$B$6:$AB$507,ROWS($A$1:H101)+1,0)=0,"",HLOOKUP(VLOOKUP(H$1,$R$2:$S$16,2,0),'APTA Employee Census'!$B$6:$AB$507,ROWS($A$1:H101)+1,0)))</f>
        <v/>
      </c>
      <c r="I102" s="73" t="str">
        <f>IF(VLOOKUP(I$1,$R$2:$S$16,2,0)="","",IF(HLOOKUP(VLOOKUP(I$1,$R$2:$S$16,2,0),'APTA Employee Census'!$B$6:$AB$507,ROWS($A$1:I101)+1,0)=0,"",HLOOKUP(VLOOKUP(I$1,$R$2:$S$16,2,0),'APTA Employee Census'!$B$6:$AB$507,ROWS($A$1:I101)+1,0)))</f>
        <v/>
      </c>
      <c r="J102" s="74" t="str">
        <f>IF(VLOOKUP($J$1,$R$2:$S$16,2,0)="","",IF(AND($K102="part_time",HLOOKUP(VLOOKUP(J$1,$R$2:$S$16,2,0),'APTA Employee Census'!$B$6:$AB$507,ROWS($A$1:J101)+1,0)&gt;0),HLOOKUP(VLOOKUP(J$1,$R$2:$S$16,2,0),'APTA Employee Census'!$B$6:$AB$507,ROWS($A$1:J101)+1,0),IF(AND($K102="part_time",HLOOKUP(VLOOKUP(J$1,$R$2:$S$16,2,0),'APTA Employee Census'!$B$6:$AB$507,ROWS($A$1:J101)+1,0)=""),'APTA Employee Census'!$G$1,"")))</f>
        <v/>
      </c>
      <c r="K102" s="43" t="e">
        <f>IF(VLOOKUP(K$1,$R$2:$S$16,2,0)="","",IF(HLOOKUP(VLOOKUP(K$1,$R$2:$S$16,2,0),'APTA Employee Census'!$B$6:$AB$507,ROWS($A$1:K101)+1,0)=0,"",VLOOKUP(HLOOKUP(VLOOKUP(K$1,$R$2:$S$16,2,0),'APTA Employee Census'!$B$6:$AB$507,ROWS($A$1:K101)+1,0),Lookups!$A$2:$B$45,2,0)))</f>
        <v>#N/A</v>
      </c>
      <c r="L102" s="72" t="str">
        <f>IF(VLOOKUP(L$1,$R$2:$S$16,2,0)="","",IF(HLOOKUP(VLOOKUP(L$1,$R$2:$S$16,2,0),'APTA Employee Census'!$B$6:$AB$507,ROWS($A$1:L101)+1,0)=0,"",HLOOKUP(VLOOKUP(L$1,$R$2:$S$16,2,0),'APTA Employee Census'!$B$6:$AB$507,ROWS($A$1:L101)+1,0)))</f>
        <v/>
      </c>
      <c r="M102" s="74" t="str">
        <f>IF(VLOOKUP(M$1,$R$2:$S$16,2,0)="","",IF(HLOOKUP(VLOOKUP(M$1,$R$2:$S$16,2,0),'APTA Employee Census'!$B$6:$AB$507,ROWS($A$1:M101)+1,0)=0,"",HLOOKUP(VLOOKUP(M$1,$R$2:$S$16,2,0),'APTA Employee Census'!$B$6:$AB$507,ROWS($A$1:M101)+1,0)))</f>
        <v/>
      </c>
      <c r="N102" s="72" t="str">
        <f>IF(VLOOKUP(N$1,$R$2:$S$16,2,0)="","",IF(HLOOKUP(VLOOKUP(N$1,$R$2:$S$16,2,0),'APTA Employee Census'!$B$6:$AB$507,ROWS($A$1:N101)+1,0)=0,"",HLOOKUP(VLOOKUP(N$1,$R$2:$S$16,2,0),'APTA Employee Census'!$B$6:$AB$507,ROWS($A$1:N101)+1,0)))</f>
        <v/>
      </c>
      <c r="O102" s="43" t="str">
        <f>IF(VLOOKUP(O$1,$R$2:$S$16,2,0)="","",IF(E102="self",IF(HLOOKUP(VLOOKUP(O$1,$R$2:$S$16,2,0),'APTA Employee Census'!$B$6:$AB$507,ROWS($A$1:O101)+1,0)=0,"",VLOOKUP(HLOOKUP(VLOOKUP(O$1,$R$2:$S$16,2,0),'APTA Employee Census'!$B$6:$AB$507,ROWS($A$1:O101)+1,0),Lookups!$A$2:$B$45,2,0)),""))</f>
        <v/>
      </c>
    </row>
    <row r="103" spans="1:15" ht="18" customHeight="1" x14ac:dyDescent="0.15">
      <c r="A103" s="43" t="str">
        <f>IF(VLOOKUP(A$1,$R$2:$S$16,2,0)="","",IF(HLOOKUP(VLOOKUP(A$1,$R$2:$S$16,2,0),'APTA Employee Census'!$B$6:$AB$507,ROWS($A$1:A102)+1,0)=0,"",HLOOKUP(VLOOKUP(A$1,$R$2:$S$16,2,0),'APTA Employee Census'!$B$6:$AB$507,ROWS($A$1:A102)+1,0)))</f>
        <v/>
      </c>
      <c r="B103" s="43" t="str">
        <f>IF(VLOOKUP(B$1,$R$2:$S$16,2,0)="","",IF(HLOOKUP(VLOOKUP(B$1,$R$2:$S$16,2,0),'APTA Employee Census'!$A$6:$AB$507,ROWS($A$1:B102)+1,0)=0,"",HLOOKUP(VLOOKUP(B$1,$R$2:$S$16,2,0),'APTA Employee Census'!$A$6:$AB$507,ROWS($A$1:B102)+1,0)))</f>
        <v/>
      </c>
      <c r="C103" s="43" t="str">
        <f>IF(VLOOKUP(C$1,$R$2:$S$16,2,0)="","",IF(HLOOKUP(VLOOKUP(C$1,$R$2:$S$16,2,0),'APTA Employee Census'!$B$6:$AB$507,ROWS($A$1:C102)+1,0)=0,"",HLOOKUP(VLOOKUP(C$1,$R$2:$S$16,2,0),'APTA Employee Census'!$B$6:$AB$507,ROWS($A$1:C102)+1,0)))</f>
        <v/>
      </c>
      <c r="D103" s="72" t="str">
        <f>IF(VLOOKUP(D$1,$R$2:$S$16,2,0)="","",IF(HLOOKUP(VLOOKUP(D$1,$R$2:$S$16,2,0),'APTA Employee Census'!$B$6:$AB$507,ROWS($A$1:D102)+1,0)=0,"",HLOOKUP(VLOOKUP(D$1,$R$2:$S$16,2,0),'APTA Employee Census'!$B$6:$AB$507,ROWS($A$1:D102)+1,0)))</f>
        <v/>
      </c>
      <c r="E103" s="43" t="str">
        <f>IF(VLOOKUP(E$1,$R$2:$S$16,2,0)="","",IF(HLOOKUP(VLOOKUP(E$1,$R$2:$S$16,2,0),'APTA Employee Census'!$B$6:$AB$507,ROWS($A$1:E102)+1,0)=0,"",VLOOKUP(HLOOKUP(VLOOKUP(E$1,$R$2:$S$16,2,0),'APTA Employee Census'!$B$6:$AB$507,ROWS($A$1:E102)+1,0),Lookups!$A$2:$B$45,2,0)))</f>
        <v/>
      </c>
      <c r="F103" s="72" t="str">
        <f>IF(VLOOKUP(F$1,$R$2:$S$16,2,0)="","",IF(HLOOKUP(VLOOKUP(F$1,$R$2:$S$16,2,0),'APTA Employee Census'!$B$6:$AB$507,ROWS($A$1:F102)+1,0)=0,"",HLOOKUP(VLOOKUP(F$1,$R$2:$S$16,2,0),'APTA Employee Census'!$B$6:$AB$507,ROWS($A$1:F102)+1,0)))</f>
        <v/>
      </c>
      <c r="G103" s="43" t="str">
        <f>IF(VLOOKUP(G$1,$R$2:$S$16,2,0)="","",IF(HLOOKUP(VLOOKUP(G$1,$R$2:$S$16,2,0),'APTA Employee Census'!$B$6:$AB$507,ROWS($A$1:G102)+1,0)=0,"",VLOOKUP(HLOOKUP(VLOOKUP(G$1,$R$2:$S$16,2,0),'APTA Employee Census'!$B$6:$AB$507,ROWS($A$1:G102)+1,0),Lookups!$A$2:$B$45,2,0)))</f>
        <v/>
      </c>
      <c r="H103" s="72" t="str">
        <f>IF(VLOOKUP(H$1,$R$2:$S$16,2,0)="","",IF(HLOOKUP(VLOOKUP(H$1,$R$2:$S$16,2,0),'APTA Employee Census'!$B$6:$AB$507,ROWS($A$1:H102)+1,0)=0,"",HLOOKUP(VLOOKUP(H$1,$R$2:$S$16,2,0),'APTA Employee Census'!$B$6:$AB$507,ROWS($A$1:H102)+1,0)))</f>
        <v/>
      </c>
      <c r="I103" s="73" t="str">
        <f>IF(VLOOKUP(I$1,$R$2:$S$16,2,0)="","",IF(HLOOKUP(VLOOKUP(I$1,$R$2:$S$16,2,0),'APTA Employee Census'!$B$6:$AB$507,ROWS($A$1:I102)+1,0)=0,"",HLOOKUP(VLOOKUP(I$1,$R$2:$S$16,2,0),'APTA Employee Census'!$B$6:$AB$507,ROWS($A$1:I102)+1,0)))</f>
        <v/>
      </c>
      <c r="J103" s="74" t="str">
        <f>IF(VLOOKUP($J$1,$R$2:$S$16,2,0)="","",IF(AND($K103="part_time",HLOOKUP(VLOOKUP(J$1,$R$2:$S$16,2,0),'APTA Employee Census'!$B$6:$AB$507,ROWS($A$1:J102)+1,0)&gt;0),HLOOKUP(VLOOKUP(J$1,$R$2:$S$16,2,0),'APTA Employee Census'!$B$6:$AB$507,ROWS($A$1:J102)+1,0),IF(AND($K103="part_time",HLOOKUP(VLOOKUP(J$1,$R$2:$S$16,2,0),'APTA Employee Census'!$B$6:$AB$507,ROWS($A$1:J102)+1,0)=""),'APTA Employee Census'!$G$1,"")))</f>
        <v/>
      </c>
      <c r="K103" s="43" t="e">
        <f>IF(VLOOKUP(K$1,$R$2:$S$16,2,0)="","",IF(HLOOKUP(VLOOKUP(K$1,$R$2:$S$16,2,0),'APTA Employee Census'!$B$6:$AB$507,ROWS($A$1:K102)+1,0)=0,"",VLOOKUP(HLOOKUP(VLOOKUP(K$1,$R$2:$S$16,2,0),'APTA Employee Census'!$B$6:$AB$507,ROWS($A$1:K102)+1,0),Lookups!$A$2:$B$45,2,0)))</f>
        <v>#N/A</v>
      </c>
      <c r="L103" s="72" t="str">
        <f>IF(VLOOKUP(L$1,$R$2:$S$16,2,0)="","",IF(HLOOKUP(VLOOKUP(L$1,$R$2:$S$16,2,0),'APTA Employee Census'!$B$6:$AB$507,ROWS($A$1:L102)+1,0)=0,"",HLOOKUP(VLOOKUP(L$1,$R$2:$S$16,2,0),'APTA Employee Census'!$B$6:$AB$507,ROWS($A$1:L102)+1,0)))</f>
        <v/>
      </c>
      <c r="M103" s="74" t="str">
        <f>IF(VLOOKUP(M$1,$R$2:$S$16,2,0)="","",IF(HLOOKUP(VLOOKUP(M$1,$R$2:$S$16,2,0),'APTA Employee Census'!$B$6:$AB$507,ROWS($A$1:M102)+1,0)=0,"",HLOOKUP(VLOOKUP(M$1,$R$2:$S$16,2,0),'APTA Employee Census'!$B$6:$AB$507,ROWS($A$1:M102)+1,0)))</f>
        <v/>
      </c>
      <c r="N103" s="72" t="str">
        <f>IF(VLOOKUP(N$1,$R$2:$S$16,2,0)="","",IF(HLOOKUP(VLOOKUP(N$1,$R$2:$S$16,2,0),'APTA Employee Census'!$B$6:$AB$507,ROWS($A$1:N102)+1,0)=0,"",HLOOKUP(VLOOKUP(N$1,$R$2:$S$16,2,0),'APTA Employee Census'!$B$6:$AB$507,ROWS($A$1:N102)+1,0)))</f>
        <v/>
      </c>
      <c r="O103" s="43" t="str">
        <f>IF(VLOOKUP(O$1,$R$2:$S$16,2,0)="","",IF(E103="self",IF(HLOOKUP(VLOOKUP(O$1,$R$2:$S$16,2,0),'APTA Employee Census'!$B$6:$AB$507,ROWS($A$1:O102)+1,0)=0,"",VLOOKUP(HLOOKUP(VLOOKUP(O$1,$R$2:$S$16,2,0),'APTA Employee Census'!$B$6:$AB$507,ROWS($A$1:O102)+1,0),Lookups!$A$2:$B$45,2,0)),""))</f>
        <v/>
      </c>
    </row>
    <row r="104" spans="1:15" ht="18" customHeight="1" x14ac:dyDescent="0.15">
      <c r="A104" s="43" t="str">
        <f>IF(VLOOKUP(A$1,$R$2:$S$16,2,0)="","",IF(HLOOKUP(VLOOKUP(A$1,$R$2:$S$16,2,0),'APTA Employee Census'!$B$6:$AB$507,ROWS($A$1:A103)+1,0)=0,"",HLOOKUP(VLOOKUP(A$1,$R$2:$S$16,2,0),'APTA Employee Census'!$B$6:$AB$507,ROWS($A$1:A103)+1,0)))</f>
        <v/>
      </c>
      <c r="B104" s="43" t="str">
        <f>IF(VLOOKUP(B$1,$R$2:$S$16,2,0)="","",IF(HLOOKUP(VLOOKUP(B$1,$R$2:$S$16,2,0),'APTA Employee Census'!$A$6:$AB$507,ROWS($A$1:B103)+1,0)=0,"",HLOOKUP(VLOOKUP(B$1,$R$2:$S$16,2,0),'APTA Employee Census'!$A$6:$AB$507,ROWS($A$1:B103)+1,0)))</f>
        <v/>
      </c>
      <c r="C104" s="43" t="str">
        <f>IF(VLOOKUP(C$1,$R$2:$S$16,2,0)="","",IF(HLOOKUP(VLOOKUP(C$1,$R$2:$S$16,2,0),'APTA Employee Census'!$B$6:$AB$507,ROWS($A$1:C103)+1,0)=0,"",HLOOKUP(VLOOKUP(C$1,$R$2:$S$16,2,0),'APTA Employee Census'!$B$6:$AB$507,ROWS($A$1:C103)+1,0)))</f>
        <v/>
      </c>
      <c r="D104" s="72" t="str">
        <f>IF(VLOOKUP(D$1,$R$2:$S$16,2,0)="","",IF(HLOOKUP(VLOOKUP(D$1,$R$2:$S$16,2,0),'APTA Employee Census'!$B$6:$AB$507,ROWS($A$1:D103)+1,0)=0,"",HLOOKUP(VLOOKUP(D$1,$R$2:$S$16,2,0),'APTA Employee Census'!$B$6:$AB$507,ROWS($A$1:D103)+1,0)))</f>
        <v/>
      </c>
      <c r="E104" s="43" t="str">
        <f>IF(VLOOKUP(E$1,$R$2:$S$16,2,0)="","",IF(HLOOKUP(VLOOKUP(E$1,$R$2:$S$16,2,0),'APTA Employee Census'!$B$6:$AB$507,ROWS($A$1:E103)+1,0)=0,"",VLOOKUP(HLOOKUP(VLOOKUP(E$1,$R$2:$S$16,2,0),'APTA Employee Census'!$B$6:$AB$507,ROWS($A$1:E103)+1,0),Lookups!$A$2:$B$45,2,0)))</f>
        <v/>
      </c>
      <c r="F104" s="72" t="str">
        <f>IF(VLOOKUP(F$1,$R$2:$S$16,2,0)="","",IF(HLOOKUP(VLOOKUP(F$1,$R$2:$S$16,2,0),'APTA Employee Census'!$B$6:$AB$507,ROWS($A$1:F103)+1,0)=0,"",HLOOKUP(VLOOKUP(F$1,$R$2:$S$16,2,0),'APTA Employee Census'!$B$6:$AB$507,ROWS($A$1:F103)+1,0)))</f>
        <v/>
      </c>
      <c r="G104" s="43" t="str">
        <f>IF(VLOOKUP(G$1,$R$2:$S$16,2,0)="","",IF(HLOOKUP(VLOOKUP(G$1,$R$2:$S$16,2,0),'APTA Employee Census'!$B$6:$AB$507,ROWS($A$1:G103)+1,0)=0,"",VLOOKUP(HLOOKUP(VLOOKUP(G$1,$R$2:$S$16,2,0),'APTA Employee Census'!$B$6:$AB$507,ROWS($A$1:G103)+1,0),Lookups!$A$2:$B$45,2,0)))</f>
        <v/>
      </c>
      <c r="H104" s="72" t="str">
        <f>IF(VLOOKUP(H$1,$R$2:$S$16,2,0)="","",IF(HLOOKUP(VLOOKUP(H$1,$R$2:$S$16,2,0),'APTA Employee Census'!$B$6:$AB$507,ROWS($A$1:H103)+1,0)=0,"",HLOOKUP(VLOOKUP(H$1,$R$2:$S$16,2,0),'APTA Employee Census'!$B$6:$AB$507,ROWS($A$1:H103)+1,0)))</f>
        <v/>
      </c>
      <c r="I104" s="73" t="str">
        <f>IF(VLOOKUP(I$1,$R$2:$S$16,2,0)="","",IF(HLOOKUP(VLOOKUP(I$1,$R$2:$S$16,2,0),'APTA Employee Census'!$B$6:$AB$507,ROWS($A$1:I103)+1,0)=0,"",HLOOKUP(VLOOKUP(I$1,$R$2:$S$16,2,0),'APTA Employee Census'!$B$6:$AB$507,ROWS($A$1:I103)+1,0)))</f>
        <v/>
      </c>
      <c r="J104" s="74" t="str">
        <f>IF(VLOOKUP($J$1,$R$2:$S$16,2,0)="","",IF(AND($K104="part_time",HLOOKUP(VLOOKUP(J$1,$R$2:$S$16,2,0),'APTA Employee Census'!$B$6:$AB$507,ROWS($A$1:J103)+1,0)&gt;0),HLOOKUP(VLOOKUP(J$1,$R$2:$S$16,2,0),'APTA Employee Census'!$B$6:$AB$507,ROWS($A$1:J103)+1,0),IF(AND($K104="part_time",HLOOKUP(VLOOKUP(J$1,$R$2:$S$16,2,0),'APTA Employee Census'!$B$6:$AB$507,ROWS($A$1:J103)+1,0)=""),'APTA Employee Census'!$G$1,"")))</f>
        <v/>
      </c>
      <c r="K104" s="43" t="e">
        <f>IF(VLOOKUP(K$1,$R$2:$S$16,2,0)="","",IF(HLOOKUP(VLOOKUP(K$1,$R$2:$S$16,2,0),'APTA Employee Census'!$B$6:$AB$507,ROWS($A$1:K103)+1,0)=0,"",VLOOKUP(HLOOKUP(VLOOKUP(K$1,$R$2:$S$16,2,0),'APTA Employee Census'!$B$6:$AB$507,ROWS($A$1:K103)+1,0),Lookups!$A$2:$B$45,2,0)))</f>
        <v>#N/A</v>
      </c>
      <c r="L104" s="72" t="str">
        <f>IF(VLOOKUP(L$1,$R$2:$S$16,2,0)="","",IF(HLOOKUP(VLOOKUP(L$1,$R$2:$S$16,2,0),'APTA Employee Census'!$B$6:$AB$507,ROWS($A$1:L103)+1,0)=0,"",HLOOKUP(VLOOKUP(L$1,$R$2:$S$16,2,0),'APTA Employee Census'!$B$6:$AB$507,ROWS($A$1:L103)+1,0)))</f>
        <v/>
      </c>
      <c r="M104" s="74" t="str">
        <f>IF(VLOOKUP(M$1,$R$2:$S$16,2,0)="","",IF(HLOOKUP(VLOOKUP(M$1,$R$2:$S$16,2,0),'APTA Employee Census'!$B$6:$AB$507,ROWS($A$1:M103)+1,0)=0,"",HLOOKUP(VLOOKUP(M$1,$R$2:$S$16,2,0),'APTA Employee Census'!$B$6:$AB$507,ROWS($A$1:M103)+1,0)))</f>
        <v/>
      </c>
      <c r="N104" s="72" t="str">
        <f>IF(VLOOKUP(N$1,$R$2:$S$16,2,0)="","",IF(HLOOKUP(VLOOKUP(N$1,$R$2:$S$16,2,0),'APTA Employee Census'!$B$6:$AB$507,ROWS($A$1:N103)+1,0)=0,"",HLOOKUP(VLOOKUP(N$1,$R$2:$S$16,2,0),'APTA Employee Census'!$B$6:$AB$507,ROWS($A$1:N103)+1,0)))</f>
        <v/>
      </c>
      <c r="O104" s="43" t="str">
        <f>IF(VLOOKUP(O$1,$R$2:$S$16,2,0)="","",IF(E104="self",IF(HLOOKUP(VLOOKUP(O$1,$R$2:$S$16,2,0),'APTA Employee Census'!$B$6:$AB$507,ROWS($A$1:O103)+1,0)=0,"",VLOOKUP(HLOOKUP(VLOOKUP(O$1,$R$2:$S$16,2,0),'APTA Employee Census'!$B$6:$AB$507,ROWS($A$1:O103)+1,0),Lookups!$A$2:$B$45,2,0)),""))</f>
        <v/>
      </c>
    </row>
    <row r="105" spans="1:15" ht="18" customHeight="1" x14ac:dyDescent="0.15">
      <c r="A105" s="43" t="str">
        <f>IF(VLOOKUP(A$1,$R$2:$S$16,2,0)="","",IF(HLOOKUP(VLOOKUP(A$1,$R$2:$S$16,2,0),'APTA Employee Census'!$B$6:$AB$507,ROWS($A$1:A104)+1,0)=0,"",HLOOKUP(VLOOKUP(A$1,$R$2:$S$16,2,0),'APTA Employee Census'!$B$6:$AB$507,ROWS($A$1:A104)+1,0)))</f>
        <v/>
      </c>
      <c r="B105" s="43" t="str">
        <f>IF(VLOOKUP(B$1,$R$2:$S$16,2,0)="","",IF(HLOOKUP(VLOOKUP(B$1,$R$2:$S$16,2,0),'APTA Employee Census'!$A$6:$AB$507,ROWS($A$1:B104)+1,0)=0,"",HLOOKUP(VLOOKUP(B$1,$R$2:$S$16,2,0),'APTA Employee Census'!$A$6:$AB$507,ROWS($A$1:B104)+1,0)))</f>
        <v/>
      </c>
      <c r="C105" s="43" t="str">
        <f>IF(VLOOKUP(C$1,$R$2:$S$16,2,0)="","",IF(HLOOKUP(VLOOKUP(C$1,$R$2:$S$16,2,0),'APTA Employee Census'!$B$6:$AB$507,ROWS($A$1:C104)+1,0)=0,"",HLOOKUP(VLOOKUP(C$1,$R$2:$S$16,2,0),'APTA Employee Census'!$B$6:$AB$507,ROWS($A$1:C104)+1,0)))</f>
        <v/>
      </c>
      <c r="D105" s="72" t="str">
        <f>IF(VLOOKUP(D$1,$R$2:$S$16,2,0)="","",IF(HLOOKUP(VLOOKUP(D$1,$R$2:$S$16,2,0),'APTA Employee Census'!$B$6:$AB$507,ROWS($A$1:D104)+1,0)=0,"",HLOOKUP(VLOOKUP(D$1,$R$2:$S$16,2,0),'APTA Employee Census'!$B$6:$AB$507,ROWS($A$1:D104)+1,0)))</f>
        <v/>
      </c>
      <c r="E105" s="43" t="str">
        <f>IF(VLOOKUP(E$1,$R$2:$S$16,2,0)="","",IF(HLOOKUP(VLOOKUP(E$1,$R$2:$S$16,2,0),'APTA Employee Census'!$B$6:$AB$507,ROWS($A$1:E104)+1,0)=0,"",VLOOKUP(HLOOKUP(VLOOKUP(E$1,$R$2:$S$16,2,0),'APTA Employee Census'!$B$6:$AB$507,ROWS($A$1:E104)+1,0),Lookups!$A$2:$B$45,2,0)))</f>
        <v/>
      </c>
      <c r="F105" s="72" t="str">
        <f>IF(VLOOKUP(F$1,$R$2:$S$16,2,0)="","",IF(HLOOKUP(VLOOKUP(F$1,$R$2:$S$16,2,0),'APTA Employee Census'!$B$6:$AB$507,ROWS($A$1:F104)+1,0)=0,"",HLOOKUP(VLOOKUP(F$1,$R$2:$S$16,2,0),'APTA Employee Census'!$B$6:$AB$507,ROWS($A$1:F104)+1,0)))</f>
        <v/>
      </c>
      <c r="G105" s="43" t="str">
        <f>IF(VLOOKUP(G$1,$R$2:$S$16,2,0)="","",IF(HLOOKUP(VLOOKUP(G$1,$R$2:$S$16,2,0),'APTA Employee Census'!$B$6:$AB$507,ROWS($A$1:G104)+1,0)=0,"",VLOOKUP(HLOOKUP(VLOOKUP(G$1,$R$2:$S$16,2,0),'APTA Employee Census'!$B$6:$AB$507,ROWS($A$1:G104)+1,0),Lookups!$A$2:$B$45,2,0)))</f>
        <v/>
      </c>
      <c r="H105" s="72" t="str">
        <f>IF(VLOOKUP(H$1,$R$2:$S$16,2,0)="","",IF(HLOOKUP(VLOOKUP(H$1,$R$2:$S$16,2,0),'APTA Employee Census'!$B$6:$AB$507,ROWS($A$1:H104)+1,0)=0,"",HLOOKUP(VLOOKUP(H$1,$R$2:$S$16,2,0),'APTA Employee Census'!$B$6:$AB$507,ROWS($A$1:H104)+1,0)))</f>
        <v/>
      </c>
      <c r="I105" s="73" t="str">
        <f>IF(VLOOKUP(I$1,$R$2:$S$16,2,0)="","",IF(HLOOKUP(VLOOKUP(I$1,$R$2:$S$16,2,0),'APTA Employee Census'!$B$6:$AB$507,ROWS($A$1:I104)+1,0)=0,"",HLOOKUP(VLOOKUP(I$1,$R$2:$S$16,2,0),'APTA Employee Census'!$B$6:$AB$507,ROWS($A$1:I104)+1,0)))</f>
        <v/>
      </c>
      <c r="J105" s="74" t="str">
        <f>IF(VLOOKUP($J$1,$R$2:$S$16,2,0)="","",IF(AND($K105="part_time",HLOOKUP(VLOOKUP(J$1,$R$2:$S$16,2,0),'APTA Employee Census'!$B$6:$AB$507,ROWS($A$1:J104)+1,0)&gt;0),HLOOKUP(VLOOKUP(J$1,$R$2:$S$16,2,0),'APTA Employee Census'!$B$6:$AB$507,ROWS($A$1:J104)+1,0),IF(AND($K105="part_time",HLOOKUP(VLOOKUP(J$1,$R$2:$S$16,2,0),'APTA Employee Census'!$B$6:$AB$507,ROWS($A$1:J104)+1,0)=""),'APTA Employee Census'!$G$1,"")))</f>
        <v/>
      </c>
      <c r="K105" s="43" t="e">
        <f>IF(VLOOKUP(K$1,$R$2:$S$16,2,0)="","",IF(HLOOKUP(VLOOKUP(K$1,$R$2:$S$16,2,0),'APTA Employee Census'!$B$6:$AB$507,ROWS($A$1:K104)+1,0)=0,"",VLOOKUP(HLOOKUP(VLOOKUP(K$1,$R$2:$S$16,2,0),'APTA Employee Census'!$B$6:$AB$507,ROWS($A$1:K104)+1,0),Lookups!$A$2:$B$45,2,0)))</f>
        <v>#N/A</v>
      </c>
      <c r="L105" s="72" t="str">
        <f>IF(VLOOKUP(L$1,$R$2:$S$16,2,0)="","",IF(HLOOKUP(VLOOKUP(L$1,$R$2:$S$16,2,0),'APTA Employee Census'!$B$6:$AB$507,ROWS($A$1:L104)+1,0)=0,"",HLOOKUP(VLOOKUP(L$1,$R$2:$S$16,2,0),'APTA Employee Census'!$B$6:$AB$507,ROWS($A$1:L104)+1,0)))</f>
        <v/>
      </c>
      <c r="M105" s="74" t="str">
        <f>IF(VLOOKUP(M$1,$R$2:$S$16,2,0)="","",IF(HLOOKUP(VLOOKUP(M$1,$R$2:$S$16,2,0),'APTA Employee Census'!$B$6:$AB$507,ROWS($A$1:M104)+1,0)=0,"",HLOOKUP(VLOOKUP(M$1,$R$2:$S$16,2,0),'APTA Employee Census'!$B$6:$AB$507,ROWS($A$1:M104)+1,0)))</f>
        <v/>
      </c>
      <c r="N105" s="72" t="str">
        <f>IF(VLOOKUP(N$1,$R$2:$S$16,2,0)="","",IF(HLOOKUP(VLOOKUP(N$1,$R$2:$S$16,2,0),'APTA Employee Census'!$B$6:$AB$507,ROWS($A$1:N104)+1,0)=0,"",HLOOKUP(VLOOKUP(N$1,$R$2:$S$16,2,0),'APTA Employee Census'!$B$6:$AB$507,ROWS($A$1:N104)+1,0)))</f>
        <v/>
      </c>
      <c r="O105" s="43" t="str">
        <f>IF(VLOOKUP(O$1,$R$2:$S$16,2,0)="","",IF(E105="self",IF(HLOOKUP(VLOOKUP(O$1,$R$2:$S$16,2,0),'APTA Employee Census'!$B$6:$AB$507,ROWS($A$1:O104)+1,0)=0,"",VLOOKUP(HLOOKUP(VLOOKUP(O$1,$R$2:$S$16,2,0),'APTA Employee Census'!$B$6:$AB$507,ROWS($A$1:O104)+1,0),Lookups!$A$2:$B$45,2,0)),""))</f>
        <v/>
      </c>
    </row>
    <row r="106" spans="1:15" ht="18" customHeight="1" x14ac:dyDescent="0.15">
      <c r="A106" s="43" t="str">
        <f>IF(VLOOKUP(A$1,$R$2:$S$16,2,0)="","",IF(HLOOKUP(VLOOKUP(A$1,$R$2:$S$16,2,0),'APTA Employee Census'!$B$6:$AB$507,ROWS($A$1:A105)+1,0)=0,"",HLOOKUP(VLOOKUP(A$1,$R$2:$S$16,2,0),'APTA Employee Census'!$B$6:$AB$507,ROWS($A$1:A105)+1,0)))</f>
        <v/>
      </c>
      <c r="B106" s="43" t="str">
        <f>IF(VLOOKUP(B$1,$R$2:$S$16,2,0)="","",IF(HLOOKUP(VLOOKUP(B$1,$R$2:$S$16,2,0),'APTA Employee Census'!$A$6:$AB$507,ROWS($A$1:B105)+1,0)=0,"",HLOOKUP(VLOOKUP(B$1,$R$2:$S$16,2,0),'APTA Employee Census'!$A$6:$AB$507,ROWS($A$1:B105)+1,0)))</f>
        <v/>
      </c>
      <c r="C106" s="43" t="str">
        <f>IF(VLOOKUP(C$1,$R$2:$S$16,2,0)="","",IF(HLOOKUP(VLOOKUP(C$1,$R$2:$S$16,2,0),'APTA Employee Census'!$B$6:$AB$507,ROWS($A$1:C105)+1,0)=0,"",HLOOKUP(VLOOKUP(C$1,$R$2:$S$16,2,0),'APTA Employee Census'!$B$6:$AB$507,ROWS($A$1:C105)+1,0)))</f>
        <v/>
      </c>
      <c r="D106" s="72" t="str">
        <f>IF(VLOOKUP(D$1,$R$2:$S$16,2,0)="","",IF(HLOOKUP(VLOOKUP(D$1,$R$2:$S$16,2,0),'APTA Employee Census'!$B$6:$AB$507,ROWS($A$1:D105)+1,0)=0,"",HLOOKUP(VLOOKUP(D$1,$R$2:$S$16,2,0),'APTA Employee Census'!$B$6:$AB$507,ROWS($A$1:D105)+1,0)))</f>
        <v/>
      </c>
      <c r="E106" s="43" t="str">
        <f>IF(VLOOKUP(E$1,$R$2:$S$16,2,0)="","",IF(HLOOKUP(VLOOKUP(E$1,$R$2:$S$16,2,0),'APTA Employee Census'!$B$6:$AB$507,ROWS($A$1:E105)+1,0)=0,"",VLOOKUP(HLOOKUP(VLOOKUP(E$1,$R$2:$S$16,2,0),'APTA Employee Census'!$B$6:$AB$507,ROWS($A$1:E105)+1,0),Lookups!$A$2:$B$45,2,0)))</f>
        <v/>
      </c>
      <c r="F106" s="72" t="str">
        <f>IF(VLOOKUP(F$1,$R$2:$S$16,2,0)="","",IF(HLOOKUP(VLOOKUP(F$1,$R$2:$S$16,2,0),'APTA Employee Census'!$B$6:$AB$507,ROWS($A$1:F105)+1,0)=0,"",HLOOKUP(VLOOKUP(F$1,$R$2:$S$16,2,0),'APTA Employee Census'!$B$6:$AB$507,ROWS($A$1:F105)+1,0)))</f>
        <v/>
      </c>
      <c r="G106" s="43" t="str">
        <f>IF(VLOOKUP(G$1,$R$2:$S$16,2,0)="","",IF(HLOOKUP(VLOOKUP(G$1,$R$2:$S$16,2,0),'APTA Employee Census'!$B$6:$AB$507,ROWS($A$1:G105)+1,0)=0,"",VLOOKUP(HLOOKUP(VLOOKUP(G$1,$R$2:$S$16,2,0),'APTA Employee Census'!$B$6:$AB$507,ROWS($A$1:G105)+1,0),Lookups!$A$2:$B$45,2,0)))</f>
        <v/>
      </c>
      <c r="H106" s="72" t="str">
        <f>IF(VLOOKUP(H$1,$R$2:$S$16,2,0)="","",IF(HLOOKUP(VLOOKUP(H$1,$R$2:$S$16,2,0),'APTA Employee Census'!$B$6:$AB$507,ROWS($A$1:H105)+1,0)=0,"",HLOOKUP(VLOOKUP(H$1,$R$2:$S$16,2,0),'APTA Employee Census'!$B$6:$AB$507,ROWS($A$1:H105)+1,0)))</f>
        <v/>
      </c>
      <c r="I106" s="73" t="str">
        <f>IF(VLOOKUP(I$1,$R$2:$S$16,2,0)="","",IF(HLOOKUP(VLOOKUP(I$1,$R$2:$S$16,2,0),'APTA Employee Census'!$B$6:$AB$507,ROWS($A$1:I105)+1,0)=0,"",HLOOKUP(VLOOKUP(I$1,$R$2:$S$16,2,0),'APTA Employee Census'!$B$6:$AB$507,ROWS($A$1:I105)+1,0)))</f>
        <v/>
      </c>
      <c r="J106" s="74" t="str">
        <f>IF(VLOOKUP($J$1,$R$2:$S$16,2,0)="","",IF(AND($K106="part_time",HLOOKUP(VLOOKUP(J$1,$R$2:$S$16,2,0),'APTA Employee Census'!$B$6:$AB$507,ROWS($A$1:J105)+1,0)&gt;0),HLOOKUP(VLOOKUP(J$1,$R$2:$S$16,2,0),'APTA Employee Census'!$B$6:$AB$507,ROWS($A$1:J105)+1,0),IF(AND($K106="part_time",HLOOKUP(VLOOKUP(J$1,$R$2:$S$16,2,0),'APTA Employee Census'!$B$6:$AB$507,ROWS($A$1:J105)+1,0)=""),'APTA Employee Census'!$G$1,"")))</f>
        <v/>
      </c>
      <c r="K106" s="43" t="e">
        <f>IF(VLOOKUP(K$1,$R$2:$S$16,2,0)="","",IF(HLOOKUP(VLOOKUP(K$1,$R$2:$S$16,2,0),'APTA Employee Census'!$B$6:$AB$507,ROWS($A$1:K105)+1,0)=0,"",VLOOKUP(HLOOKUP(VLOOKUP(K$1,$R$2:$S$16,2,0),'APTA Employee Census'!$B$6:$AB$507,ROWS($A$1:K105)+1,0),Lookups!$A$2:$B$45,2,0)))</f>
        <v>#N/A</v>
      </c>
      <c r="L106" s="72" t="str">
        <f>IF(VLOOKUP(L$1,$R$2:$S$16,2,0)="","",IF(HLOOKUP(VLOOKUP(L$1,$R$2:$S$16,2,0),'APTA Employee Census'!$B$6:$AB$507,ROWS($A$1:L105)+1,0)=0,"",HLOOKUP(VLOOKUP(L$1,$R$2:$S$16,2,0),'APTA Employee Census'!$B$6:$AB$507,ROWS($A$1:L105)+1,0)))</f>
        <v/>
      </c>
      <c r="M106" s="74" t="str">
        <f>IF(VLOOKUP(M$1,$R$2:$S$16,2,0)="","",IF(HLOOKUP(VLOOKUP(M$1,$R$2:$S$16,2,0),'APTA Employee Census'!$B$6:$AB$507,ROWS($A$1:M105)+1,0)=0,"",HLOOKUP(VLOOKUP(M$1,$R$2:$S$16,2,0),'APTA Employee Census'!$B$6:$AB$507,ROWS($A$1:M105)+1,0)))</f>
        <v/>
      </c>
      <c r="N106" s="72" t="str">
        <f>IF(VLOOKUP(N$1,$R$2:$S$16,2,0)="","",IF(HLOOKUP(VLOOKUP(N$1,$R$2:$S$16,2,0),'APTA Employee Census'!$B$6:$AB$507,ROWS($A$1:N105)+1,0)=0,"",HLOOKUP(VLOOKUP(N$1,$R$2:$S$16,2,0),'APTA Employee Census'!$B$6:$AB$507,ROWS($A$1:N105)+1,0)))</f>
        <v/>
      </c>
      <c r="O106" s="43" t="str">
        <f>IF(VLOOKUP(O$1,$R$2:$S$16,2,0)="","",IF(E106="self",IF(HLOOKUP(VLOOKUP(O$1,$R$2:$S$16,2,0),'APTA Employee Census'!$B$6:$AB$507,ROWS($A$1:O105)+1,0)=0,"",VLOOKUP(HLOOKUP(VLOOKUP(O$1,$R$2:$S$16,2,0),'APTA Employee Census'!$B$6:$AB$507,ROWS($A$1:O105)+1,0),Lookups!$A$2:$B$45,2,0)),""))</f>
        <v/>
      </c>
    </row>
    <row r="107" spans="1:15" ht="18" customHeight="1" x14ac:dyDescent="0.15">
      <c r="A107" s="43" t="str">
        <f>IF(VLOOKUP(A$1,$R$2:$S$16,2,0)="","",IF(HLOOKUP(VLOOKUP(A$1,$R$2:$S$16,2,0),'APTA Employee Census'!$B$6:$AB$507,ROWS($A$1:A106)+1,0)=0,"",HLOOKUP(VLOOKUP(A$1,$R$2:$S$16,2,0),'APTA Employee Census'!$B$6:$AB$507,ROWS($A$1:A106)+1,0)))</f>
        <v/>
      </c>
      <c r="B107" s="43" t="str">
        <f>IF(VLOOKUP(B$1,$R$2:$S$16,2,0)="","",IF(HLOOKUP(VLOOKUP(B$1,$R$2:$S$16,2,0),'APTA Employee Census'!$A$6:$AB$507,ROWS($A$1:B106)+1,0)=0,"",HLOOKUP(VLOOKUP(B$1,$R$2:$S$16,2,0),'APTA Employee Census'!$A$6:$AB$507,ROWS($A$1:B106)+1,0)))</f>
        <v/>
      </c>
      <c r="C107" s="43" t="str">
        <f>IF(VLOOKUP(C$1,$R$2:$S$16,2,0)="","",IF(HLOOKUP(VLOOKUP(C$1,$R$2:$S$16,2,0),'APTA Employee Census'!$B$6:$AB$507,ROWS($A$1:C106)+1,0)=0,"",HLOOKUP(VLOOKUP(C$1,$R$2:$S$16,2,0),'APTA Employee Census'!$B$6:$AB$507,ROWS($A$1:C106)+1,0)))</f>
        <v/>
      </c>
      <c r="D107" s="72" t="str">
        <f>IF(VLOOKUP(D$1,$R$2:$S$16,2,0)="","",IF(HLOOKUP(VLOOKUP(D$1,$R$2:$S$16,2,0),'APTA Employee Census'!$B$6:$AB$507,ROWS($A$1:D106)+1,0)=0,"",HLOOKUP(VLOOKUP(D$1,$R$2:$S$16,2,0),'APTA Employee Census'!$B$6:$AB$507,ROWS($A$1:D106)+1,0)))</f>
        <v/>
      </c>
      <c r="E107" s="43" t="str">
        <f>IF(VLOOKUP(E$1,$R$2:$S$16,2,0)="","",IF(HLOOKUP(VLOOKUP(E$1,$R$2:$S$16,2,0),'APTA Employee Census'!$B$6:$AB$507,ROWS($A$1:E106)+1,0)=0,"",VLOOKUP(HLOOKUP(VLOOKUP(E$1,$R$2:$S$16,2,0),'APTA Employee Census'!$B$6:$AB$507,ROWS($A$1:E106)+1,0),Lookups!$A$2:$B$45,2,0)))</f>
        <v/>
      </c>
      <c r="F107" s="72" t="str">
        <f>IF(VLOOKUP(F$1,$R$2:$S$16,2,0)="","",IF(HLOOKUP(VLOOKUP(F$1,$R$2:$S$16,2,0),'APTA Employee Census'!$B$6:$AB$507,ROWS($A$1:F106)+1,0)=0,"",HLOOKUP(VLOOKUP(F$1,$R$2:$S$16,2,0),'APTA Employee Census'!$B$6:$AB$507,ROWS($A$1:F106)+1,0)))</f>
        <v/>
      </c>
      <c r="G107" s="43" t="str">
        <f>IF(VLOOKUP(G$1,$R$2:$S$16,2,0)="","",IF(HLOOKUP(VLOOKUP(G$1,$R$2:$S$16,2,0),'APTA Employee Census'!$B$6:$AB$507,ROWS($A$1:G106)+1,0)=0,"",VLOOKUP(HLOOKUP(VLOOKUP(G$1,$R$2:$S$16,2,0),'APTA Employee Census'!$B$6:$AB$507,ROWS($A$1:G106)+1,0),Lookups!$A$2:$B$45,2,0)))</f>
        <v/>
      </c>
      <c r="H107" s="72" t="str">
        <f>IF(VLOOKUP(H$1,$R$2:$S$16,2,0)="","",IF(HLOOKUP(VLOOKUP(H$1,$R$2:$S$16,2,0),'APTA Employee Census'!$B$6:$AB$507,ROWS($A$1:H106)+1,0)=0,"",HLOOKUP(VLOOKUP(H$1,$R$2:$S$16,2,0),'APTA Employee Census'!$B$6:$AB$507,ROWS($A$1:H106)+1,0)))</f>
        <v/>
      </c>
      <c r="I107" s="73" t="str">
        <f>IF(VLOOKUP(I$1,$R$2:$S$16,2,0)="","",IF(HLOOKUP(VLOOKUP(I$1,$R$2:$S$16,2,0),'APTA Employee Census'!$B$6:$AB$507,ROWS($A$1:I106)+1,0)=0,"",HLOOKUP(VLOOKUP(I$1,$R$2:$S$16,2,0),'APTA Employee Census'!$B$6:$AB$507,ROWS($A$1:I106)+1,0)))</f>
        <v/>
      </c>
      <c r="J107" s="74" t="str">
        <f>IF(VLOOKUP($J$1,$R$2:$S$16,2,0)="","",IF(AND($K107="part_time",HLOOKUP(VLOOKUP(J$1,$R$2:$S$16,2,0),'APTA Employee Census'!$B$6:$AB$507,ROWS($A$1:J106)+1,0)&gt;0),HLOOKUP(VLOOKUP(J$1,$R$2:$S$16,2,0),'APTA Employee Census'!$B$6:$AB$507,ROWS($A$1:J106)+1,0),IF(AND($K107="part_time",HLOOKUP(VLOOKUP(J$1,$R$2:$S$16,2,0),'APTA Employee Census'!$B$6:$AB$507,ROWS($A$1:J106)+1,0)=""),'APTA Employee Census'!$G$1,"")))</f>
        <v/>
      </c>
      <c r="K107" s="43" t="e">
        <f>IF(VLOOKUP(K$1,$R$2:$S$16,2,0)="","",IF(HLOOKUP(VLOOKUP(K$1,$R$2:$S$16,2,0),'APTA Employee Census'!$B$6:$AB$507,ROWS($A$1:K106)+1,0)=0,"",VLOOKUP(HLOOKUP(VLOOKUP(K$1,$R$2:$S$16,2,0),'APTA Employee Census'!$B$6:$AB$507,ROWS($A$1:K106)+1,0),Lookups!$A$2:$B$45,2,0)))</f>
        <v>#N/A</v>
      </c>
      <c r="L107" s="72" t="str">
        <f>IF(VLOOKUP(L$1,$R$2:$S$16,2,0)="","",IF(HLOOKUP(VLOOKUP(L$1,$R$2:$S$16,2,0),'APTA Employee Census'!$B$6:$AB$507,ROWS($A$1:L106)+1,0)=0,"",HLOOKUP(VLOOKUP(L$1,$R$2:$S$16,2,0),'APTA Employee Census'!$B$6:$AB$507,ROWS($A$1:L106)+1,0)))</f>
        <v/>
      </c>
      <c r="M107" s="74" t="str">
        <f>IF(VLOOKUP(M$1,$R$2:$S$16,2,0)="","",IF(HLOOKUP(VLOOKUP(M$1,$R$2:$S$16,2,0),'APTA Employee Census'!$B$6:$AB$507,ROWS($A$1:M106)+1,0)=0,"",HLOOKUP(VLOOKUP(M$1,$R$2:$S$16,2,0),'APTA Employee Census'!$B$6:$AB$507,ROWS($A$1:M106)+1,0)))</f>
        <v/>
      </c>
      <c r="N107" s="72" t="str">
        <f>IF(VLOOKUP(N$1,$R$2:$S$16,2,0)="","",IF(HLOOKUP(VLOOKUP(N$1,$R$2:$S$16,2,0),'APTA Employee Census'!$B$6:$AB$507,ROWS($A$1:N106)+1,0)=0,"",HLOOKUP(VLOOKUP(N$1,$R$2:$S$16,2,0),'APTA Employee Census'!$B$6:$AB$507,ROWS($A$1:N106)+1,0)))</f>
        <v/>
      </c>
      <c r="O107" s="43" t="str">
        <f>IF(VLOOKUP(O$1,$R$2:$S$16,2,0)="","",IF(E107="self",IF(HLOOKUP(VLOOKUP(O$1,$R$2:$S$16,2,0),'APTA Employee Census'!$B$6:$AB$507,ROWS($A$1:O106)+1,0)=0,"",VLOOKUP(HLOOKUP(VLOOKUP(O$1,$R$2:$S$16,2,0),'APTA Employee Census'!$B$6:$AB$507,ROWS($A$1:O106)+1,0),Lookups!$A$2:$B$45,2,0)),""))</f>
        <v/>
      </c>
    </row>
    <row r="108" spans="1:15" ht="18" customHeight="1" x14ac:dyDescent="0.15">
      <c r="A108" s="43" t="str">
        <f>IF(VLOOKUP(A$1,$R$2:$S$16,2,0)="","",IF(HLOOKUP(VLOOKUP(A$1,$R$2:$S$16,2,0),'APTA Employee Census'!$B$6:$AB$507,ROWS($A$1:A107)+1,0)=0,"",HLOOKUP(VLOOKUP(A$1,$R$2:$S$16,2,0),'APTA Employee Census'!$B$6:$AB$507,ROWS($A$1:A107)+1,0)))</f>
        <v/>
      </c>
      <c r="B108" s="43" t="str">
        <f>IF(VLOOKUP(B$1,$R$2:$S$16,2,0)="","",IF(HLOOKUP(VLOOKUP(B$1,$R$2:$S$16,2,0),'APTA Employee Census'!$A$6:$AB$507,ROWS($A$1:B107)+1,0)=0,"",HLOOKUP(VLOOKUP(B$1,$R$2:$S$16,2,0),'APTA Employee Census'!$A$6:$AB$507,ROWS($A$1:B107)+1,0)))</f>
        <v/>
      </c>
      <c r="C108" s="43" t="str">
        <f>IF(VLOOKUP(C$1,$R$2:$S$16,2,0)="","",IF(HLOOKUP(VLOOKUP(C$1,$R$2:$S$16,2,0),'APTA Employee Census'!$B$6:$AB$507,ROWS($A$1:C107)+1,0)=0,"",HLOOKUP(VLOOKUP(C$1,$R$2:$S$16,2,0),'APTA Employee Census'!$B$6:$AB$507,ROWS($A$1:C107)+1,0)))</f>
        <v/>
      </c>
      <c r="D108" s="72" t="str">
        <f>IF(VLOOKUP(D$1,$R$2:$S$16,2,0)="","",IF(HLOOKUP(VLOOKUP(D$1,$R$2:$S$16,2,0),'APTA Employee Census'!$B$6:$AB$507,ROWS($A$1:D107)+1,0)=0,"",HLOOKUP(VLOOKUP(D$1,$R$2:$S$16,2,0),'APTA Employee Census'!$B$6:$AB$507,ROWS($A$1:D107)+1,0)))</f>
        <v/>
      </c>
      <c r="E108" s="43" t="str">
        <f>IF(VLOOKUP(E$1,$R$2:$S$16,2,0)="","",IF(HLOOKUP(VLOOKUP(E$1,$R$2:$S$16,2,0),'APTA Employee Census'!$B$6:$AB$507,ROWS($A$1:E107)+1,0)=0,"",VLOOKUP(HLOOKUP(VLOOKUP(E$1,$R$2:$S$16,2,0),'APTA Employee Census'!$B$6:$AB$507,ROWS($A$1:E107)+1,0),Lookups!$A$2:$B$45,2,0)))</f>
        <v/>
      </c>
      <c r="F108" s="72" t="str">
        <f>IF(VLOOKUP(F$1,$R$2:$S$16,2,0)="","",IF(HLOOKUP(VLOOKUP(F$1,$R$2:$S$16,2,0),'APTA Employee Census'!$B$6:$AB$507,ROWS($A$1:F107)+1,0)=0,"",HLOOKUP(VLOOKUP(F$1,$R$2:$S$16,2,0),'APTA Employee Census'!$B$6:$AB$507,ROWS($A$1:F107)+1,0)))</f>
        <v/>
      </c>
      <c r="G108" s="43" t="str">
        <f>IF(VLOOKUP(G$1,$R$2:$S$16,2,0)="","",IF(HLOOKUP(VLOOKUP(G$1,$R$2:$S$16,2,0),'APTA Employee Census'!$B$6:$AB$507,ROWS($A$1:G107)+1,0)=0,"",VLOOKUP(HLOOKUP(VLOOKUP(G$1,$R$2:$S$16,2,0),'APTA Employee Census'!$B$6:$AB$507,ROWS($A$1:G107)+1,0),Lookups!$A$2:$B$45,2,0)))</f>
        <v/>
      </c>
      <c r="H108" s="72" t="str">
        <f>IF(VLOOKUP(H$1,$R$2:$S$16,2,0)="","",IF(HLOOKUP(VLOOKUP(H$1,$R$2:$S$16,2,0),'APTA Employee Census'!$B$6:$AB$507,ROWS($A$1:H107)+1,0)=0,"",HLOOKUP(VLOOKUP(H$1,$R$2:$S$16,2,0),'APTA Employee Census'!$B$6:$AB$507,ROWS($A$1:H107)+1,0)))</f>
        <v/>
      </c>
      <c r="I108" s="73" t="str">
        <f>IF(VLOOKUP(I$1,$R$2:$S$16,2,0)="","",IF(HLOOKUP(VLOOKUP(I$1,$R$2:$S$16,2,0),'APTA Employee Census'!$B$6:$AB$507,ROWS($A$1:I107)+1,0)=0,"",HLOOKUP(VLOOKUP(I$1,$R$2:$S$16,2,0),'APTA Employee Census'!$B$6:$AB$507,ROWS($A$1:I107)+1,0)))</f>
        <v/>
      </c>
      <c r="J108" s="74" t="str">
        <f>IF(VLOOKUP($J$1,$R$2:$S$16,2,0)="","",IF(AND($K108="part_time",HLOOKUP(VLOOKUP(J$1,$R$2:$S$16,2,0),'APTA Employee Census'!$B$6:$AB$507,ROWS($A$1:J107)+1,0)&gt;0),HLOOKUP(VLOOKUP(J$1,$R$2:$S$16,2,0),'APTA Employee Census'!$B$6:$AB$507,ROWS($A$1:J107)+1,0),IF(AND($K108="part_time",HLOOKUP(VLOOKUP(J$1,$R$2:$S$16,2,0),'APTA Employee Census'!$B$6:$AB$507,ROWS($A$1:J107)+1,0)=""),'APTA Employee Census'!$G$1,"")))</f>
        <v/>
      </c>
      <c r="K108" s="43" t="e">
        <f>IF(VLOOKUP(K$1,$R$2:$S$16,2,0)="","",IF(HLOOKUP(VLOOKUP(K$1,$R$2:$S$16,2,0),'APTA Employee Census'!$B$6:$AB$507,ROWS($A$1:K107)+1,0)=0,"",VLOOKUP(HLOOKUP(VLOOKUP(K$1,$R$2:$S$16,2,0),'APTA Employee Census'!$B$6:$AB$507,ROWS($A$1:K107)+1,0),Lookups!$A$2:$B$45,2,0)))</f>
        <v>#N/A</v>
      </c>
      <c r="L108" s="72" t="str">
        <f>IF(VLOOKUP(L$1,$R$2:$S$16,2,0)="","",IF(HLOOKUP(VLOOKUP(L$1,$R$2:$S$16,2,0),'APTA Employee Census'!$B$6:$AB$507,ROWS($A$1:L107)+1,0)=0,"",HLOOKUP(VLOOKUP(L$1,$R$2:$S$16,2,0),'APTA Employee Census'!$B$6:$AB$507,ROWS($A$1:L107)+1,0)))</f>
        <v/>
      </c>
      <c r="M108" s="74" t="str">
        <f>IF(VLOOKUP(M$1,$R$2:$S$16,2,0)="","",IF(HLOOKUP(VLOOKUP(M$1,$R$2:$S$16,2,0),'APTA Employee Census'!$B$6:$AB$507,ROWS($A$1:M107)+1,0)=0,"",HLOOKUP(VLOOKUP(M$1,$R$2:$S$16,2,0),'APTA Employee Census'!$B$6:$AB$507,ROWS($A$1:M107)+1,0)))</f>
        <v/>
      </c>
      <c r="N108" s="72" t="str">
        <f>IF(VLOOKUP(N$1,$R$2:$S$16,2,0)="","",IF(HLOOKUP(VLOOKUP(N$1,$R$2:$S$16,2,0),'APTA Employee Census'!$B$6:$AB$507,ROWS($A$1:N107)+1,0)=0,"",HLOOKUP(VLOOKUP(N$1,$R$2:$S$16,2,0),'APTA Employee Census'!$B$6:$AB$507,ROWS($A$1:N107)+1,0)))</f>
        <v/>
      </c>
      <c r="O108" s="43" t="str">
        <f>IF(VLOOKUP(O$1,$R$2:$S$16,2,0)="","",IF(E108="self",IF(HLOOKUP(VLOOKUP(O$1,$R$2:$S$16,2,0),'APTA Employee Census'!$B$6:$AB$507,ROWS($A$1:O107)+1,0)=0,"",VLOOKUP(HLOOKUP(VLOOKUP(O$1,$R$2:$S$16,2,0),'APTA Employee Census'!$B$6:$AB$507,ROWS($A$1:O107)+1,0),Lookups!$A$2:$B$45,2,0)),""))</f>
        <v/>
      </c>
    </row>
    <row r="109" spans="1:15" ht="18" customHeight="1" x14ac:dyDescent="0.15">
      <c r="A109" s="43" t="str">
        <f>IF(VLOOKUP(A$1,$R$2:$S$16,2,0)="","",IF(HLOOKUP(VLOOKUP(A$1,$R$2:$S$16,2,0),'APTA Employee Census'!$B$6:$AB$507,ROWS($A$1:A108)+1,0)=0,"",HLOOKUP(VLOOKUP(A$1,$R$2:$S$16,2,0),'APTA Employee Census'!$B$6:$AB$507,ROWS($A$1:A108)+1,0)))</f>
        <v/>
      </c>
      <c r="B109" s="43" t="str">
        <f>IF(VLOOKUP(B$1,$R$2:$S$16,2,0)="","",IF(HLOOKUP(VLOOKUP(B$1,$R$2:$S$16,2,0),'APTA Employee Census'!$A$6:$AB$507,ROWS($A$1:B108)+1,0)=0,"",HLOOKUP(VLOOKUP(B$1,$R$2:$S$16,2,0),'APTA Employee Census'!$A$6:$AB$507,ROWS($A$1:B108)+1,0)))</f>
        <v/>
      </c>
      <c r="C109" s="43" t="str">
        <f>IF(VLOOKUP(C$1,$R$2:$S$16,2,0)="","",IF(HLOOKUP(VLOOKUP(C$1,$R$2:$S$16,2,0),'APTA Employee Census'!$B$6:$AB$507,ROWS($A$1:C108)+1,0)=0,"",HLOOKUP(VLOOKUP(C$1,$R$2:$S$16,2,0),'APTA Employee Census'!$B$6:$AB$507,ROWS($A$1:C108)+1,0)))</f>
        <v/>
      </c>
      <c r="D109" s="72" t="str">
        <f>IF(VLOOKUP(D$1,$R$2:$S$16,2,0)="","",IF(HLOOKUP(VLOOKUP(D$1,$R$2:$S$16,2,0),'APTA Employee Census'!$B$6:$AB$507,ROWS($A$1:D108)+1,0)=0,"",HLOOKUP(VLOOKUP(D$1,$R$2:$S$16,2,0),'APTA Employee Census'!$B$6:$AB$507,ROWS($A$1:D108)+1,0)))</f>
        <v/>
      </c>
      <c r="E109" s="43" t="str">
        <f>IF(VLOOKUP(E$1,$R$2:$S$16,2,0)="","",IF(HLOOKUP(VLOOKUP(E$1,$R$2:$S$16,2,0),'APTA Employee Census'!$B$6:$AB$507,ROWS($A$1:E108)+1,0)=0,"",VLOOKUP(HLOOKUP(VLOOKUP(E$1,$R$2:$S$16,2,0),'APTA Employee Census'!$B$6:$AB$507,ROWS($A$1:E108)+1,0),Lookups!$A$2:$B$45,2,0)))</f>
        <v/>
      </c>
      <c r="F109" s="72" t="str">
        <f>IF(VLOOKUP(F$1,$R$2:$S$16,2,0)="","",IF(HLOOKUP(VLOOKUP(F$1,$R$2:$S$16,2,0),'APTA Employee Census'!$B$6:$AB$507,ROWS($A$1:F108)+1,0)=0,"",HLOOKUP(VLOOKUP(F$1,$R$2:$S$16,2,0),'APTA Employee Census'!$B$6:$AB$507,ROWS($A$1:F108)+1,0)))</f>
        <v/>
      </c>
      <c r="G109" s="43" t="str">
        <f>IF(VLOOKUP(G$1,$R$2:$S$16,2,0)="","",IF(HLOOKUP(VLOOKUP(G$1,$R$2:$S$16,2,0),'APTA Employee Census'!$B$6:$AB$507,ROWS($A$1:G108)+1,0)=0,"",VLOOKUP(HLOOKUP(VLOOKUP(G$1,$R$2:$S$16,2,0),'APTA Employee Census'!$B$6:$AB$507,ROWS($A$1:G108)+1,0),Lookups!$A$2:$B$45,2,0)))</f>
        <v/>
      </c>
      <c r="H109" s="72" t="str">
        <f>IF(VLOOKUP(H$1,$R$2:$S$16,2,0)="","",IF(HLOOKUP(VLOOKUP(H$1,$R$2:$S$16,2,0),'APTA Employee Census'!$B$6:$AB$507,ROWS($A$1:H108)+1,0)=0,"",HLOOKUP(VLOOKUP(H$1,$R$2:$S$16,2,0),'APTA Employee Census'!$B$6:$AB$507,ROWS($A$1:H108)+1,0)))</f>
        <v/>
      </c>
      <c r="I109" s="73" t="str">
        <f>IF(VLOOKUP(I$1,$R$2:$S$16,2,0)="","",IF(HLOOKUP(VLOOKUP(I$1,$R$2:$S$16,2,0),'APTA Employee Census'!$B$6:$AB$507,ROWS($A$1:I108)+1,0)=0,"",HLOOKUP(VLOOKUP(I$1,$R$2:$S$16,2,0),'APTA Employee Census'!$B$6:$AB$507,ROWS($A$1:I108)+1,0)))</f>
        <v/>
      </c>
      <c r="J109" s="74" t="str">
        <f>IF(VLOOKUP($J$1,$R$2:$S$16,2,0)="","",IF(AND($K109="part_time",HLOOKUP(VLOOKUP(J$1,$R$2:$S$16,2,0),'APTA Employee Census'!$B$6:$AB$507,ROWS($A$1:J108)+1,0)&gt;0),HLOOKUP(VLOOKUP(J$1,$R$2:$S$16,2,0),'APTA Employee Census'!$B$6:$AB$507,ROWS($A$1:J108)+1,0),IF(AND($K109="part_time",HLOOKUP(VLOOKUP(J$1,$R$2:$S$16,2,0),'APTA Employee Census'!$B$6:$AB$507,ROWS($A$1:J108)+1,0)=""),'APTA Employee Census'!$G$1,"")))</f>
        <v/>
      </c>
      <c r="K109" s="43" t="e">
        <f>IF(VLOOKUP(K$1,$R$2:$S$16,2,0)="","",IF(HLOOKUP(VLOOKUP(K$1,$R$2:$S$16,2,0),'APTA Employee Census'!$B$6:$AB$507,ROWS($A$1:K108)+1,0)=0,"",VLOOKUP(HLOOKUP(VLOOKUP(K$1,$R$2:$S$16,2,0),'APTA Employee Census'!$B$6:$AB$507,ROWS($A$1:K108)+1,0),Lookups!$A$2:$B$45,2,0)))</f>
        <v>#N/A</v>
      </c>
      <c r="L109" s="72" t="str">
        <f>IF(VLOOKUP(L$1,$R$2:$S$16,2,0)="","",IF(HLOOKUP(VLOOKUP(L$1,$R$2:$S$16,2,0),'APTA Employee Census'!$B$6:$AB$507,ROWS($A$1:L108)+1,0)=0,"",HLOOKUP(VLOOKUP(L$1,$R$2:$S$16,2,0),'APTA Employee Census'!$B$6:$AB$507,ROWS($A$1:L108)+1,0)))</f>
        <v/>
      </c>
      <c r="M109" s="74" t="str">
        <f>IF(VLOOKUP(M$1,$R$2:$S$16,2,0)="","",IF(HLOOKUP(VLOOKUP(M$1,$R$2:$S$16,2,0),'APTA Employee Census'!$B$6:$AB$507,ROWS($A$1:M108)+1,0)=0,"",HLOOKUP(VLOOKUP(M$1,$R$2:$S$16,2,0),'APTA Employee Census'!$B$6:$AB$507,ROWS($A$1:M108)+1,0)))</f>
        <v/>
      </c>
      <c r="N109" s="72" t="str">
        <f>IF(VLOOKUP(N$1,$R$2:$S$16,2,0)="","",IF(HLOOKUP(VLOOKUP(N$1,$R$2:$S$16,2,0),'APTA Employee Census'!$B$6:$AB$507,ROWS($A$1:N108)+1,0)=0,"",HLOOKUP(VLOOKUP(N$1,$R$2:$S$16,2,0),'APTA Employee Census'!$B$6:$AB$507,ROWS($A$1:N108)+1,0)))</f>
        <v/>
      </c>
      <c r="O109" s="43" t="str">
        <f>IF(VLOOKUP(O$1,$R$2:$S$16,2,0)="","",IF(E109="self",IF(HLOOKUP(VLOOKUP(O$1,$R$2:$S$16,2,0),'APTA Employee Census'!$B$6:$AB$507,ROWS($A$1:O108)+1,0)=0,"",VLOOKUP(HLOOKUP(VLOOKUP(O$1,$R$2:$S$16,2,0),'APTA Employee Census'!$B$6:$AB$507,ROWS($A$1:O108)+1,0),Lookups!$A$2:$B$45,2,0)),""))</f>
        <v/>
      </c>
    </row>
    <row r="110" spans="1:15" ht="18" customHeight="1" x14ac:dyDescent="0.15">
      <c r="A110" s="43" t="str">
        <f>IF(VLOOKUP(A$1,$R$2:$S$16,2,0)="","",IF(HLOOKUP(VLOOKUP(A$1,$R$2:$S$16,2,0),'APTA Employee Census'!$B$6:$AB$507,ROWS($A$1:A109)+1,0)=0,"",HLOOKUP(VLOOKUP(A$1,$R$2:$S$16,2,0),'APTA Employee Census'!$B$6:$AB$507,ROWS($A$1:A109)+1,0)))</f>
        <v/>
      </c>
      <c r="B110" s="43" t="str">
        <f>IF(VLOOKUP(B$1,$R$2:$S$16,2,0)="","",IF(HLOOKUP(VLOOKUP(B$1,$R$2:$S$16,2,0),'APTA Employee Census'!$A$6:$AB$507,ROWS($A$1:B109)+1,0)=0,"",HLOOKUP(VLOOKUP(B$1,$R$2:$S$16,2,0),'APTA Employee Census'!$A$6:$AB$507,ROWS($A$1:B109)+1,0)))</f>
        <v/>
      </c>
      <c r="C110" s="43" t="str">
        <f>IF(VLOOKUP(C$1,$R$2:$S$16,2,0)="","",IF(HLOOKUP(VLOOKUP(C$1,$R$2:$S$16,2,0),'APTA Employee Census'!$B$6:$AB$507,ROWS($A$1:C109)+1,0)=0,"",HLOOKUP(VLOOKUP(C$1,$R$2:$S$16,2,0),'APTA Employee Census'!$B$6:$AB$507,ROWS($A$1:C109)+1,0)))</f>
        <v/>
      </c>
      <c r="D110" s="72" t="str">
        <f>IF(VLOOKUP(D$1,$R$2:$S$16,2,0)="","",IF(HLOOKUP(VLOOKUP(D$1,$R$2:$S$16,2,0),'APTA Employee Census'!$B$6:$AB$507,ROWS($A$1:D109)+1,0)=0,"",HLOOKUP(VLOOKUP(D$1,$R$2:$S$16,2,0),'APTA Employee Census'!$B$6:$AB$507,ROWS($A$1:D109)+1,0)))</f>
        <v/>
      </c>
      <c r="E110" s="43" t="str">
        <f>IF(VLOOKUP(E$1,$R$2:$S$16,2,0)="","",IF(HLOOKUP(VLOOKUP(E$1,$R$2:$S$16,2,0),'APTA Employee Census'!$B$6:$AB$507,ROWS($A$1:E109)+1,0)=0,"",VLOOKUP(HLOOKUP(VLOOKUP(E$1,$R$2:$S$16,2,0),'APTA Employee Census'!$B$6:$AB$507,ROWS($A$1:E109)+1,0),Lookups!$A$2:$B$45,2,0)))</f>
        <v/>
      </c>
      <c r="F110" s="72" t="str">
        <f>IF(VLOOKUP(F$1,$R$2:$S$16,2,0)="","",IF(HLOOKUP(VLOOKUP(F$1,$R$2:$S$16,2,0),'APTA Employee Census'!$B$6:$AB$507,ROWS($A$1:F109)+1,0)=0,"",HLOOKUP(VLOOKUP(F$1,$R$2:$S$16,2,0),'APTA Employee Census'!$B$6:$AB$507,ROWS($A$1:F109)+1,0)))</f>
        <v/>
      </c>
      <c r="G110" s="43" t="str">
        <f>IF(VLOOKUP(G$1,$R$2:$S$16,2,0)="","",IF(HLOOKUP(VLOOKUP(G$1,$R$2:$S$16,2,0),'APTA Employee Census'!$B$6:$AB$507,ROWS($A$1:G109)+1,0)=0,"",VLOOKUP(HLOOKUP(VLOOKUP(G$1,$R$2:$S$16,2,0),'APTA Employee Census'!$B$6:$AB$507,ROWS($A$1:G109)+1,0),Lookups!$A$2:$B$45,2,0)))</f>
        <v/>
      </c>
      <c r="H110" s="72" t="str">
        <f>IF(VLOOKUP(H$1,$R$2:$S$16,2,0)="","",IF(HLOOKUP(VLOOKUP(H$1,$R$2:$S$16,2,0),'APTA Employee Census'!$B$6:$AB$507,ROWS($A$1:H109)+1,0)=0,"",HLOOKUP(VLOOKUP(H$1,$R$2:$S$16,2,0),'APTA Employee Census'!$B$6:$AB$507,ROWS($A$1:H109)+1,0)))</f>
        <v/>
      </c>
      <c r="I110" s="73" t="str">
        <f>IF(VLOOKUP(I$1,$R$2:$S$16,2,0)="","",IF(HLOOKUP(VLOOKUP(I$1,$R$2:$S$16,2,0),'APTA Employee Census'!$B$6:$AB$507,ROWS($A$1:I109)+1,0)=0,"",HLOOKUP(VLOOKUP(I$1,$R$2:$S$16,2,0),'APTA Employee Census'!$B$6:$AB$507,ROWS($A$1:I109)+1,0)))</f>
        <v/>
      </c>
      <c r="J110" s="74" t="str">
        <f>IF(VLOOKUP($J$1,$R$2:$S$16,2,0)="","",IF(AND($K110="part_time",HLOOKUP(VLOOKUP(J$1,$R$2:$S$16,2,0),'APTA Employee Census'!$B$6:$AB$507,ROWS($A$1:J109)+1,0)&gt;0),HLOOKUP(VLOOKUP(J$1,$R$2:$S$16,2,0),'APTA Employee Census'!$B$6:$AB$507,ROWS($A$1:J109)+1,0),IF(AND($K110="part_time",HLOOKUP(VLOOKUP(J$1,$R$2:$S$16,2,0),'APTA Employee Census'!$B$6:$AB$507,ROWS($A$1:J109)+1,0)=""),'APTA Employee Census'!$G$1,"")))</f>
        <v/>
      </c>
      <c r="K110" s="43" t="e">
        <f>IF(VLOOKUP(K$1,$R$2:$S$16,2,0)="","",IF(HLOOKUP(VLOOKUP(K$1,$R$2:$S$16,2,0),'APTA Employee Census'!$B$6:$AB$507,ROWS($A$1:K109)+1,0)=0,"",VLOOKUP(HLOOKUP(VLOOKUP(K$1,$R$2:$S$16,2,0),'APTA Employee Census'!$B$6:$AB$507,ROWS($A$1:K109)+1,0),Lookups!$A$2:$B$45,2,0)))</f>
        <v>#N/A</v>
      </c>
      <c r="L110" s="72" t="str">
        <f>IF(VLOOKUP(L$1,$R$2:$S$16,2,0)="","",IF(HLOOKUP(VLOOKUP(L$1,$R$2:$S$16,2,0),'APTA Employee Census'!$B$6:$AB$507,ROWS($A$1:L109)+1,0)=0,"",HLOOKUP(VLOOKUP(L$1,$R$2:$S$16,2,0),'APTA Employee Census'!$B$6:$AB$507,ROWS($A$1:L109)+1,0)))</f>
        <v/>
      </c>
      <c r="M110" s="74" t="str">
        <f>IF(VLOOKUP(M$1,$R$2:$S$16,2,0)="","",IF(HLOOKUP(VLOOKUP(M$1,$R$2:$S$16,2,0),'APTA Employee Census'!$B$6:$AB$507,ROWS($A$1:M109)+1,0)=0,"",HLOOKUP(VLOOKUP(M$1,$R$2:$S$16,2,0),'APTA Employee Census'!$B$6:$AB$507,ROWS($A$1:M109)+1,0)))</f>
        <v/>
      </c>
      <c r="N110" s="72" t="str">
        <f>IF(VLOOKUP(N$1,$R$2:$S$16,2,0)="","",IF(HLOOKUP(VLOOKUP(N$1,$R$2:$S$16,2,0),'APTA Employee Census'!$B$6:$AB$507,ROWS($A$1:N109)+1,0)=0,"",HLOOKUP(VLOOKUP(N$1,$R$2:$S$16,2,0),'APTA Employee Census'!$B$6:$AB$507,ROWS($A$1:N109)+1,0)))</f>
        <v/>
      </c>
      <c r="O110" s="43" t="str">
        <f>IF(VLOOKUP(O$1,$R$2:$S$16,2,0)="","",IF(E110="self",IF(HLOOKUP(VLOOKUP(O$1,$R$2:$S$16,2,0),'APTA Employee Census'!$B$6:$AB$507,ROWS($A$1:O109)+1,0)=0,"",VLOOKUP(HLOOKUP(VLOOKUP(O$1,$R$2:$S$16,2,0),'APTA Employee Census'!$B$6:$AB$507,ROWS($A$1:O109)+1,0),Lookups!$A$2:$B$45,2,0)),""))</f>
        <v/>
      </c>
    </row>
    <row r="111" spans="1:15" ht="18" customHeight="1" x14ac:dyDescent="0.15">
      <c r="A111" s="43" t="str">
        <f>IF(VLOOKUP(A$1,$R$2:$S$16,2,0)="","",IF(HLOOKUP(VLOOKUP(A$1,$R$2:$S$16,2,0),'APTA Employee Census'!$B$6:$AB$507,ROWS($A$1:A110)+1,0)=0,"",HLOOKUP(VLOOKUP(A$1,$R$2:$S$16,2,0),'APTA Employee Census'!$B$6:$AB$507,ROWS($A$1:A110)+1,0)))</f>
        <v/>
      </c>
      <c r="B111" s="43" t="str">
        <f>IF(VLOOKUP(B$1,$R$2:$S$16,2,0)="","",IF(HLOOKUP(VLOOKUP(B$1,$R$2:$S$16,2,0),'APTA Employee Census'!$A$6:$AB$507,ROWS($A$1:B110)+1,0)=0,"",HLOOKUP(VLOOKUP(B$1,$R$2:$S$16,2,0),'APTA Employee Census'!$A$6:$AB$507,ROWS($A$1:B110)+1,0)))</f>
        <v/>
      </c>
      <c r="C111" s="43" t="str">
        <f>IF(VLOOKUP(C$1,$R$2:$S$16,2,0)="","",IF(HLOOKUP(VLOOKUP(C$1,$R$2:$S$16,2,0),'APTA Employee Census'!$B$6:$AB$507,ROWS($A$1:C110)+1,0)=0,"",HLOOKUP(VLOOKUP(C$1,$R$2:$S$16,2,0),'APTA Employee Census'!$B$6:$AB$507,ROWS($A$1:C110)+1,0)))</f>
        <v/>
      </c>
      <c r="D111" s="72" t="str">
        <f>IF(VLOOKUP(D$1,$R$2:$S$16,2,0)="","",IF(HLOOKUP(VLOOKUP(D$1,$R$2:$S$16,2,0),'APTA Employee Census'!$B$6:$AB$507,ROWS($A$1:D110)+1,0)=0,"",HLOOKUP(VLOOKUP(D$1,$R$2:$S$16,2,0),'APTA Employee Census'!$B$6:$AB$507,ROWS($A$1:D110)+1,0)))</f>
        <v/>
      </c>
      <c r="E111" s="43" t="str">
        <f>IF(VLOOKUP(E$1,$R$2:$S$16,2,0)="","",IF(HLOOKUP(VLOOKUP(E$1,$R$2:$S$16,2,0),'APTA Employee Census'!$B$6:$AB$507,ROWS($A$1:E110)+1,0)=0,"",VLOOKUP(HLOOKUP(VLOOKUP(E$1,$R$2:$S$16,2,0),'APTA Employee Census'!$B$6:$AB$507,ROWS($A$1:E110)+1,0),Lookups!$A$2:$B$45,2,0)))</f>
        <v/>
      </c>
      <c r="F111" s="72" t="str">
        <f>IF(VLOOKUP(F$1,$R$2:$S$16,2,0)="","",IF(HLOOKUP(VLOOKUP(F$1,$R$2:$S$16,2,0),'APTA Employee Census'!$B$6:$AB$507,ROWS($A$1:F110)+1,0)=0,"",HLOOKUP(VLOOKUP(F$1,$R$2:$S$16,2,0),'APTA Employee Census'!$B$6:$AB$507,ROWS($A$1:F110)+1,0)))</f>
        <v/>
      </c>
      <c r="G111" s="43" t="str">
        <f>IF(VLOOKUP(G$1,$R$2:$S$16,2,0)="","",IF(HLOOKUP(VLOOKUP(G$1,$R$2:$S$16,2,0),'APTA Employee Census'!$B$6:$AB$507,ROWS($A$1:G110)+1,0)=0,"",VLOOKUP(HLOOKUP(VLOOKUP(G$1,$R$2:$S$16,2,0),'APTA Employee Census'!$B$6:$AB$507,ROWS($A$1:G110)+1,0),Lookups!$A$2:$B$45,2,0)))</f>
        <v/>
      </c>
      <c r="H111" s="72" t="str">
        <f>IF(VLOOKUP(H$1,$R$2:$S$16,2,0)="","",IF(HLOOKUP(VLOOKUP(H$1,$R$2:$S$16,2,0),'APTA Employee Census'!$B$6:$AB$507,ROWS($A$1:H110)+1,0)=0,"",HLOOKUP(VLOOKUP(H$1,$R$2:$S$16,2,0),'APTA Employee Census'!$B$6:$AB$507,ROWS($A$1:H110)+1,0)))</f>
        <v/>
      </c>
      <c r="I111" s="73" t="str">
        <f>IF(VLOOKUP(I$1,$R$2:$S$16,2,0)="","",IF(HLOOKUP(VLOOKUP(I$1,$R$2:$S$16,2,0),'APTA Employee Census'!$B$6:$AB$507,ROWS($A$1:I110)+1,0)=0,"",HLOOKUP(VLOOKUP(I$1,$R$2:$S$16,2,0),'APTA Employee Census'!$B$6:$AB$507,ROWS($A$1:I110)+1,0)))</f>
        <v/>
      </c>
      <c r="J111" s="74" t="str">
        <f>IF(VLOOKUP($J$1,$R$2:$S$16,2,0)="","",IF(AND($K111="part_time",HLOOKUP(VLOOKUP(J$1,$R$2:$S$16,2,0),'APTA Employee Census'!$B$6:$AB$507,ROWS($A$1:J110)+1,0)&gt;0),HLOOKUP(VLOOKUP(J$1,$R$2:$S$16,2,0),'APTA Employee Census'!$B$6:$AB$507,ROWS($A$1:J110)+1,0),IF(AND($K111="part_time",HLOOKUP(VLOOKUP(J$1,$R$2:$S$16,2,0),'APTA Employee Census'!$B$6:$AB$507,ROWS($A$1:J110)+1,0)=""),'APTA Employee Census'!$G$1,"")))</f>
        <v/>
      </c>
      <c r="K111" s="43" t="e">
        <f>IF(VLOOKUP(K$1,$R$2:$S$16,2,0)="","",IF(HLOOKUP(VLOOKUP(K$1,$R$2:$S$16,2,0),'APTA Employee Census'!$B$6:$AB$507,ROWS($A$1:K110)+1,0)=0,"",VLOOKUP(HLOOKUP(VLOOKUP(K$1,$R$2:$S$16,2,0),'APTA Employee Census'!$B$6:$AB$507,ROWS($A$1:K110)+1,0),Lookups!$A$2:$B$45,2,0)))</f>
        <v>#N/A</v>
      </c>
      <c r="L111" s="72" t="str">
        <f>IF(VLOOKUP(L$1,$R$2:$S$16,2,0)="","",IF(HLOOKUP(VLOOKUP(L$1,$R$2:$S$16,2,0),'APTA Employee Census'!$B$6:$AB$507,ROWS($A$1:L110)+1,0)=0,"",HLOOKUP(VLOOKUP(L$1,$R$2:$S$16,2,0),'APTA Employee Census'!$B$6:$AB$507,ROWS($A$1:L110)+1,0)))</f>
        <v/>
      </c>
      <c r="M111" s="74" t="str">
        <f>IF(VLOOKUP(M$1,$R$2:$S$16,2,0)="","",IF(HLOOKUP(VLOOKUP(M$1,$R$2:$S$16,2,0),'APTA Employee Census'!$B$6:$AB$507,ROWS($A$1:M110)+1,0)=0,"",HLOOKUP(VLOOKUP(M$1,$R$2:$S$16,2,0),'APTA Employee Census'!$B$6:$AB$507,ROWS($A$1:M110)+1,0)))</f>
        <v/>
      </c>
      <c r="N111" s="72" t="str">
        <f>IF(VLOOKUP(N$1,$R$2:$S$16,2,0)="","",IF(HLOOKUP(VLOOKUP(N$1,$R$2:$S$16,2,0),'APTA Employee Census'!$B$6:$AB$507,ROWS($A$1:N110)+1,0)=0,"",HLOOKUP(VLOOKUP(N$1,$R$2:$S$16,2,0),'APTA Employee Census'!$B$6:$AB$507,ROWS($A$1:N110)+1,0)))</f>
        <v/>
      </c>
      <c r="O111" s="43" t="str">
        <f>IF(VLOOKUP(O$1,$R$2:$S$16,2,0)="","",IF(E111="self",IF(HLOOKUP(VLOOKUP(O$1,$R$2:$S$16,2,0),'APTA Employee Census'!$B$6:$AB$507,ROWS($A$1:O110)+1,0)=0,"",VLOOKUP(HLOOKUP(VLOOKUP(O$1,$R$2:$S$16,2,0),'APTA Employee Census'!$B$6:$AB$507,ROWS($A$1:O110)+1,0),Lookups!$A$2:$B$45,2,0)),""))</f>
        <v/>
      </c>
    </row>
    <row r="112" spans="1:15" ht="18" customHeight="1" x14ac:dyDescent="0.15">
      <c r="A112" s="43" t="str">
        <f>IF(VLOOKUP(A$1,$R$2:$S$16,2,0)="","",IF(HLOOKUP(VLOOKUP(A$1,$R$2:$S$16,2,0),'APTA Employee Census'!$B$6:$AB$507,ROWS($A$1:A111)+1,0)=0,"",HLOOKUP(VLOOKUP(A$1,$R$2:$S$16,2,0),'APTA Employee Census'!$B$6:$AB$507,ROWS($A$1:A111)+1,0)))</f>
        <v/>
      </c>
      <c r="B112" s="43" t="str">
        <f>IF(VLOOKUP(B$1,$R$2:$S$16,2,0)="","",IF(HLOOKUP(VLOOKUP(B$1,$R$2:$S$16,2,0),'APTA Employee Census'!$A$6:$AB$507,ROWS($A$1:B111)+1,0)=0,"",HLOOKUP(VLOOKUP(B$1,$R$2:$S$16,2,0),'APTA Employee Census'!$A$6:$AB$507,ROWS($A$1:B111)+1,0)))</f>
        <v/>
      </c>
      <c r="C112" s="43" t="str">
        <f>IF(VLOOKUP(C$1,$R$2:$S$16,2,0)="","",IF(HLOOKUP(VLOOKUP(C$1,$R$2:$S$16,2,0),'APTA Employee Census'!$B$6:$AB$507,ROWS($A$1:C111)+1,0)=0,"",HLOOKUP(VLOOKUP(C$1,$R$2:$S$16,2,0),'APTA Employee Census'!$B$6:$AB$507,ROWS($A$1:C111)+1,0)))</f>
        <v/>
      </c>
      <c r="D112" s="72" t="str">
        <f>IF(VLOOKUP(D$1,$R$2:$S$16,2,0)="","",IF(HLOOKUP(VLOOKUP(D$1,$R$2:$S$16,2,0),'APTA Employee Census'!$B$6:$AB$507,ROWS($A$1:D111)+1,0)=0,"",HLOOKUP(VLOOKUP(D$1,$R$2:$S$16,2,0),'APTA Employee Census'!$B$6:$AB$507,ROWS($A$1:D111)+1,0)))</f>
        <v/>
      </c>
      <c r="E112" s="43" t="str">
        <f>IF(VLOOKUP(E$1,$R$2:$S$16,2,0)="","",IF(HLOOKUP(VLOOKUP(E$1,$R$2:$S$16,2,0),'APTA Employee Census'!$B$6:$AB$507,ROWS($A$1:E111)+1,0)=0,"",VLOOKUP(HLOOKUP(VLOOKUP(E$1,$R$2:$S$16,2,0),'APTA Employee Census'!$B$6:$AB$507,ROWS($A$1:E111)+1,0),Lookups!$A$2:$B$45,2,0)))</f>
        <v/>
      </c>
      <c r="F112" s="72" t="str">
        <f>IF(VLOOKUP(F$1,$R$2:$S$16,2,0)="","",IF(HLOOKUP(VLOOKUP(F$1,$R$2:$S$16,2,0),'APTA Employee Census'!$B$6:$AB$507,ROWS($A$1:F111)+1,0)=0,"",HLOOKUP(VLOOKUP(F$1,$R$2:$S$16,2,0),'APTA Employee Census'!$B$6:$AB$507,ROWS($A$1:F111)+1,0)))</f>
        <v/>
      </c>
      <c r="G112" s="43" t="str">
        <f>IF(VLOOKUP(G$1,$R$2:$S$16,2,0)="","",IF(HLOOKUP(VLOOKUP(G$1,$R$2:$S$16,2,0),'APTA Employee Census'!$B$6:$AB$507,ROWS($A$1:G111)+1,0)=0,"",VLOOKUP(HLOOKUP(VLOOKUP(G$1,$R$2:$S$16,2,0),'APTA Employee Census'!$B$6:$AB$507,ROWS($A$1:G111)+1,0),Lookups!$A$2:$B$45,2,0)))</f>
        <v/>
      </c>
      <c r="H112" s="72" t="str">
        <f>IF(VLOOKUP(H$1,$R$2:$S$16,2,0)="","",IF(HLOOKUP(VLOOKUP(H$1,$R$2:$S$16,2,0),'APTA Employee Census'!$B$6:$AB$507,ROWS($A$1:H111)+1,0)=0,"",HLOOKUP(VLOOKUP(H$1,$R$2:$S$16,2,0),'APTA Employee Census'!$B$6:$AB$507,ROWS($A$1:H111)+1,0)))</f>
        <v/>
      </c>
      <c r="I112" s="73" t="str">
        <f>IF(VLOOKUP(I$1,$R$2:$S$16,2,0)="","",IF(HLOOKUP(VLOOKUP(I$1,$R$2:$S$16,2,0),'APTA Employee Census'!$B$6:$AB$507,ROWS($A$1:I111)+1,0)=0,"",HLOOKUP(VLOOKUP(I$1,$R$2:$S$16,2,0),'APTA Employee Census'!$B$6:$AB$507,ROWS($A$1:I111)+1,0)))</f>
        <v/>
      </c>
      <c r="J112" s="74" t="str">
        <f>IF(VLOOKUP($J$1,$R$2:$S$16,2,0)="","",IF(AND($K112="part_time",HLOOKUP(VLOOKUP(J$1,$R$2:$S$16,2,0),'APTA Employee Census'!$B$6:$AB$507,ROWS($A$1:J111)+1,0)&gt;0),HLOOKUP(VLOOKUP(J$1,$R$2:$S$16,2,0),'APTA Employee Census'!$B$6:$AB$507,ROWS($A$1:J111)+1,0),IF(AND($K112="part_time",HLOOKUP(VLOOKUP(J$1,$R$2:$S$16,2,0),'APTA Employee Census'!$B$6:$AB$507,ROWS($A$1:J111)+1,0)=""),'APTA Employee Census'!$G$1,"")))</f>
        <v/>
      </c>
      <c r="K112" s="43" t="e">
        <f>IF(VLOOKUP(K$1,$R$2:$S$16,2,0)="","",IF(HLOOKUP(VLOOKUP(K$1,$R$2:$S$16,2,0),'APTA Employee Census'!$B$6:$AB$507,ROWS($A$1:K111)+1,0)=0,"",VLOOKUP(HLOOKUP(VLOOKUP(K$1,$R$2:$S$16,2,0),'APTA Employee Census'!$B$6:$AB$507,ROWS($A$1:K111)+1,0),Lookups!$A$2:$B$45,2,0)))</f>
        <v>#N/A</v>
      </c>
      <c r="L112" s="72" t="str">
        <f>IF(VLOOKUP(L$1,$R$2:$S$16,2,0)="","",IF(HLOOKUP(VLOOKUP(L$1,$R$2:$S$16,2,0),'APTA Employee Census'!$B$6:$AB$507,ROWS($A$1:L111)+1,0)=0,"",HLOOKUP(VLOOKUP(L$1,$R$2:$S$16,2,0),'APTA Employee Census'!$B$6:$AB$507,ROWS($A$1:L111)+1,0)))</f>
        <v/>
      </c>
      <c r="M112" s="74" t="str">
        <f>IF(VLOOKUP(M$1,$R$2:$S$16,2,0)="","",IF(HLOOKUP(VLOOKUP(M$1,$R$2:$S$16,2,0),'APTA Employee Census'!$B$6:$AB$507,ROWS($A$1:M111)+1,0)=0,"",HLOOKUP(VLOOKUP(M$1,$R$2:$S$16,2,0),'APTA Employee Census'!$B$6:$AB$507,ROWS($A$1:M111)+1,0)))</f>
        <v/>
      </c>
      <c r="N112" s="72" t="str">
        <f>IF(VLOOKUP(N$1,$R$2:$S$16,2,0)="","",IF(HLOOKUP(VLOOKUP(N$1,$R$2:$S$16,2,0),'APTA Employee Census'!$B$6:$AB$507,ROWS($A$1:N111)+1,0)=0,"",HLOOKUP(VLOOKUP(N$1,$R$2:$S$16,2,0),'APTA Employee Census'!$B$6:$AB$507,ROWS($A$1:N111)+1,0)))</f>
        <v/>
      </c>
      <c r="O112" s="43" t="str">
        <f>IF(VLOOKUP(O$1,$R$2:$S$16,2,0)="","",IF(E112="self",IF(HLOOKUP(VLOOKUP(O$1,$R$2:$S$16,2,0),'APTA Employee Census'!$B$6:$AB$507,ROWS($A$1:O111)+1,0)=0,"",VLOOKUP(HLOOKUP(VLOOKUP(O$1,$R$2:$S$16,2,0),'APTA Employee Census'!$B$6:$AB$507,ROWS($A$1:O111)+1,0),Lookups!$A$2:$B$45,2,0)),""))</f>
        <v/>
      </c>
    </row>
    <row r="113" spans="1:15" ht="18" customHeight="1" x14ac:dyDescent="0.15">
      <c r="A113" s="43" t="str">
        <f>IF(VLOOKUP(A$1,$R$2:$S$16,2,0)="","",IF(HLOOKUP(VLOOKUP(A$1,$R$2:$S$16,2,0),'APTA Employee Census'!$B$6:$AB$507,ROWS($A$1:A112)+1,0)=0,"",HLOOKUP(VLOOKUP(A$1,$R$2:$S$16,2,0),'APTA Employee Census'!$B$6:$AB$507,ROWS($A$1:A112)+1,0)))</f>
        <v/>
      </c>
      <c r="B113" s="43" t="str">
        <f>IF(VLOOKUP(B$1,$R$2:$S$16,2,0)="","",IF(HLOOKUP(VLOOKUP(B$1,$R$2:$S$16,2,0),'APTA Employee Census'!$A$6:$AB$507,ROWS($A$1:B112)+1,0)=0,"",HLOOKUP(VLOOKUP(B$1,$R$2:$S$16,2,0),'APTA Employee Census'!$A$6:$AB$507,ROWS($A$1:B112)+1,0)))</f>
        <v/>
      </c>
      <c r="C113" s="43" t="str">
        <f>IF(VLOOKUP(C$1,$R$2:$S$16,2,0)="","",IF(HLOOKUP(VLOOKUP(C$1,$R$2:$S$16,2,0),'APTA Employee Census'!$B$6:$AB$507,ROWS($A$1:C112)+1,0)=0,"",HLOOKUP(VLOOKUP(C$1,$R$2:$S$16,2,0),'APTA Employee Census'!$B$6:$AB$507,ROWS($A$1:C112)+1,0)))</f>
        <v/>
      </c>
      <c r="D113" s="72" t="str">
        <f>IF(VLOOKUP(D$1,$R$2:$S$16,2,0)="","",IF(HLOOKUP(VLOOKUP(D$1,$R$2:$S$16,2,0),'APTA Employee Census'!$B$6:$AB$507,ROWS($A$1:D112)+1,0)=0,"",HLOOKUP(VLOOKUP(D$1,$R$2:$S$16,2,0),'APTA Employee Census'!$B$6:$AB$507,ROWS($A$1:D112)+1,0)))</f>
        <v/>
      </c>
      <c r="E113" s="43" t="str">
        <f>IF(VLOOKUP(E$1,$R$2:$S$16,2,0)="","",IF(HLOOKUP(VLOOKUP(E$1,$R$2:$S$16,2,0),'APTA Employee Census'!$B$6:$AB$507,ROWS($A$1:E112)+1,0)=0,"",VLOOKUP(HLOOKUP(VLOOKUP(E$1,$R$2:$S$16,2,0),'APTA Employee Census'!$B$6:$AB$507,ROWS($A$1:E112)+1,0),Lookups!$A$2:$B$45,2,0)))</f>
        <v/>
      </c>
      <c r="F113" s="72" t="str">
        <f>IF(VLOOKUP(F$1,$R$2:$S$16,2,0)="","",IF(HLOOKUP(VLOOKUP(F$1,$R$2:$S$16,2,0),'APTA Employee Census'!$B$6:$AB$507,ROWS($A$1:F112)+1,0)=0,"",HLOOKUP(VLOOKUP(F$1,$R$2:$S$16,2,0),'APTA Employee Census'!$B$6:$AB$507,ROWS($A$1:F112)+1,0)))</f>
        <v/>
      </c>
      <c r="G113" s="43" t="str">
        <f>IF(VLOOKUP(G$1,$R$2:$S$16,2,0)="","",IF(HLOOKUP(VLOOKUP(G$1,$R$2:$S$16,2,0),'APTA Employee Census'!$B$6:$AB$507,ROWS($A$1:G112)+1,0)=0,"",VLOOKUP(HLOOKUP(VLOOKUP(G$1,$R$2:$S$16,2,0),'APTA Employee Census'!$B$6:$AB$507,ROWS($A$1:G112)+1,0),Lookups!$A$2:$B$45,2,0)))</f>
        <v/>
      </c>
      <c r="H113" s="72" t="str">
        <f>IF(VLOOKUP(H$1,$R$2:$S$16,2,0)="","",IF(HLOOKUP(VLOOKUP(H$1,$R$2:$S$16,2,0),'APTA Employee Census'!$B$6:$AB$507,ROWS($A$1:H112)+1,0)=0,"",HLOOKUP(VLOOKUP(H$1,$R$2:$S$16,2,0),'APTA Employee Census'!$B$6:$AB$507,ROWS($A$1:H112)+1,0)))</f>
        <v/>
      </c>
      <c r="I113" s="73" t="str">
        <f>IF(VLOOKUP(I$1,$R$2:$S$16,2,0)="","",IF(HLOOKUP(VLOOKUP(I$1,$R$2:$S$16,2,0),'APTA Employee Census'!$B$6:$AB$507,ROWS($A$1:I112)+1,0)=0,"",HLOOKUP(VLOOKUP(I$1,$R$2:$S$16,2,0),'APTA Employee Census'!$B$6:$AB$507,ROWS($A$1:I112)+1,0)))</f>
        <v/>
      </c>
      <c r="J113" s="74" t="str">
        <f>IF(VLOOKUP($J$1,$R$2:$S$16,2,0)="","",IF(AND($K113="part_time",HLOOKUP(VLOOKUP(J$1,$R$2:$S$16,2,0),'APTA Employee Census'!$B$6:$AB$507,ROWS($A$1:J112)+1,0)&gt;0),HLOOKUP(VLOOKUP(J$1,$R$2:$S$16,2,0),'APTA Employee Census'!$B$6:$AB$507,ROWS($A$1:J112)+1,0),IF(AND($K113="part_time",HLOOKUP(VLOOKUP(J$1,$R$2:$S$16,2,0),'APTA Employee Census'!$B$6:$AB$507,ROWS($A$1:J112)+1,0)=""),'APTA Employee Census'!$G$1,"")))</f>
        <v/>
      </c>
      <c r="K113" s="43" t="e">
        <f>IF(VLOOKUP(K$1,$R$2:$S$16,2,0)="","",IF(HLOOKUP(VLOOKUP(K$1,$R$2:$S$16,2,0),'APTA Employee Census'!$B$6:$AB$507,ROWS($A$1:K112)+1,0)=0,"",VLOOKUP(HLOOKUP(VLOOKUP(K$1,$R$2:$S$16,2,0),'APTA Employee Census'!$B$6:$AB$507,ROWS($A$1:K112)+1,0),Lookups!$A$2:$B$45,2,0)))</f>
        <v>#N/A</v>
      </c>
      <c r="L113" s="72" t="str">
        <f>IF(VLOOKUP(L$1,$R$2:$S$16,2,0)="","",IF(HLOOKUP(VLOOKUP(L$1,$R$2:$S$16,2,0),'APTA Employee Census'!$B$6:$AB$507,ROWS($A$1:L112)+1,0)=0,"",HLOOKUP(VLOOKUP(L$1,$R$2:$S$16,2,0),'APTA Employee Census'!$B$6:$AB$507,ROWS($A$1:L112)+1,0)))</f>
        <v/>
      </c>
      <c r="M113" s="74" t="str">
        <f>IF(VLOOKUP(M$1,$R$2:$S$16,2,0)="","",IF(HLOOKUP(VLOOKUP(M$1,$R$2:$S$16,2,0),'APTA Employee Census'!$B$6:$AB$507,ROWS($A$1:M112)+1,0)=0,"",HLOOKUP(VLOOKUP(M$1,$R$2:$S$16,2,0),'APTA Employee Census'!$B$6:$AB$507,ROWS($A$1:M112)+1,0)))</f>
        <v/>
      </c>
      <c r="N113" s="72" t="str">
        <f>IF(VLOOKUP(N$1,$R$2:$S$16,2,0)="","",IF(HLOOKUP(VLOOKUP(N$1,$R$2:$S$16,2,0),'APTA Employee Census'!$B$6:$AB$507,ROWS($A$1:N112)+1,0)=0,"",HLOOKUP(VLOOKUP(N$1,$R$2:$S$16,2,0),'APTA Employee Census'!$B$6:$AB$507,ROWS($A$1:N112)+1,0)))</f>
        <v/>
      </c>
      <c r="O113" s="43" t="str">
        <f>IF(VLOOKUP(O$1,$R$2:$S$16,2,0)="","",IF(E113="self",IF(HLOOKUP(VLOOKUP(O$1,$R$2:$S$16,2,0),'APTA Employee Census'!$B$6:$AB$507,ROWS($A$1:O112)+1,0)=0,"",VLOOKUP(HLOOKUP(VLOOKUP(O$1,$R$2:$S$16,2,0),'APTA Employee Census'!$B$6:$AB$507,ROWS($A$1:O112)+1,0),Lookups!$A$2:$B$45,2,0)),""))</f>
        <v/>
      </c>
    </row>
    <row r="114" spans="1:15" ht="18" customHeight="1" x14ac:dyDescent="0.15">
      <c r="A114" s="43" t="str">
        <f>IF(VLOOKUP(A$1,$R$2:$S$16,2,0)="","",IF(HLOOKUP(VLOOKUP(A$1,$R$2:$S$16,2,0),'APTA Employee Census'!$B$6:$AB$507,ROWS($A$1:A113)+1,0)=0,"",HLOOKUP(VLOOKUP(A$1,$R$2:$S$16,2,0),'APTA Employee Census'!$B$6:$AB$507,ROWS($A$1:A113)+1,0)))</f>
        <v/>
      </c>
      <c r="B114" s="43" t="str">
        <f>IF(VLOOKUP(B$1,$R$2:$S$16,2,0)="","",IF(HLOOKUP(VLOOKUP(B$1,$R$2:$S$16,2,0),'APTA Employee Census'!$A$6:$AB$507,ROWS($A$1:B113)+1,0)=0,"",HLOOKUP(VLOOKUP(B$1,$R$2:$S$16,2,0),'APTA Employee Census'!$A$6:$AB$507,ROWS($A$1:B113)+1,0)))</f>
        <v/>
      </c>
      <c r="C114" s="43" t="str">
        <f>IF(VLOOKUP(C$1,$R$2:$S$16,2,0)="","",IF(HLOOKUP(VLOOKUP(C$1,$R$2:$S$16,2,0),'APTA Employee Census'!$B$6:$AB$507,ROWS($A$1:C113)+1,0)=0,"",HLOOKUP(VLOOKUP(C$1,$R$2:$S$16,2,0),'APTA Employee Census'!$B$6:$AB$507,ROWS($A$1:C113)+1,0)))</f>
        <v/>
      </c>
      <c r="D114" s="72" t="str">
        <f>IF(VLOOKUP(D$1,$R$2:$S$16,2,0)="","",IF(HLOOKUP(VLOOKUP(D$1,$R$2:$S$16,2,0),'APTA Employee Census'!$B$6:$AB$507,ROWS($A$1:D113)+1,0)=0,"",HLOOKUP(VLOOKUP(D$1,$R$2:$S$16,2,0),'APTA Employee Census'!$B$6:$AB$507,ROWS($A$1:D113)+1,0)))</f>
        <v/>
      </c>
      <c r="E114" s="43" t="str">
        <f>IF(VLOOKUP(E$1,$R$2:$S$16,2,0)="","",IF(HLOOKUP(VLOOKUP(E$1,$R$2:$S$16,2,0),'APTA Employee Census'!$B$6:$AB$507,ROWS($A$1:E113)+1,0)=0,"",VLOOKUP(HLOOKUP(VLOOKUP(E$1,$R$2:$S$16,2,0),'APTA Employee Census'!$B$6:$AB$507,ROWS($A$1:E113)+1,0),Lookups!$A$2:$B$45,2,0)))</f>
        <v/>
      </c>
      <c r="F114" s="72" t="str">
        <f>IF(VLOOKUP(F$1,$R$2:$S$16,2,0)="","",IF(HLOOKUP(VLOOKUP(F$1,$R$2:$S$16,2,0),'APTA Employee Census'!$B$6:$AB$507,ROWS($A$1:F113)+1,0)=0,"",HLOOKUP(VLOOKUP(F$1,$R$2:$S$16,2,0),'APTA Employee Census'!$B$6:$AB$507,ROWS($A$1:F113)+1,0)))</f>
        <v/>
      </c>
      <c r="G114" s="43" t="str">
        <f>IF(VLOOKUP(G$1,$R$2:$S$16,2,0)="","",IF(HLOOKUP(VLOOKUP(G$1,$R$2:$S$16,2,0),'APTA Employee Census'!$B$6:$AB$507,ROWS($A$1:G113)+1,0)=0,"",VLOOKUP(HLOOKUP(VLOOKUP(G$1,$R$2:$S$16,2,0),'APTA Employee Census'!$B$6:$AB$507,ROWS($A$1:G113)+1,0),Lookups!$A$2:$B$45,2,0)))</f>
        <v/>
      </c>
      <c r="H114" s="72" t="str">
        <f>IF(VLOOKUP(H$1,$R$2:$S$16,2,0)="","",IF(HLOOKUP(VLOOKUP(H$1,$R$2:$S$16,2,0),'APTA Employee Census'!$B$6:$AB$507,ROWS($A$1:H113)+1,0)=0,"",HLOOKUP(VLOOKUP(H$1,$R$2:$S$16,2,0),'APTA Employee Census'!$B$6:$AB$507,ROWS($A$1:H113)+1,0)))</f>
        <v/>
      </c>
      <c r="I114" s="73" t="str">
        <f>IF(VLOOKUP(I$1,$R$2:$S$16,2,0)="","",IF(HLOOKUP(VLOOKUP(I$1,$R$2:$S$16,2,0),'APTA Employee Census'!$B$6:$AB$507,ROWS($A$1:I113)+1,0)=0,"",HLOOKUP(VLOOKUP(I$1,$R$2:$S$16,2,0),'APTA Employee Census'!$B$6:$AB$507,ROWS($A$1:I113)+1,0)))</f>
        <v/>
      </c>
      <c r="J114" s="74" t="str">
        <f>IF(VLOOKUP($J$1,$R$2:$S$16,2,0)="","",IF(AND($K114="part_time",HLOOKUP(VLOOKUP(J$1,$R$2:$S$16,2,0),'APTA Employee Census'!$B$6:$AB$507,ROWS($A$1:J113)+1,0)&gt;0),HLOOKUP(VLOOKUP(J$1,$R$2:$S$16,2,0),'APTA Employee Census'!$B$6:$AB$507,ROWS($A$1:J113)+1,0),IF(AND($K114="part_time",HLOOKUP(VLOOKUP(J$1,$R$2:$S$16,2,0),'APTA Employee Census'!$B$6:$AB$507,ROWS($A$1:J113)+1,0)=""),'APTA Employee Census'!$G$1,"")))</f>
        <v/>
      </c>
      <c r="K114" s="43" t="e">
        <f>IF(VLOOKUP(K$1,$R$2:$S$16,2,0)="","",IF(HLOOKUP(VLOOKUP(K$1,$R$2:$S$16,2,0),'APTA Employee Census'!$B$6:$AB$507,ROWS($A$1:K113)+1,0)=0,"",VLOOKUP(HLOOKUP(VLOOKUP(K$1,$R$2:$S$16,2,0),'APTA Employee Census'!$B$6:$AB$507,ROWS($A$1:K113)+1,0),Lookups!$A$2:$B$45,2,0)))</f>
        <v>#N/A</v>
      </c>
      <c r="L114" s="72" t="str">
        <f>IF(VLOOKUP(L$1,$R$2:$S$16,2,0)="","",IF(HLOOKUP(VLOOKUP(L$1,$R$2:$S$16,2,0),'APTA Employee Census'!$B$6:$AB$507,ROWS($A$1:L113)+1,0)=0,"",HLOOKUP(VLOOKUP(L$1,$R$2:$S$16,2,0),'APTA Employee Census'!$B$6:$AB$507,ROWS($A$1:L113)+1,0)))</f>
        <v/>
      </c>
      <c r="M114" s="74" t="str">
        <f>IF(VLOOKUP(M$1,$R$2:$S$16,2,0)="","",IF(HLOOKUP(VLOOKUP(M$1,$R$2:$S$16,2,0),'APTA Employee Census'!$B$6:$AB$507,ROWS($A$1:M113)+1,0)=0,"",HLOOKUP(VLOOKUP(M$1,$R$2:$S$16,2,0),'APTA Employee Census'!$B$6:$AB$507,ROWS($A$1:M113)+1,0)))</f>
        <v/>
      </c>
      <c r="N114" s="72" t="str">
        <f>IF(VLOOKUP(N$1,$R$2:$S$16,2,0)="","",IF(HLOOKUP(VLOOKUP(N$1,$R$2:$S$16,2,0),'APTA Employee Census'!$B$6:$AB$507,ROWS($A$1:N113)+1,0)=0,"",HLOOKUP(VLOOKUP(N$1,$R$2:$S$16,2,0),'APTA Employee Census'!$B$6:$AB$507,ROWS($A$1:N113)+1,0)))</f>
        <v/>
      </c>
      <c r="O114" s="43" t="str">
        <f>IF(VLOOKUP(O$1,$R$2:$S$16,2,0)="","",IF(E114="self",IF(HLOOKUP(VLOOKUP(O$1,$R$2:$S$16,2,0),'APTA Employee Census'!$B$6:$AB$507,ROWS($A$1:O113)+1,0)=0,"",VLOOKUP(HLOOKUP(VLOOKUP(O$1,$R$2:$S$16,2,0),'APTA Employee Census'!$B$6:$AB$507,ROWS($A$1:O113)+1,0),Lookups!$A$2:$B$45,2,0)),""))</f>
        <v/>
      </c>
    </row>
    <row r="115" spans="1:15" ht="18" customHeight="1" x14ac:dyDescent="0.15">
      <c r="A115" s="43" t="str">
        <f>IF(VLOOKUP(A$1,$R$2:$S$16,2,0)="","",IF(HLOOKUP(VLOOKUP(A$1,$R$2:$S$16,2,0),'APTA Employee Census'!$B$6:$AB$507,ROWS($A$1:A114)+1,0)=0,"",HLOOKUP(VLOOKUP(A$1,$R$2:$S$16,2,0),'APTA Employee Census'!$B$6:$AB$507,ROWS($A$1:A114)+1,0)))</f>
        <v/>
      </c>
      <c r="B115" s="43" t="str">
        <f>IF(VLOOKUP(B$1,$R$2:$S$16,2,0)="","",IF(HLOOKUP(VLOOKUP(B$1,$R$2:$S$16,2,0),'APTA Employee Census'!$A$6:$AB$507,ROWS($A$1:B114)+1,0)=0,"",HLOOKUP(VLOOKUP(B$1,$R$2:$S$16,2,0),'APTA Employee Census'!$A$6:$AB$507,ROWS($A$1:B114)+1,0)))</f>
        <v/>
      </c>
      <c r="C115" s="43" t="str">
        <f>IF(VLOOKUP(C$1,$R$2:$S$16,2,0)="","",IF(HLOOKUP(VLOOKUP(C$1,$R$2:$S$16,2,0),'APTA Employee Census'!$B$6:$AB$507,ROWS($A$1:C114)+1,0)=0,"",HLOOKUP(VLOOKUP(C$1,$R$2:$S$16,2,0),'APTA Employee Census'!$B$6:$AB$507,ROWS($A$1:C114)+1,0)))</f>
        <v/>
      </c>
      <c r="D115" s="72" t="str">
        <f>IF(VLOOKUP(D$1,$R$2:$S$16,2,0)="","",IF(HLOOKUP(VLOOKUP(D$1,$R$2:$S$16,2,0),'APTA Employee Census'!$B$6:$AB$507,ROWS($A$1:D114)+1,0)=0,"",HLOOKUP(VLOOKUP(D$1,$R$2:$S$16,2,0),'APTA Employee Census'!$B$6:$AB$507,ROWS($A$1:D114)+1,0)))</f>
        <v/>
      </c>
      <c r="E115" s="43" t="str">
        <f>IF(VLOOKUP(E$1,$R$2:$S$16,2,0)="","",IF(HLOOKUP(VLOOKUP(E$1,$R$2:$S$16,2,0),'APTA Employee Census'!$B$6:$AB$507,ROWS($A$1:E114)+1,0)=0,"",VLOOKUP(HLOOKUP(VLOOKUP(E$1,$R$2:$S$16,2,0),'APTA Employee Census'!$B$6:$AB$507,ROWS($A$1:E114)+1,0),Lookups!$A$2:$B$45,2,0)))</f>
        <v/>
      </c>
      <c r="F115" s="72" t="str">
        <f>IF(VLOOKUP(F$1,$R$2:$S$16,2,0)="","",IF(HLOOKUP(VLOOKUP(F$1,$R$2:$S$16,2,0),'APTA Employee Census'!$B$6:$AB$507,ROWS($A$1:F114)+1,0)=0,"",HLOOKUP(VLOOKUP(F$1,$R$2:$S$16,2,0),'APTA Employee Census'!$B$6:$AB$507,ROWS($A$1:F114)+1,0)))</f>
        <v/>
      </c>
      <c r="G115" s="43" t="str">
        <f>IF(VLOOKUP(G$1,$R$2:$S$16,2,0)="","",IF(HLOOKUP(VLOOKUP(G$1,$R$2:$S$16,2,0),'APTA Employee Census'!$B$6:$AB$507,ROWS($A$1:G114)+1,0)=0,"",VLOOKUP(HLOOKUP(VLOOKUP(G$1,$R$2:$S$16,2,0),'APTA Employee Census'!$B$6:$AB$507,ROWS($A$1:G114)+1,0),Lookups!$A$2:$B$45,2,0)))</f>
        <v/>
      </c>
      <c r="H115" s="72" t="str">
        <f>IF(VLOOKUP(H$1,$R$2:$S$16,2,0)="","",IF(HLOOKUP(VLOOKUP(H$1,$R$2:$S$16,2,0),'APTA Employee Census'!$B$6:$AB$507,ROWS($A$1:H114)+1,0)=0,"",HLOOKUP(VLOOKUP(H$1,$R$2:$S$16,2,0),'APTA Employee Census'!$B$6:$AB$507,ROWS($A$1:H114)+1,0)))</f>
        <v/>
      </c>
      <c r="I115" s="73" t="str">
        <f>IF(VLOOKUP(I$1,$R$2:$S$16,2,0)="","",IF(HLOOKUP(VLOOKUP(I$1,$R$2:$S$16,2,0),'APTA Employee Census'!$B$6:$AB$507,ROWS($A$1:I114)+1,0)=0,"",HLOOKUP(VLOOKUP(I$1,$R$2:$S$16,2,0),'APTA Employee Census'!$B$6:$AB$507,ROWS($A$1:I114)+1,0)))</f>
        <v/>
      </c>
      <c r="J115" s="74" t="str">
        <f>IF(VLOOKUP($J$1,$R$2:$S$16,2,0)="","",IF(AND($K115="part_time",HLOOKUP(VLOOKUP(J$1,$R$2:$S$16,2,0),'APTA Employee Census'!$B$6:$AB$507,ROWS($A$1:J114)+1,0)&gt;0),HLOOKUP(VLOOKUP(J$1,$R$2:$S$16,2,0),'APTA Employee Census'!$B$6:$AB$507,ROWS($A$1:J114)+1,0),IF(AND($K115="part_time",HLOOKUP(VLOOKUP(J$1,$R$2:$S$16,2,0),'APTA Employee Census'!$B$6:$AB$507,ROWS($A$1:J114)+1,0)=""),'APTA Employee Census'!$G$1,"")))</f>
        <v/>
      </c>
      <c r="K115" s="43" t="e">
        <f>IF(VLOOKUP(K$1,$R$2:$S$16,2,0)="","",IF(HLOOKUP(VLOOKUP(K$1,$R$2:$S$16,2,0),'APTA Employee Census'!$B$6:$AB$507,ROWS($A$1:K114)+1,0)=0,"",VLOOKUP(HLOOKUP(VLOOKUP(K$1,$R$2:$S$16,2,0),'APTA Employee Census'!$B$6:$AB$507,ROWS($A$1:K114)+1,0),Lookups!$A$2:$B$45,2,0)))</f>
        <v>#N/A</v>
      </c>
      <c r="L115" s="72" t="str">
        <f>IF(VLOOKUP(L$1,$R$2:$S$16,2,0)="","",IF(HLOOKUP(VLOOKUP(L$1,$R$2:$S$16,2,0),'APTA Employee Census'!$B$6:$AB$507,ROWS($A$1:L114)+1,0)=0,"",HLOOKUP(VLOOKUP(L$1,$R$2:$S$16,2,0),'APTA Employee Census'!$B$6:$AB$507,ROWS($A$1:L114)+1,0)))</f>
        <v/>
      </c>
      <c r="M115" s="74" t="str">
        <f>IF(VLOOKUP(M$1,$R$2:$S$16,2,0)="","",IF(HLOOKUP(VLOOKUP(M$1,$R$2:$S$16,2,0),'APTA Employee Census'!$B$6:$AB$507,ROWS($A$1:M114)+1,0)=0,"",HLOOKUP(VLOOKUP(M$1,$R$2:$S$16,2,0),'APTA Employee Census'!$B$6:$AB$507,ROWS($A$1:M114)+1,0)))</f>
        <v/>
      </c>
      <c r="N115" s="72" t="str">
        <f>IF(VLOOKUP(N$1,$R$2:$S$16,2,0)="","",IF(HLOOKUP(VLOOKUP(N$1,$R$2:$S$16,2,0),'APTA Employee Census'!$B$6:$AB$507,ROWS($A$1:N114)+1,0)=0,"",HLOOKUP(VLOOKUP(N$1,$R$2:$S$16,2,0),'APTA Employee Census'!$B$6:$AB$507,ROWS($A$1:N114)+1,0)))</f>
        <v/>
      </c>
      <c r="O115" s="43" t="str">
        <f>IF(VLOOKUP(O$1,$R$2:$S$16,2,0)="","",IF(E115="self",IF(HLOOKUP(VLOOKUP(O$1,$R$2:$S$16,2,0),'APTA Employee Census'!$B$6:$AB$507,ROWS($A$1:O114)+1,0)=0,"",VLOOKUP(HLOOKUP(VLOOKUP(O$1,$R$2:$S$16,2,0),'APTA Employee Census'!$B$6:$AB$507,ROWS($A$1:O114)+1,0),Lookups!$A$2:$B$45,2,0)),""))</f>
        <v/>
      </c>
    </row>
    <row r="116" spans="1:15" ht="18" customHeight="1" x14ac:dyDescent="0.15">
      <c r="A116" s="43" t="str">
        <f>IF(VLOOKUP(A$1,$R$2:$S$16,2,0)="","",IF(HLOOKUP(VLOOKUP(A$1,$R$2:$S$16,2,0),'APTA Employee Census'!$B$6:$AB$507,ROWS($A$1:A115)+1,0)=0,"",HLOOKUP(VLOOKUP(A$1,$R$2:$S$16,2,0),'APTA Employee Census'!$B$6:$AB$507,ROWS($A$1:A115)+1,0)))</f>
        <v/>
      </c>
      <c r="B116" s="43" t="str">
        <f>IF(VLOOKUP(B$1,$R$2:$S$16,2,0)="","",IF(HLOOKUP(VLOOKUP(B$1,$R$2:$S$16,2,0),'APTA Employee Census'!$A$6:$AB$507,ROWS($A$1:B115)+1,0)=0,"",HLOOKUP(VLOOKUP(B$1,$R$2:$S$16,2,0),'APTA Employee Census'!$A$6:$AB$507,ROWS($A$1:B115)+1,0)))</f>
        <v/>
      </c>
      <c r="C116" s="43" t="str">
        <f>IF(VLOOKUP(C$1,$R$2:$S$16,2,0)="","",IF(HLOOKUP(VLOOKUP(C$1,$R$2:$S$16,2,0),'APTA Employee Census'!$B$6:$AB$507,ROWS($A$1:C115)+1,0)=0,"",HLOOKUP(VLOOKUP(C$1,$R$2:$S$16,2,0),'APTA Employee Census'!$B$6:$AB$507,ROWS($A$1:C115)+1,0)))</f>
        <v/>
      </c>
      <c r="D116" s="72" t="str">
        <f>IF(VLOOKUP(D$1,$R$2:$S$16,2,0)="","",IF(HLOOKUP(VLOOKUP(D$1,$R$2:$S$16,2,0),'APTA Employee Census'!$B$6:$AB$507,ROWS($A$1:D115)+1,0)=0,"",HLOOKUP(VLOOKUP(D$1,$R$2:$S$16,2,0),'APTA Employee Census'!$B$6:$AB$507,ROWS($A$1:D115)+1,0)))</f>
        <v/>
      </c>
      <c r="E116" s="43" t="str">
        <f>IF(VLOOKUP(E$1,$R$2:$S$16,2,0)="","",IF(HLOOKUP(VLOOKUP(E$1,$R$2:$S$16,2,0),'APTA Employee Census'!$B$6:$AB$507,ROWS($A$1:E115)+1,0)=0,"",VLOOKUP(HLOOKUP(VLOOKUP(E$1,$R$2:$S$16,2,0),'APTA Employee Census'!$B$6:$AB$507,ROWS($A$1:E115)+1,0),Lookups!$A$2:$B$45,2,0)))</f>
        <v/>
      </c>
      <c r="F116" s="72" t="str">
        <f>IF(VLOOKUP(F$1,$R$2:$S$16,2,0)="","",IF(HLOOKUP(VLOOKUP(F$1,$R$2:$S$16,2,0),'APTA Employee Census'!$B$6:$AB$507,ROWS($A$1:F115)+1,0)=0,"",HLOOKUP(VLOOKUP(F$1,$R$2:$S$16,2,0),'APTA Employee Census'!$B$6:$AB$507,ROWS($A$1:F115)+1,0)))</f>
        <v/>
      </c>
      <c r="G116" s="43" t="str">
        <f>IF(VLOOKUP(G$1,$R$2:$S$16,2,0)="","",IF(HLOOKUP(VLOOKUP(G$1,$R$2:$S$16,2,0),'APTA Employee Census'!$B$6:$AB$507,ROWS($A$1:G115)+1,0)=0,"",VLOOKUP(HLOOKUP(VLOOKUP(G$1,$R$2:$S$16,2,0),'APTA Employee Census'!$B$6:$AB$507,ROWS($A$1:G115)+1,0),Lookups!$A$2:$B$45,2,0)))</f>
        <v/>
      </c>
      <c r="H116" s="72" t="str">
        <f>IF(VLOOKUP(H$1,$R$2:$S$16,2,0)="","",IF(HLOOKUP(VLOOKUP(H$1,$R$2:$S$16,2,0),'APTA Employee Census'!$B$6:$AB$507,ROWS($A$1:H115)+1,0)=0,"",HLOOKUP(VLOOKUP(H$1,$R$2:$S$16,2,0),'APTA Employee Census'!$B$6:$AB$507,ROWS($A$1:H115)+1,0)))</f>
        <v/>
      </c>
      <c r="I116" s="73" t="str">
        <f>IF(VLOOKUP(I$1,$R$2:$S$16,2,0)="","",IF(HLOOKUP(VLOOKUP(I$1,$R$2:$S$16,2,0),'APTA Employee Census'!$B$6:$AB$507,ROWS($A$1:I115)+1,0)=0,"",HLOOKUP(VLOOKUP(I$1,$R$2:$S$16,2,0),'APTA Employee Census'!$B$6:$AB$507,ROWS($A$1:I115)+1,0)))</f>
        <v/>
      </c>
      <c r="J116" s="74" t="str">
        <f>IF(VLOOKUP($J$1,$R$2:$S$16,2,0)="","",IF(AND($K116="part_time",HLOOKUP(VLOOKUP(J$1,$R$2:$S$16,2,0),'APTA Employee Census'!$B$6:$AB$507,ROWS($A$1:J115)+1,0)&gt;0),HLOOKUP(VLOOKUP(J$1,$R$2:$S$16,2,0),'APTA Employee Census'!$B$6:$AB$507,ROWS($A$1:J115)+1,0),IF(AND($K116="part_time",HLOOKUP(VLOOKUP(J$1,$R$2:$S$16,2,0),'APTA Employee Census'!$B$6:$AB$507,ROWS($A$1:J115)+1,0)=""),'APTA Employee Census'!$G$1,"")))</f>
        <v/>
      </c>
      <c r="K116" s="43" t="e">
        <f>IF(VLOOKUP(K$1,$R$2:$S$16,2,0)="","",IF(HLOOKUP(VLOOKUP(K$1,$R$2:$S$16,2,0),'APTA Employee Census'!$B$6:$AB$507,ROWS($A$1:K115)+1,0)=0,"",VLOOKUP(HLOOKUP(VLOOKUP(K$1,$R$2:$S$16,2,0),'APTA Employee Census'!$B$6:$AB$507,ROWS($A$1:K115)+1,0),Lookups!$A$2:$B$45,2,0)))</f>
        <v>#N/A</v>
      </c>
      <c r="L116" s="72" t="str">
        <f>IF(VLOOKUP(L$1,$R$2:$S$16,2,0)="","",IF(HLOOKUP(VLOOKUP(L$1,$R$2:$S$16,2,0),'APTA Employee Census'!$B$6:$AB$507,ROWS($A$1:L115)+1,0)=0,"",HLOOKUP(VLOOKUP(L$1,$R$2:$S$16,2,0),'APTA Employee Census'!$B$6:$AB$507,ROWS($A$1:L115)+1,0)))</f>
        <v/>
      </c>
      <c r="M116" s="74" t="str">
        <f>IF(VLOOKUP(M$1,$R$2:$S$16,2,0)="","",IF(HLOOKUP(VLOOKUP(M$1,$R$2:$S$16,2,0),'APTA Employee Census'!$B$6:$AB$507,ROWS($A$1:M115)+1,0)=0,"",HLOOKUP(VLOOKUP(M$1,$R$2:$S$16,2,0),'APTA Employee Census'!$B$6:$AB$507,ROWS($A$1:M115)+1,0)))</f>
        <v/>
      </c>
      <c r="N116" s="72" t="str">
        <f>IF(VLOOKUP(N$1,$R$2:$S$16,2,0)="","",IF(HLOOKUP(VLOOKUP(N$1,$R$2:$S$16,2,0),'APTA Employee Census'!$B$6:$AB$507,ROWS($A$1:N115)+1,0)=0,"",HLOOKUP(VLOOKUP(N$1,$R$2:$S$16,2,0),'APTA Employee Census'!$B$6:$AB$507,ROWS($A$1:N115)+1,0)))</f>
        <v/>
      </c>
      <c r="O116" s="43" t="str">
        <f>IF(VLOOKUP(O$1,$R$2:$S$16,2,0)="","",IF(E116="self",IF(HLOOKUP(VLOOKUP(O$1,$R$2:$S$16,2,0),'APTA Employee Census'!$B$6:$AB$507,ROWS($A$1:O115)+1,0)=0,"",VLOOKUP(HLOOKUP(VLOOKUP(O$1,$R$2:$S$16,2,0),'APTA Employee Census'!$B$6:$AB$507,ROWS($A$1:O115)+1,0),Lookups!$A$2:$B$45,2,0)),""))</f>
        <v/>
      </c>
    </row>
    <row r="117" spans="1:15" ht="18" customHeight="1" x14ac:dyDescent="0.15">
      <c r="A117" s="43" t="str">
        <f>IF(VLOOKUP(A$1,$R$2:$S$16,2,0)="","",IF(HLOOKUP(VLOOKUP(A$1,$R$2:$S$16,2,0),'APTA Employee Census'!$B$6:$AB$507,ROWS($A$1:A116)+1,0)=0,"",HLOOKUP(VLOOKUP(A$1,$R$2:$S$16,2,0),'APTA Employee Census'!$B$6:$AB$507,ROWS($A$1:A116)+1,0)))</f>
        <v/>
      </c>
      <c r="B117" s="43" t="str">
        <f>IF(VLOOKUP(B$1,$R$2:$S$16,2,0)="","",IF(HLOOKUP(VLOOKUP(B$1,$R$2:$S$16,2,0),'APTA Employee Census'!$A$6:$AB$507,ROWS($A$1:B116)+1,0)=0,"",HLOOKUP(VLOOKUP(B$1,$R$2:$S$16,2,0),'APTA Employee Census'!$A$6:$AB$507,ROWS($A$1:B116)+1,0)))</f>
        <v/>
      </c>
      <c r="C117" s="43" t="str">
        <f>IF(VLOOKUP(C$1,$R$2:$S$16,2,0)="","",IF(HLOOKUP(VLOOKUP(C$1,$R$2:$S$16,2,0),'APTA Employee Census'!$B$6:$AB$507,ROWS($A$1:C116)+1,0)=0,"",HLOOKUP(VLOOKUP(C$1,$R$2:$S$16,2,0),'APTA Employee Census'!$B$6:$AB$507,ROWS($A$1:C116)+1,0)))</f>
        <v/>
      </c>
      <c r="D117" s="72" t="str">
        <f>IF(VLOOKUP(D$1,$R$2:$S$16,2,0)="","",IF(HLOOKUP(VLOOKUP(D$1,$R$2:$S$16,2,0),'APTA Employee Census'!$B$6:$AB$507,ROWS($A$1:D116)+1,0)=0,"",HLOOKUP(VLOOKUP(D$1,$R$2:$S$16,2,0),'APTA Employee Census'!$B$6:$AB$507,ROWS($A$1:D116)+1,0)))</f>
        <v/>
      </c>
      <c r="E117" s="43" t="str">
        <f>IF(VLOOKUP(E$1,$R$2:$S$16,2,0)="","",IF(HLOOKUP(VLOOKUP(E$1,$R$2:$S$16,2,0),'APTA Employee Census'!$B$6:$AB$507,ROWS($A$1:E116)+1,0)=0,"",VLOOKUP(HLOOKUP(VLOOKUP(E$1,$R$2:$S$16,2,0),'APTA Employee Census'!$B$6:$AB$507,ROWS($A$1:E116)+1,0),Lookups!$A$2:$B$45,2,0)))</f>
        <v/>
      </c>
      <c r="F117" s="72" t="str">
        <f>IF(VLOOKUP(F$1,$R$2:$S$16,2,0)="","",IF(HLOOKUP(VLOOKUP(F$1,$R$2:$S$16,2,0),'APTA Employee Census'!$B$6:$AB$507,ROWS($A$1:F116)+1,0)=0,"",HLOOKUP(VLOOKUP(F$1,$R$2:$S$16,2,0),'APTA Employee Census'!$B$6:$AB$507,ROWS($A$1:F116)+1,0)))</f>
        <v/>
      </c>
      <c r="G117" s="43" t="str">
        <f>IF(VLOOKUP(G$1,$R$2:$S$16,2,0)="","",IF(HLOOKUP(VLOOKUP(G$1,$R$2:$S$16,2,0),'APTA Employee Census'!$B$6:$AB$507,ROWS($A$1:G116)+1,0)=0,"",VLOOKUP(HLOOKUP(VLOOKUP(G$1,$R$2:$S$16,2,0),'APTA Employee Census'!$B$6:$AB$507,ROWS($A$1:G116)+1,0),Lookups!$A$2:$B$45,2,0)))</f>
        <v/>
      </c>
      <c r="H117" s="72" t="str">
        <f>IF(VLOOKUP(H$1,$R$2:$S$16,2,0)="","",IF(HLOOKUP(VLOOKUP(H$1,$R$2:$S$16,2,0),'APTA Employee Census'!$B$6:$AB$507,ROWS($A$1:H116)+1,0)=0,"",HLOOKUP(VLOOKUP(H$1,$R$2:$S$16,2,0),'APTA Employee Census'!$B$6:$AB$507,ROWS($A$1:H116)+1,0)))</f>
        <v/>
      </c>
      <c r="I117" s="73" t="str">
        <f>IF(VLOOKUP(I$1,$R$2:$S$16,2,0)="","",IF(HLOOKUP(VLOOKUP(I$1,$R$2:$S$16,2,0),'APTA Employee Census'!$B$6:$AB$507,ROWS($A$1:I116)+1,0)=0,"",HLOOKUP(VLOOKUP(I$1,$R$2:$S$16,2,0),'APTA Employee Census'!$B$6:$AB$507,ROWS($A$1:I116)+1,0)))</f>
        <v/>
      </c>
      <c r="J117" s="74" t="str">
        <f>IF(VLOOKUP($J$1,$R$2:$S$16,2,0)="","",IF(AND($K117="part_time",HLOOKUP(VLOOKUP(J$1,$R$2:$S$16,2,0),'APTA Employee Census'!$B$6:$AB$507,ROWS($A$1:J116)+1,0)&gt;0),HLOOKUP(VLOOKUP(J$1,$R$2:$S$16,2,0),'APTA Employee Census'!$B$6:$AB$507,ROWS($A$1:J116)+1,0),IF(AND($K117="part_time",HLOOKUP(VLOOKUP(J$1,$R$2:$S$16,2,0),'APTA Employee Census'!$B$6:$AB$507,ROWS($A$1:J116)+1,0)=""),'APTA Employee Census'!$G$1,"")))</f>
        <v/>
      </c>
      <c r="K117" s="43" t="e">
        <f>IF(VLOOKUP(K$1,$R$2:$S$16,2,0)="","",IF(HLOOKUP(VLOOKUP(K$1,$R$2:$S$16,2,0),'APTA Employee Census'!$B$6:$AB$507,ROWS($A$1:K116)+1,0)=0,"",VLOOKUP(HLOOKUP(VLOOKUP(K$1,$R$2:$S$16,2,0),'APTA Employee Census'!$B$6:$AB$507,ROWS($A$1:K116)+1,0),Lookups!$A$2:$B$45,2,0)))</f>
        <v>#N/A</v>
      </c>
      <c r="L117" s="72" t="str">
        <f>IF(VLOOKUP(L$1,$R$2:$S$16,2,0)="","",IF(HLOOKUP(VLOOKUP(L$1,$R$2:$S$16,2,0),'APTA Employee Census'!$B$6:$AB$507,ROWS($A$1:L116)+1,0)=0,"",HLOOKUP(VLOOKUP(L$1,$R$2:$S$16,2,0),'APTA Employee Census'!$B$6:$AB$507,ROWS($A$1:L116)+1,0)))</f>
        <v/>
      </c>
      <c r="M117" s="74" t="str">
        <f>IF(VLOOKUP(M$1,$R$2:$S$16,2,0)="","",IF(HLOOKUP(VLOOKUP(M$1,$R$2:$S$16,2,0),'APTA Employee Census'!$B$6:$AB$507,ROWS($A$1:M116)+1,0)=0,"",HLOOKUP(VLOOKUP(M$1,$R$2:$S$16,2,0),'APTA Employee Census'!$B$6:$AB$507,ROWS($A$1:M116)+1,0)))</f>
        <v/>
      </c>
      <c r="N117" s="72" t="str">
        <f>IF(VLOOKUP(N$1,$R$2:$S$16,2,0)="","",IF(HLOOKUP(VLOOKUP(N$1,$R$2:$S$16,2,0),'APTA Employee Census'!$B$6:$AB$507,ROWS($A$1:N116)+1,0)=0,"",HLOOKUP(VLOOKUP(N$1,$R$2:$S$16,2,0),'APTA Employee Census'!$B$6:$AB$507,ROWS($A$1:N116)+1,0)))</f>
        <v/>
      </c>
      <c r="O117" s="43" t="str">
        <f>IF(VLOOKUP(O$1,$R$2:$S$16,2,0)="","",IF(E117="self",IF(HLOOKUP(VLOOKUP(O$1,$R$2:$S$16,2,0),'APTA Employee Census'!$B$6:$AB$507,ROWS($A$1:O116)+1,0)=0,"",VLOOKUP(HLOOKUP(VLOOKUP(O$1,$R$2:$S$16,2,0),'APTA Employee Census'!$B$6:$AB$507,ROWS($A$1:O116)+1,0),Lookups!$A$2:$B$45,2,0)),""))</f>
        <v/>
      </c>
    </row>
    <row r="118" spans="1:15" ht="18" customHeight="1" x14ac:dyDescent="0.15">
      <c r="A118" s="43" t="str">
        <f>IF(VLOOKUP(A$1,$R$2:$S$16,2,0)="","",IF(HLOOKUP(VLOOKUP(A$1,$R$2:$S$16,2,0),'APTA Employee Census'!$B$6:$AB$507,ROWS($A$1:A117)+1,0)=0,"",HLOOKUP(VLOOKUP(A$1,$R$2:$S$16,2,0),'APTA Employee Census'!$B$6:$AB$507,ROWS($A$1:A117)+1,0)))</f>
        <v/>
      </c>
      <c r="B118" s="43" t="str">
        <f>IF(VLOOKUP(B$1,$R$2:$S$16,2,0)="","",IF(HLOOKUP(VLOOKUP(B$1,$R$2:$S$16,2,0),'APTA Employee Census'!$A$6:$AB$507,ROWS($A$1:B117)+1,0)=0,"",HLOOKUP(VLOOKUP(B$1,$R$2:$S$16,2,0),'APTA Employee Census'!$A$6:$AB$507,ROWS($A$1:B117)+1,0)))</f>
        <v/>
      </c>
      <c r="C118" s="43" t="str">
        <f>IF(VLOOKUP(C$1,$R$2:$S$16,2,0)="","",IF(HLOOKUP(VLOOKUP(C$1,$R$2:$S$16,2,0),'APTA Employee Census'!$B$6:$AB$507,ROWS($A$1:C117)+1,0)=0,"",HLOOKUP(VLOOKUP(C$1,$R$2:$S$16,2,0),'APTA Employee Census'!$B$6:$AB$507,ROWS($A$1:C117)+1,0)))</f>
        <v/>
      </c>
      <c r="D118" s="72" t="str">
        <f>IF(VLOOKUP(D$1,$R$2:$S$16,2,0)="","",IF(HLOOKUP(VLOOKUP(D$1,$R$2:$S$16,2,0),'APTA Employee Census'!$B$6:$AB$507,ROWS($A$1:D117)+1,0)=0,"",HLOOKUP(VLOOKUP(D$1,$R$2:$S$16,2,0),'APTA Employee Census'!$B$6:$AB$507,ROWS($A$1:D117)+1,0)))</f>
        <v/>
      </c>
      <c r="E118" s="43" t="str">
        <f>IF(VLOOKUP(E$1,$R$2:$S$16,2,0)="","",IF(HLOOKUP(VLOOKUP(E$1,$R$2:$S$16,2,0),'APTA Employee Census'!$B$6:$AB$507,ROWS($A$1:E117)+1,0)=0,"",VLOOKUP(HLOOKUP(VLOOKUP(E$1,$R$2:$S$16,2,0),'APTA Employee Census'!$B$6:$AB$507,ROWS($A$1:E117)+1,0),Lookups!$A$2:$B$45,2,0)))</f>
        <v/>
      </c>
      <c r="F118" s="72" t="str">
        <f>IF(VLOOKUP(F$1,$R$2:$S$16,2,0)="","",IF(HLOOKUP(VLOOKUP(F$1,$R$2:$S$16,2,0),'APTA Employee Census'!$B$6:$AB$507,ROWS($A$1:F117)+1,0)=0,"",HLOOKUP(VLOOKUP(F$1,$R$2:$S$16,2,0),'APTA Employee Census'!$B$6:$AB$507,ROWS($A$1:F117)+1,0)))</f>
        <v/>
      </c>
      <c r="G118" s="43" t="str">
        <f>IF(VLOOKUP(G$1,$R$2:$S$16,2,0)="","",IF(HLOOKUP(VLOOKUP(G$1,$R$2:$S$16,2,0),'APTA Employee Census'!$B$6:$AB$507,ROWS($A$1:G117)+1,0)=0,"",VLOOKUP(HLOOKUP(VLOOKUP(G$1,$R$2:$S$16,2,0),'APTA Employee Census'!$B$6:$AB$507,ROWS($A$1:G117)+1,0),Lookups!$A$2:$B$45,2,0)))</f>
        <v/>
      </c>
      <c r="H118" s="72" t="str">
        <f>IF(VLOOKUP(H$1,$R$2:$S$16,2,0)="","",IF(HLOOKUP(VLOOKUP(H$1,$R$2:$S$16,2,0),'APTA Employee Census'!$B$6:$AB$507,ROWS($A$1:H117)+1,0)=0,"",HLOOKUP(VLOOKUP(H$1,$R$2:$S$16,2,0),'APTA Employee Census'!$B$6:$AB$507,ROWS($A$1:H117)+1,0)))</f>
        <v/>
      </c>
      <c r="I118" s="73" t="str">
        <f>IF(VLOOKUP(I$1,$R$2:$S$16,2,0)="","",IF(HLOOKUP(VLOOKUP(I$1,$R$2:$S$16,2,0),'APTA Employee Census'!$B$6:$AB$507,ROWS($A$1:I117)+1,0)=0,"",HLOOKUP(VLOOKUP(I$1,$R$2:$S$16,2,0),'APTA Employee Census'!$B$6:$AB$507,ROWS($A$1:I117)+1,0)))</f>
        <v/>
      </c>
      <c r="J118" s="74" t="str">
        <f>IF(VLOOKUP($J$1,$R$2:$S$16,2,0)="","",IF(AND($K118="part_time",HLOOKUP(VLOOKUP(J$1,$R$2:$S$16,2,0),'APTA Employee Census'!$B$6:$AB$507,ROWS($A$1:J117)+1,0)&gt;0),HLOOKUP(VLOOKUP(J$1,$R$2:$S$16,2,0),'APTA Employee Census'!$B$6:$AB$507,ROWS($A$1:J117)+1,0),IF(AND($K118="part_time",HLOOKUP(VLOOKUP(J$1,$R$2:$S$16,2,0),'APTA Employee Census'!$B$6:$AB$507,ROWS($A$1:J117)+1,0)=""),'APTA Employee Census'!$G$1,"")))</f>
        <v/>
      </c>
      <c r="K118" s="43" t="e">
        <f>IF(VLOOKUP(K$1,$R$2:$S$16,2,0)="","",IF(HLOOKUP(VLOOKUP(K$1,$R$2:$S$16,2,0),'APTA Employee Census'!$B$6:$AB$507,ROWS($A$1:K117)+1,0)=0,"",VLOOKUP(HLOOKUP(VLOOKUP(K$1,$R$2:$S$16,2,0),'APTA Employee Census'!$B$6:$AB$507,ROWS($A$1:K117)+1,0),Lookups!$A$2:$B$45,2,0)))</f>
        <v>#N/A</v>
      </c>
      <c r="L118" s="72" t="str">
        <f>IF(VLOOKUP(L$1,$R$2:$S$16,2,0)="","",IF(HLOOKUP(VLOOKUP(L$1,$R$2:$S$16,2,0),'APTA Employee Census'!$B$6:$AB$507,ROWS($A$1:L117)+1,0)=0,"",HLOOKUP(VLOOKUP(L$1,$R$2:$S$16,2,0),'APTA Employee Census'!$B$6:$AB$507,ROWS($A$1:L117)+1,0)))</f>
        <v/>
      </c>
      <c r="M118" s="74" t="str">
        <f>IF(VLOOKUP(M$1,$R$2:$S$16,2,0)="","",IF(HLOOKUP(VLOOKUP(M$1,$R$2:$S$16,2,0),'APTA Employee Census'!$B$6:$AB$507,ROWS($A$1:M117)+1,0)=0,"",HLOOKUP(VLOOKUP(M$1,$R$2:$S$16,2,0),'APTA Employee Census'!$B$6:$AB$507,ROWS($A$1:M117)+1,0)))</f>
        <v/>
      </c>
      <c r="N118" s="72" t="str">
        <f>IF(VLOOKUP(N$1,$R$2:$S$16,2,0)="","",IF(HLOOKUP(VLOOKUP(N$1,$R$2:$S$16,2,0),'APTA Employee Census'!$B$6:$AB$507,ROWS($A$1:N117)+1,0)=0,"",HLOOKUP(VLOOKUP(N$1,$R$2:$S$16,2,0),'APTA Employee Census'!$B$6:$AB$507,ROWS($A$1:N117)+1,0)))</f>
        <v/>
      </c>
      <c r="O118" s="43" t="str">
        <f>IF(VLOOKUP(O$1,$R$2:$S$16,2,0)="","",IF(E118="self",IF(HLOOKUP(VLOOKUP(O$1,$R$2:$S$16,2,0),'APTA Employee Census'!$B$6:$AB$507,ROWS($A$1:O117)+1,0)=0,"",VLOOKUP(HLOOKUP(VLOOKUP(O$1,$R$2:$S$16,2,0),'APTA Employee Census'!$B$6:$AB$507,ROWS($A$1:O117)+1,0),Lookups!$A$2:$B$45,2,0)),""))</f>
        <v/>
      </c>
    </row>
    <row r="119" spans="1:15" ht="18" customHeight="1" x14ac:dyDescent="0.15">
      <c r="A119" s="43" t="str">
        <f>IF(VLOOKUP(A$1,$R$2:$S$16,2,0)="","",IF(HLOOKUP(VLOOKUP(A$1,$R$2:$S$16,2,0),'APTA Employee Census'!$B$6:$AB$507,ROWS($A$1:A118)+1,0)=0,"",HLOOKUP(VLOOKUP(A$1,$R$2:$S$16,2,0),'APTA Employee Census'!$B$6:$AB$507,ROWS($A$1:A118)+1,0)))</f>
        <v/>
      </c>
      <c r="B119" s="43" t="str">
        <f>IF(VLOOKUP(B$1,$R$2:$S$16,2,0)="","",IF(HLOOKUP(VLOOKUP(B$1,$R$2:$S$16,2,0),'APTA Employee Census'!$A$6:$AB$507,ROWS($A$1:B118)+1,0)=0,"",HLOOKUP(VLOOKUP(B$1,$R$2:$S$16,2,0),'APTA Employee Census'!$A$6:$AB$507,ROWS($A$1:B118)+1,0)))</f>
        <v/>
      </c>
      <c r="C119" s="43" t="str">
        <f>IF(VLOOKUP(C$1,$R$2:$S$16,2,0)="","",IF(HLOOKUP(VLOOKUP(C$1,$R$2:$S$16,2,0),'APTA Employee Census'!$B$6:$AB$507,ROWS($A$1:C118)+1,0)=0,"",HLOOKUP(VLOOKUP(C$1,$R$2:$S$16,2,0),'APTA Employee Census'!$B$6:$AB$507,ROWS($A$1:C118)+1,0)))</f>
        <v/>
      </c>
      <c r="D119" s="72" t="str">
        <f>IF(VLOOKUP(D$1,$R$2:$S$16,2,0)="","",IF(HLOOKUP(VLOOKUP(D$1,$R$2:$S$16,2,0),'APTA Employee Census'!$B$6:$AB$507,ROWS($A$1:D118)+1,0)=0,"",HLOOKUP(VLOOKUP(D$1,$R$2:$S$16,2,0),'APTA Employee Census'!$B$6:$AB$507,ROWS($A$1:D118)+1,0)))</f>
        <v/>
      </c>
      <c r="E119" s="43" t="str">
        <f>IF(VLOOKUP(E$1,$R$2:$S$16,2,0)="","",IF(HLOOKUP(VLOOKUP(E$1,$R$2:$S$16,2,0),'APTA Employee Census'!$B$6:$AB$507,ROWS($A$1:E118)+1,0)=0,"",VLOOKUP(HLOOKUP(VLOOKUP(E$1,$R$2:$S$16,2,0),'APTA Employee Census'!$B$6:$AB$507,ROWS($A$1:E118)+1,0),Lookups!$A$2:$B$45,2,0)))</f>
        <v/>
      </c>
      <c r="F119" s="72" t="str">
        <f>IF(VLOOKUP(F$1,$R$2:$S$16,2,0)="","",IF(HLOOKUP(VLOOKUP(F$1,$R$2:$S$16,2,0),'APTA Employee Census'!$B$6:$AB$507,ROWS($A$1:F118)+1,0)=0,"",HLOOKUP(VLOOKUP(F$1,$R$2:$S$16,2,0),'APTA Employee Census'!$B$6:$AB$507,ROWS($A$1:F118)+1,0)))</f>
        <v/>
      </c>
      <c r="G119" s="43" t="str">
        <f>IF(VLOOKUP(G$1,$R$2:$S$16,2,0)="","",IF(HLOOKUP(VLOOKUP(G$1,$R$2:$S$16,2,0),'APTA Employee Census'!$B$6:$AB$507,ROWS($A$1:G118)+1,0)=0,"",VLOOKUP(HLOOKUP(VLOOKUP(G$1,$R$2:$S$16,2,0),'APTA Employee Census'!$B$6:$AB$507,ROWS($A$1:G118)+1,0),Lookups!$A$2:$B$45,2,0)))</f>
        <v/>
      </c>
      <c r="H119" s="72" t="str">
        <f>IF(VLOOKUP(H$1,$R$2:$S$16,2,0)="","",IF(HLOOKUP(VLOOKUP(H$1,$R$2:$S$16,2,0),'APTA Employee Census'!$B$6:$AB$507,ROWS($A$1:H118)+1,0)=0,"",HLOOKUP(VLOOKUP(H$1,$R$2:$S$16,2,0),'APTA Employee Census'!$B$6:$AB$507,ROWS($A$1:H118)+1,0)))</f>
        <v/>
      </c>
      <c r="I119" s="73" t="str">
        <f>IF(VLOOKUP(I$1,$R$2:$S$16,2,0)="","",IF(HLOOKUP(VLOOKUP(I$1,$R$2:$S$16,2,0),'APTA Employee Census'!$B$6:$AB$507,ROWS($A$1:I118)+1,0)=0,"",HLOOKUP(VLOOKUP(I$1,$R$2:$S$16,2,0),'APTA Employee Census'!$B$6:$AB$507,ROWS($A$1:I118)+1,0)))</f>
        <v/>
      </c>
      <c r="J119" s="74" t="str">
        <f>IF(VLOOKUP($J$1,$R$2:$S$16,2,0)="","",IF(AND($K119="part_time",HLOOKUP(VLOOKUP(J$1,$R$2:$S$16,2,0),'APTA Employee Census'!$B$6:$AB$507,ROWS($A$1:J118)+1,0)&gt;0),HLOOKUP(VLOOKUP(J$1,$R$2:$S$16,2,0),'APTA Employee Census'!$B$6:$AB$507,ROWS($A$1:J118)+1,0),IF(AND($K119="part_time",HLOOKUP(VLOOKUP(J$1,$R$2:$S$16,2,0),'APTA Employee Census'!$B$6:$AB$507,ROWS($A$1:J118)+1,0)=""),'APTA Employee Census'!$G$1,"")))</f>
        <v/>
      </c>
      <c r="K119" s="43" t="e">
        <f>IF(VLOOKUP(K$1,$R$2:$S$16,2,0)="","",IF(HLOOKUP(VLOOKUP(K$1,$R$2:$S$16,2,0),'APTA Employee Census'!$B$6:$AB$507,ROWS($A$1:K118)+1,0)=0,"",VLOOKUP(HLOOKUP(VLOOKUP(K$1,$R$2:$S$16,2,0),'APTA Employee Census'!$B$6:$AB$507,ROWS($A$1:K118)+1,0),Lookups!$A$2:$B$45,2,0)))</f>
        <v>#N/A</v>
      </c>
      <c r="L119" s="72" t="str">
        <f>IF(VLOOKUP(L$1,$R$2:$S$16,2,0)="","",IF(HLOOKUP(VLOOKUP(L$1,$R$2:$S$16,2,0),'APTA Employee Census'!$B$6:$AB$507,ROWS($A$1:L118)+1,0)=0,"",HLOOKUP(VLOOKUP(L$1,$R$2:$S$16,2,0),'APTA Employee Census'!$B$6:$AB$507,ROWS($A$1:L118)+1,0)))</f>
        <v/>
      </c>
      <c r="M119" s="74" t="str">
        <f>IF(VLOOKUP(M$1,$R$2:$S$16,2,0)="","",IF(HLOOKUP(VLOOKUP(M$1,$R$2:$S$16,2,0),'APTA Employee Census'!$B$6:$AB$507,ROWS($A$1:M118)+1,0)=0,"",HLOOKUP(VLOOKUP(M$1,$R$2:$S$16,2,0),'APTA Employee Census'!$B$6:$AB$507,ROWS($A$1:M118)+1,0)))</f>
        <v/>
      </c>
      <c r="N119" s="72" t="str">
        <f>IF(VLOOKUP(N$1,$R$2:$S$16,2,0)="","",IF(HLOOKUP(VLOOKUP(N$1,$R$2:$S$16,2,0),'APTA Employee Census'!$B$6:$AB$507,ROWS($A$1:N118)+1,0)=0,"",HLOOKUP(VLOOKUP(N$1,$R$2:$S$16,2,0),'APTA Employee Census'!$B$6:$AB$507,ROWS($A$1:N118)+1,0)))</f>
        <v/>
      </c>
      <c r="O119" s="43" t="str">
        <f>IF(VLOOKUP(O$1,$R$2:$S$16,2,0)="","",IF(E119="self",IF(HLOOKUP(VLOOKUP(O$1,$R$2:$S$16,2,0),'APTA Employee Census'!$B$6:$AB$507,ROWS($A$1:O118)+1,0)=0,"",VLOOKUP(HLOOKUP(VLOOKUP(O$1,$R$2:$S$16,2,0),'APTA Employee Census'!$B$6:$AB$507,ROWS($A$1:O118)+1,0),Lookups!$A$2:$B$45,2,0)),""))</f>
        <v/>
      </c>
    </row>
    <row r="120" spans="1:15" ht="18" customHeight="1" x14ac:dyDescent="0.15">
      <c r="A120" s="43" t="str">
        <f>IF(VLOOKUP(A$1,$R$2:$S$16,2,0)="","",IF(HLOOKUP(VLOOKUP(A$1,$R$2:$S$16,2,0),'APTA Employee Census'!$B$6:$AB$507,ROWS($A$1:A119)+1,0)=0,"",HLOOKUP(VLOOKUP(A$1,$R$2:$S$16,2,0),'APTA Employee Census'!$B$6:$AB$507,ROWS($A$1:A119)+1,0)))</f>
        <v/>
      </c>
      <c r="B120" s="43" t="str">
        <f>IF(VLOOKUP(B$1,$R$2:$S$16,2,0)="","",IF(HLOOKUP(VLOOKUP(B$1,$R$2:$S$16,2,0),'APTA Employee Census'!$A$6:$AB$507,ROWS($A$1:B119)+1,0)=0,"",HLOOKUP(VLOOKUP(B$1,$R$2:$S$16,2,0),'APTA Employee Census'!$A$6:$AB$507,ROWS($A$1:B119)+1,0)))</f>
        <v/>
      </c>
      <c r="C120" s="43" t="str">
        <f>IF(VLOOKUP(C$1,$R$2:$S$16,2,0)="","",IF(HLOOKUP(VLOOKUP(C$1,$R$2:$S$16,2,0),'APTA Employee Census'!$B$6:$AB$507,ROWS($A$1:C119)+1,0)=0,"",HLOOKUP(VLOOKUP(C$1,$R$2:$S$16,2,0),'APTA Employee Census'!$B$6:$AB$507,ROWS($A$1:C119)+1,0)))</f>
        <v/>
      </c>
      <c r="D120" s="72" t="str">
        <f>IF(VLOOKUP(D$1,$R$2:$S$16,2,0)="","",IF(HLOOKUP(VLOOKUP(D$1,$R$2:$S$16,2,0),'APTA Employee Census'!$B$6:$AB$507,ROWS($A$1:D119)+1,0)=0,"",HLOOKUP(VLOOKUP(D$1,$R$2:$S$16,2,0),'APTA Employee Census'!$B$6:$AB$507,ROWS($A$1:D119)+1,0)))</f>
        <v/>
      </c>
      <c r="E120" s="43" t="str">
        <f>IF(VLOOKUP(E$1,$R$2:$S$16,2,0)="","",IF(HLOOKUP(VLOOKUP(E$1,$R$2:$S$16,2,0),'APTA Employee Census'!$B$6:$AB$507,ROWS($A$1:E119)+1,0)=0,"",VLOOKUP(HLOOKUP(VLOOKUP(E$1,$R$2:$S$16,2,0),'APTA Employee Census'!$B$6:$AB$507,ROWS($A$1:E119)+1,0),Lookups!$A$2:$B$45,2,0)))</f>
        <v/>
      </c>
      <c r="F120" s="72" t="str">
        <f>IF(VLOOKUP(F$1,$R$2:$S$16,2,0)="","",IF(HLOOKUP(VLOOKUP(F$1,$R$2:$S$16,2,0),'APTA Employee Census'!$B$6:$AB$507,ROWS($A$1:F119)+1,0)=0,"",HLOOKUP(VLOOKUP(F$1,$R$2:$S$16,2,0),'APTA Employee Census'!$B$6:$AB$507,ROWS($A$1:F119)+1,0)))</f>
        <v/>
      </c>
      <c r="G120" s="43" t="str">
        <f>IF(VLOOKUP(G$1,$R$2:$S$16,2,0)="","",IF(HLOOKUP(VLOOKUP(G$1,$R$2:$S$16,2,0),'APTA Employee Census'!$B$6:$AB$507,ROWS($A$1:G119)+1,0)=0,"",VLOOKUP(HLOOKUP(VLOOKUP(G$1,$R$2:$S$16,2,0),'APTA Employee Census'!$B$6:$AB$507,ROWS($A$1:G119)+1,0),Lookups!$A$2:$B$45,2,0)))</f>
        <v/>
      </c>
      <c r="H120" s="72" t="str">
        <f>IF(VLOOKUP(H$1,$R$2:$S$16,2,0)="","",IF(HLOOKUP(VLOOKUP(H$1,$R$2:$S$16,2,0),'APTA Employee Census'!$B$6:$AB$507,ROWS($A$1:H119)+1,0)=0,"",HLOOKUP(VLOOKUP(H$1,$R$2:$S$16,2,0),'APTA Employee Census'!$B$6:$AB$507,ROWS($A$1:H119)+1,0)))</f>
        <v/>
      </c>
      <c r="I120" s="73" t="str">
        <f>IF(VLOOKUP(I$1,$R$2:$S$16,2,0)="","",IF(HLOOKUP(VLOOKUP(I$1,$R$2:$S$16,2,0),'APTA Employee Census'!$B$6:$AB$507,ROWS($A$1:I119)+1,0)=0,"",HLOOKUP(VLOOKUP(I$1,$R$2:$S$16,2,0),'APTA Employee Census'!$B$6:$AB$507,ROWS($A$1:I119)+1,0)))</f>
        <v/>
      </c>
      <c r="J120" s="74" t="str">
        <f>IF(VLOOKUP($J$1,$R$2:$S$16,2,0)="","",IF(AND($K120="part_time",HLOOKUP(VLOOKUP(J$1,$R$2:$S$16,2,0),'APTA Employee Census'!$B$6:$AB$507,ROWS($A$1:J119)+1,0)&gt;0),HLOOKUP(VLOOKUP(J$1,$R$2:$S$16,2,0),'APTA Employee Census'!$B$6:$AB$507,ROWS($A$1:J119)+1,0),IF(AND($K120="part_time",HLOOKUP(VLOOKUP(J$1,$R$2:$S$16,2,0),'APTA Employee Census'!$B$6:$AB$507,ROWS($A$1:J119)+1,0)=""),'APTA Employee Census'!$G$1,"")))</f>
        <v/>
      </c>
      <c r="K120" s="43" t="e">
        <f>IF(VLOOKUP(K$1,$R$2:$S$16,2,0)="","",IF(HLOOKUP(VLOOKUP(K$1,$R$2:$S$16,2,0),'APTA Employee Census'!$B$6:$AB$507,ROWS($A$1:K119)+1,0)=0,"",VLOOKUP(HLOOKUP(VLOOKUP(K$1,$R$2:$S$16,2,0),'APTA Employee Census'!$B$6:$AB$507,ROWS($A$1:K119)+1,0),Lookups!$A$2:$B$45,2,0)))</f>
        <v>#N/A</v>
      </c>
      <c r="L120" s="72" t="str">
        <f>IF(VLOOKUP(L$1,$R$2:$S$16,2,0)="","",IF(HLOOKUP(VLOOKUP(L$1,$R$2:$S$16,2,0),'APTA Employee Census'!$B$6:$AB$507,ROWS($A$1:L119)+1,0)=0,"",HLOOKUP(VLOOKUP(L$1,$R$2:$S$16,2,0),'APTA Employee Census'!$B$6:$AB$507,ROWS($A$1:L119)+1,0)))</f>
        <v/>
      </c>
      <c r="M120" s="74" t="str">
        <f>IF(VLOOKUP(M$1,$R$2:$S$16,2,0)="","",IF(HLOOKUP(VLOOKUP(M$1,$R$2:$S$16,2,0),'APTA Employee Census'!$B$6:$AB$507,ROWS($A$1:M119)+1,0)=0,"",HLOOKUP(VLOOKUP(M$1,$R$2:$S$16,2,0),'APTA Employee Census'!$B$6:$AB$507,ROWS($A$1:M119)+1,0)))</f>
        <v/>
      </c>
      <c r="N120" s="72" t="str">
        <f>IF(VLOOKUP(N$1,$R$2:$S$16,2,0)="","",IF(HLOOKUP(VLOOKUP(N$1,$R$2:$S$16,2,0),'APTA Employee Census'!$B$6:$AB$507,ROWS($A$1:N119)+1,0)=0,"",HLOOKUP(VLOOKUP(N$1,$R$2:$S$16,2,0),'APTA Employee Census'!$B$6:$AB$507,ROWS($A$1:N119)+1,0)))</f>
        <v/>
      </c>
      <c r="O120" s="43" t="str">
        <f>IF(VLOOKUP(O$1,$R$2:$S$16,2,0)="","",IF(E120="self",IF(HLOOKUP(VLOOKUP(O$1,$R$2:$S$16,2,0),'APTA Employee Census'!$B$6:$AB$507,ROWS($A$1:O119)+1,0)=0,"",VLOOKUP(HLOOKUP(VLOOKUP(O$1,$R$2:$S$16,2,0),'APTA Employee Census'!$B$6:$AB$507,ROWS($A$1:O119)+1,0),Lookups!$A$2:$B$45,2,0)),""))</f>
        <v/>
      </c>
    </row>
    <row r="121" spans="1:15" ht="18" customHeight="1" x14ac:dyDescent="0.15">
      <c r="A121" s="43" t="str">
        <f>IF(VLOOKUP(A$1,$R$2:$S$16,2,0)="","",IF(HLOOKUP(VLOOKUP(A$1,$R$2:$S$16,2,0),'APTA Employee Census'!$B$6:$AB$507,ROWS($A$1:A120)+1,0)=0,"",HLOOKUP(VLOOKUP(A$1,$R$2:$S$16,2,0),'APTA Employee Census'!$B$6:$AB$507,ROWS($A$1:A120)+1,0)))</f>
        <v/>
      </c>
      <c r="B121" s="43" t="str">
        <f>IF(VLOOKUP(B$1,$R$2:$S$16,2,0)="","",IF(HLOOKUP(VLOOKUP(B$1,$R$2:$S$16,2,0),'APTA Employee Census'!$A$6:$AB$507,ROWS($A$1:B120)+1,0)=0,"",HLOOKUP(VLOOKUP(B$1,$R$2:$S$16,2,0),'APTA Employee Census'!$A$6:$AB$507,ROWS($A$1:B120)+1,0)))</f>
        <v/>
      </c>
      <c r="C121" s="43" t="str">
        <f>IF(VLOOKUP(C$1,$R$2:$S$16,2,0)="","",IF(HLOOKUP(VLOOKUP(C$1,$R$2:$S$16,2,0),'APTA Employee Census'!$B$6:$AB$507,ROWS($A$1:C120)+1,0)=0,"",HLOOKUP(VLOOKUP(C$1,$R$2:$S$16,2,0),'APTA Employee Census'!$B$6:$AB$507,ROWS($A$1:C120)+1,0)))</f>
        <v/>
      </c>
      <c r="D121" s="72" t="str">
        <f>IF(VLOOKUP(D$1,$R$2:$S$16,2,0)="","",IF(HLOOKUP(VLOOKUP(D$1,$R$2:$S$16,2,0),'APTA Employee Census'!$B$6:$AB$507,ROWS($A$1:D120)+1,0)=0,"",HLOOKUP(VLOOKUP(D$1,$R$2:$S$16,2,0),'APTA Employee Census'!$B$6:$AB$507,ROWS($A$1:D120)+1,0)))</f>
        <v/>
      </c>
      <c r="E121" s="43" t="str">
        <f>IF(VLOOKUP(E$1,$R$2:$S$16,2,0)="","",IF(HLOOKUP(VLOOKUP(E$1,$R$2:$S$16,2,0),'APTA Employee Census'!$B$6:$AB$507,ROWS($A$1:E120)+1,0)=0,"",VLOOKUP(HLOOKUP(VLOOKUP(E$1,$R$2:$S$16,2,0),'APTA Employee Census'!$B$6:$AB$507,ROWS($A$1:E120)+1,0),Lookups!$A$2:$B$45,2,0)))</f>
        <v/>
      </c>
      <c r="F121" s="72" t="str">
        <f>IF(VLOOKUP(F$1,$R$2:$S$16,2,0)="","",IF(HLOOKUP(VLOOKUP(F$1,$R$2:$S$16,2,0),'APTA Employee Census'!$B$6:$AB$507,ROWS($A$1:F120)+1,0)=0,"",HLOOKUP(VLOOKUP(F$1,$R$2:$S$16,2,0),'APTA Employee Census'!$B$6:$AB$507,ROWS($A$1:F120)+1,0)))</f>
        <v/>
      </c>
      <c r="G121" s="43" t="str">
        <f>IF(VLOOKUP(G$1,$R$2:$S$16,2,0)="","",IF(HLOOKUP(VLOOKUP(G$1,$R$2:$S$16,2,0),'APTA Employee Census'!$B$6:$AB$507,ROWS($A$1:G120)+1,0)=0,"",VLOOKUP(HLOOKUP(VLOOKUP(G$1,$R$2:$S$16,2,0),'APTA Employee Census'!$B$6:$AB$507,ROWS($A$1:G120)+1,0),Lookups!$A$2:$B$45,2,0)))</f>
        <v/>
      </c>
      <c r="H121" s="72" t="str">
        <f>IF(VLOOKUP(H$1,$R$2:$S$16,2,0)="","",IF(HLOOKUP(VLOOKUP(H$1,$R$2:$S$16,2,0),'APTA Employee Census'!$B$6:$AB$507,ROWS($A$1:H120)+1,0)=0,"",HLOOKUP(VLOOKUP(H$1,$R$2:$S$16,2,0),'APTA Employee Census'!$B$6:$AB$507,ROWS($A$1:H120)+1,0)))</f>
        <v/>
      </c>
      <c r="I121" s="73" t="str">
        <f>IF(VLOOKUP(I$1,$R$2:$S$16,2,0)="","",IF(HLOOKUP(VLOOKUP(I$1,$R$2:$S$16,2,0),'APTA Employee Census'!$B$6:$AB$507,ROWS($A$1:I120)+1,0)=0,"",HLOOKUP(VLOOKUP(I$1,$R$2:$S$16,2,0),'APTA Employee Census'!$B$6:$AB$507,ROWS($A$1:I120)+1,0)))</f>
        <v/>
      </c>
      <c r="J121" s="74" t="str">
        <f>IF(VLOOKUP($J$1,$R$2:$S$16,2,0)="","",IF(AND($K121="part_time",HLOOKUP(VLOOKUP(J$1,$R$2:$S$16,2,0),'APTA Employee Census'!$B$6:$AB$507,ROWS($A$1:J120)+1,0)&gt;0),HLOOKUP(VLOOKUP(J$1,$R$2:$S$16,2,0),'APTA Employee Census'!$B$6:$AB$507,ROWS($A$1:J120)+1,0),IF(AND($K121="part_time",HLOOKUP(VLOOKUP(J$1,$R$2:$S$16,2,0),'APTA Employee Census'!$B$6:$AB$507,ROWS($A$1:J120)+1,0)=""),'APTA Employee Census'!$G$1,"")))</f>
        <v/>
      </c>
      <c r="K121" s="43" t="e">
        <f>IF(VLOOKUP(K$1,$R$2:$S$16,2,0)="","",IF(HLOOKUP(VLOOKUP(K$1,$R$2:$S$16,2,0),'APTA Employee Census'!$B$6:$AB$507,ROWS($A$1:K120)+1,0)=0,"",VLOOKUP(HLOOKUP(VLOOKUP(K$1,$R$2:$S$16,2,0),'APTA Employee Census'!$B$6:$AB$507,ROWS($A$1:K120)+1,0),Lookups!$A$2:$B$45,2,0)))</f>
        <v>#N/A</v>
      </c>
      <c r="L121" s="72" t="str">
        <f>IF(VLOOKUP(L$1,$R$2:$S$16,2,0)="","",IF(HLOOKUP(VLOOKUP(L$1,$R$2:$S$16,2,0),'APTA Employee Census'!$B$6:$AB$507,ROWS($A$1:L120)+1,0)=0,"",HLOOKUP(VLOOKUP(L$1,$R$2:$S$16,2,0),'APTA Employee Census'!$B$6:$AB$507,ROWS($A$1:L120)+1,0)))</f>
        <v/>
      </c>
      <c r="M121" s="74" t="str">
        <f>IF(VLOOKUP(M$1,$R$2:$S$16,2,0)="","",IF(HLOOKUP(VLOOKUP(M$1,$R$2:$S$16,2,0),'APTA Employee Census'!$B$6:$AB$507,ROWS($A$1:M120)+1,0)=0,"",HLOOKUP(VLOOKUP(M$1,$R$2:$S$16,2,0),'APTA Employee Census'!$B$6:$AB$507,ROWS($A$1:M120)+1,0)))</f>
        <v/>
      </c>
      <c r="N121" s="72" t="str">
        <f>IF(VLOOKUP(N$1,$R$2:$S$16,2,0)="","",IF(HLOOKUP(VLOOKUP(N$1,$R$2:$S$16,2,0),'APTA Employee Census'!$B$6:$AB$507,ROWS($A$1:N120)+1,0)=0,"",HLOOKUP(VLOOKUP(N$1,$R$2:$S$16,2,0),'APTA Employee Census'!$B$6:$AB$507,ROWS($A$1:N120)+1,0)))</f>
        <v/>
      </c>
      <c r="O121" s="43" t="str">
        <f>IF(VLOOKUP(O$1,$R$2:$S$16,2,0)="","",IF(E121="self",IF(HLOOKUP(VLOOKUP(O$1,$R$2:$S$16,2,0),'APTA Employee Census'!$B$6:$AB$507,ROWS($A$1:O120)+1,0)=0,"",VLOOKUP(HLOOKUP(VLOOKUP(O$1,$R$2:$S$16,2,0),'APTA Employee Census'!$B$6:$AB$507,ROWS($A$1:O120)+1,0),Lookups!$A$2:$B$45,2,0)),""))</f>
        <v/>
      </c>
    </row>
    <row r="122" spans="1:15" ht="18" customHeight="1" x14ac:dyDescent="0.15">
      <c r="A122" s="43" t="str">
        <f>IF(VLOOKUP(A$1,$R$2:$S$16,2,0)="","",IF(HLOOKUP(VLOOKUP(A$1,$R$2:$S$16,2,0),'APTA Employee Census'!$B$6:$AB$507,ROWS($A$1:A121)+1,0)=0,"",HLOOKUP(VLOOKUP(A$1,$R$2:$S$16,2,0),'APTA Employee Census'!$B$6:$AB$507,ROWS($A$1:A121)+1,0)))</f>
        <v/>
      </c>
      <c r="B122" s="43" t="str">
        <f>IF(VLOOKUP(B$1,$R$2:$S$16,2,0)="","",IF(HLOOKUP(VLOOKUP(B$1,$R$2:$S$16,2,0),'APTA Employee Census'!$A$6:$AB$507,ROWS($A$1:B121)+1,0)=0,"",HLOOKUP(VLOOKUP(B$1,$R$2:$S$16,2,0),'APTA Employee Census'!$A$6:$AB$507,ROWS($A$1:B121)+1,0)))</f>
        <v/>
      </c>
      <c r="C122" s="43" t="str">
        <f>IF(VLOOKUP(C$1,$R$2:$S$16,2,0)="","",IF(HLOOKUP(VLOOKUP(C$1,$R$2:$S$16,2,0),'APTA Employee Census'!$B$6:$AB$507,ROWS($A$1:C121)+1,0)=0,"",HLOOKUP(VLOOKUP(C$1,$R$2:$S$16,2,0),'APTA Employee Census'!$B$6:$AB$507,ROWS($A$1:C121)+1,0)))</f>
        <v/>
      </c>
      <c r="D122" s="72" t="str">
        <f>IF(VLOOKUP(D$1,$R$2:$S$16,2,0)="","",IF(HLOOKUP(VLOOKUP(D$1,$R$2:$S$16,2,0),'APTA Employee Census'!$B$6:$AB$507,ROWS($A$1:D121)+1,0)=0,"",HLOOKUP(VLOOKUP(D$1,$R$2:$S$16,2,0),'APTA Employee Census'!$B$6:$AB$507,ROWS($A$1:D121)+1,0)))</f>
        <v/>
      </c>
      <c r="E122" s="43" t="str">
        <f>IF(VLOOKUP(E$1,$R$2:$S$16,2,0)="","",IF(HLOOKUP(VLOOKUP(E$1,$R$2:$S$16,2,0),'APTA Employee Census'!$B$6:$AB$507,ROWS($A$1:E121)+1,0)=0,"",VLOOKUP(HLOOKUP(VLOOKUP(E$1,$R$2:$S$16,2,0),'APTA Employee Census'!$B$6:$AB$507,ROWS($A$1:E121)+1,0),Lookups!$A$2:$B$45,2,0)))</f>
        <v/>
      </c>
      <c r="F122" s="72" t="str">
        <f>IF(VLOOKUP(F$1,$R$2:$S$16,2,0)="","",IF(HLOOKUP(VLOOKUP(F$1,$R$2:$S$16,2,0),'APTA Employee Census'!$B$6:$AB$507,ROWS($A$1:F121)+1,0)=0,"",HLOOKUP(VLOOKUP(F$1,$R$2:$S$16,2,0),'APTA Employee Census'!$B$6:$AB$507,ROWS($A$1:F121)+1,0)))</f>
        <v/>
      </c>
      <c r="G122" s="43" t="str">
        <f>IF(VLOOKUP(G$1,$R$2:$S$16,2,0)="","",IF(HLOOKUP(VLOOKUP(G$1,$R$2:$S$16,2,0),'APTA Employee Census'!$B$6:$AB$507,ROWS($A$1:G121)+1,0)=0,"",VLOOKUP(HLOOKUP(VLOOKUP(G$1,$R$2:$S$16,2,0),'APTA Employee Census'!$B$6:$AB$507,ROWS($A$1:G121)+1,0),Lookups!$A$2:$B$45,2,0)))</f>
        <v/>
      </c>
      <c r="H122" s="72" t="str">
        <f>IF(VLOOKUP(H$1,$R$2:$S$16,2,0)="","",IF(HLOOKUP(VLOOKUP(H$1,$R$2:$S$16,2,0),'APTA Employee Census'!$B$6:$AB$507,ROWS($A$1:H121)+1,0)=0,"",HLOOKUP(VLOOKUP(H$1,$R$2:$S$16,2,0),'APTA Employee Census'!$B$6:$AB$507,ROWS($A$1:H121)+1,0)))</f>
        <v/>
      </c>
      <c r="I122" s="73" t="str">
        <f>IF(VLOOKUP(I$1,$R$2:$S$16,2,0)="","",IF(HLOOKUP(VLOOKUP(I$1,$R$2:$S$16,2,0),'APTA Employee Census'!$B$6:$AB$507,ROWS($A$1:I121)+1,0)=0,"",HLOOKUP(VLOOKUP(I$1,$R$2:$S$16,2,0),'APTA Employee Census'!$B$6:$AB$507,ROWS($A$1:I121)+1,0)))</f>
        <v/>
      </c>
      <c r="J122" s="74" t="str">
        <f>IF(VLOOKUP($J$1,$R$2:$S$16,2,0)="","",IF(AND($K122="part_time",HLOOKUP(VLOOKUP(J$1,$R$2:$S$16,2,0),'APTA Employee Census'!$B$6:$AB$507,ROWS($A$1:J121)+1,0)&gt;0),HLOOKUP(VLOOKUP(J$1,$R$2:$S$16,2,0),'APTA Employee Census'!$B$6:$AB$507,ROWS($A$1:J121)+1,0),IF(AND($K122="part_time",HLOOKUP(VLOOKUP(J$1,$R$2:$S$16,2,0),'APTA Employee Census'!$B$6:$AB$507,ROWS($A$1:J121)+1,0)=""),'APTA Employee Census'!$G$1,"")))</f>
        <v/>
      </c>
      <c r="K122" s="43" t="e">
        <f>IF(VLOOKUP(K$1,$R$2:$S$16,2,0)="","",IF(HLOOKUP(VLOOKUP(K$1,$R$2:$S$16,2,0),'APTA Employee Census'!$B$6:$AB$507,ROWS($A$1:K121)+1,0)=0,"",VLOOKUP(HLOOKUP(VLOOKUP(K$1,$R$2:$S$16,2,0),'APTA Employee Census'!$B$6:$AB$507,ROWS($A$1:K121)+1,0),Lookups!$A$2:$B$45,2,0)))</f>
        <v>#N/A</v>
      </c>
      <c r="L122" s="72" t="str">
        <f>IF(VLOOKUP(L$1,$R$2:$S$16,2,0)="","",IF(HLOOKUP(VLOOKUP(L$1,$R$2:$S$16,2,0),'APTA Employee Census'!$B$6:$AB$507,ROWS($A$1:L121)+1,0)=0,"",HLOOKUP(VLOOKUP(L$1,$R$2:$S$16,2,0),'APTA Employee Census'!$B$6:$AB$507,ROWS($A$1:L121)+1,0)))</f>
        <v/>
      </c>
      <c r="M122" s="74" t="str">
        <f>IF(VLOOKUP(M$1,$R$2:$S$16,2,0)="","",IF(HLOOKUP(VLOOKUP(M$1,$R$2:$S$16,2,0),'APTA Employee Census'!$B$6:$AB$507,ROWS($A$1:M121)+1,0)=0,"",HLOOKUP(VLOOKUP(M$1,$R$2:$S$16,2,0),'APTA Employee Census'!$B$6:$AB$507,ROWS($A$1:M121)+1,0)))</f>
        <v/>
      </c>
      <c r="N122" s="72" t="str">
        <f>IF(VLOOKUP(N$1,$R$2:$S$16,2,0)="","",IF(HLOOKUP(VLOOKUP(N$1,$R$2:$S$16,2,0),'APTA Employee Census'!$B$6:$AB$507,ROWS($A$1:N121)+1,0)=0,"",HLOOKUP(VLOOKUP(N$1,$R$2:$S$16,2,0),'APTA Employee Census'!$B$6:$AB$507,ROWS($A$1:N121)+1,0)))</f>
        <v/>
      </c>
      <c r="O122" s="43" t="str">
        <f>IF(VLOOKUP(O$1,$R$2:$S$16,2,0)="","",IF(E122="self",IF(HLOOKUP(VLOOKUP(O$1,$R$2:$S$16,2,0),'APTA Employee Census'!$B$6:$AB$507,ROWS($A$1:O121)+1,0)=0,"",VLOOKUP(HLOOKUP(VLOOKUP(O$1,$R$2:$S$16,2,0),'APTA Employee Census'!$B$6:$AB$507,ROWS($A$1:O121)+1,0),Lookups!$A$2:$B$45,2,0)),""))</f>
        <v/>
      </c>
    </row>
    <row r="123" spans="1:15" ht="18" customHeight="1" x14ac:dyDescent="0.15">
      <c r="A123" s="43" t="str">
        <f>IF(VLOOKUP(A$1,$R$2:$S$16,2,0)="","",IF(HLOOKUP(VLOOKUP(A$1,$R$2:$S$16,2,0),'APTA Employee Census'!$B$6:$AB$507,ROWS($A$1:A122)+1,0)=0,"",HLOOKUP(VLOOKUP(A$1,$R$2:$S$16,2,0),'APTA Employee Census'!$B$6:$AB$507,ROWS($A$1:A122)+1,0)))</f>
        <v/>
      </c>
      <c r="B123" s="43" t="str">
        <f>IF(VLOOKUP(B$1,$R$2:$S$16,2,0)="","",IF(HLOOKUP(VLOOKUP(B$1,$R$2:$S$16,2,0),'APTA Employee Census'!$A$6:$AB$507,ROWS($A$1:B122)+1,0)=0,"",HLOOKUP(VLOOKUP(B$1,$R$2:$S$16,2,0),'APTA Employee Census'!$A$6:$AB$507,ROWS($A$1:B122)+1,0)))</f>
        <v/>
      </c>
      <c r="C123" s="43" t="str">
        <f>IF(VLOOKUP(C$1,$R$2:$S$16,2,0)="","",IF(HLOOKUP(VLOOKUP(C$1,$R$2:$S$16,2,0),'APTA Employee Census'!$B$6:$AB$507,ROWS($A$1:C122)+1,0)=0,"",HLOOKUP(VLOOKUP(C$1,$R$2:$S$16,2,0),'APTA Employee Census'!$B$6:$AB$507,ROWS($A$1:C122)+1,0)))</f>
        <v/>
      </c>
      <c r="D123" s="72" t="str">
        <f>IF(VLOOKUP(D$1,$R$2:$S$16,2,0)="","",IF(HLOOKUP(VLOOKUP(D$1,$R$2:$S$16,2,0),'APTA Employee Census'!$B$6:$AB$507,ROWS($A$1:D122)+1,0)=0,"",HLOOKUP(VLOOKUP(D$1,$R$2:$S$16,2,0),'APTA Employee Census'!$B$6:$AB$507,ROWS($A$1:D122)+1,0)))</f>
        <v/>
      </c>
      <c r="E123" s="43" t="str">
        <f>IF(VLOOKUP(E$1,$R$2:$S$16,2,0)="","",IF(HLOOKUP(VLOOKUP(E$1,$R$2:$S$16,2,0),'APTA Employee Census'!$B$6:$AB$507,ROWS($A$1:E122)+1,0)=0,"",VLOOKUP(HLOOKUP(VLOOKUP(E$1,$R$2:$S$16,2,0),'APTA Employee Census'!$B$6:$AB$507,ROWS($A$1:E122)+1,0),Lookups!$A$2:$B$45,2,0)))</f>
        <v/>
      </c>
      <c r="F123" s="72" t="str">
        <f>IF(VLOOKUP(F$1,$R$2:$S$16,2,0)="","",IF(HLOOKUP(VLOOKUP(F$1,$R$2:$S$16,2,0),'APTA Employee Census'!$B$6:$AB$507,ROWS($A$1:F122)+1,0)=0,"",HLOOKUP(VLOOKUP(F$1,$R$2:$S$16,2,0),'APTA Employee Census'!$B$6:$AB$507,ROWS($A$1:F122)+1,0)))</f>
        <v/>
      </c>
      <c r="G123" s="43" t="str">
        <f>IF(VLOOKUP(G$1,$R$2:$S$16,2,0)="","",IF(HLOOKUP(VLOOKUP(G$1,$R$2:$S$16,2,0),'APTA Employee Census'!$B$6:$AB$507,ROWS($A$1:G122)+1,0)=0,"",VLOOKUP(HLOOKUP(VLOOKUP(G$1,$R$2:$S$16,2,0),'APTA Employee Census'!$B$6:$AB$507,ROWS($A$1:G122)+1,0),Lookups!$A$2:$B$45,2,0)))</f>
        <v/>
      </c>
      <c r="H123" s="72" t="str">
        <f>IF(VLOOKUP(H$1,$R$2:$S$16,2,0)="","",IF(HLOOKUP(VLOOKUP(H$1,$R$2:$S$16,2,0),'APTA Employee Census'!$B$6:$AB$507,ROWS($A$1:H122)+1,0)=0,"",HLOOKUP(VLOOKUP(H$1,$R$2:$S$16,2,0),'APTA Employee Census'!$B$6:$AB$507,ROWS($A$1:H122)+1,0)))</f>
        <v/>
      </c>
      <c r="I123" s="73" t="str">
        <f>IF(VLOOKUP(I$1,$R$2:$S$16,2,0)="","",IF(HLOOKUP(VLOOKUP(I$1,$R$2:$S$16,2,0),'APTA Employee Census'!$B$6:$AB$507,ROWS($A$1:I122)+1,0)=0,"",HLOOKUP(VLOOKUP(I$1,$R$2:$S$16,2,0),'APTA Employee Census'!$B$6:$AB$507,ROWS($A$1:I122)+1,0)))</f>
        <v/>
      </c>
      <c r="J123" s="74" t="str">
        <f>IF(VLOOKUP($J$1,$R$2:$S$16,2,0)="","",IF(AND($K123="part_time",HLOOKUP(VLOOKUP(J$1,$R$2:$S$16,2,0),'APTA Employee Census'!$B$6:$AB$507,ROWS($A$1:J122)+1,0)&gt;0),HLOOKUP(VLOOKUP(J$1,$R$2:$S$16,2,0),'APTA Employee Census'!$B$6:$AB$507,ROWS($A$1:J122)+1,0),IF(AND($K123="part_time",HLOOKUP(VLOOKUP(J$1,$R$2:$S$16,2,0),'APTA Employee Census'!$B$6:$AB$507,ROWS($A$1:J122)+1,0)=""),'APTA Employee Census'!$G$1,"")))</f>
        <v/>
      </c>
      <c r="K123" s="43" t="e">
        <f>IF(VLOOKUP(K$1,$R$2:$S$16,2,0)="","",IF(HLOOKUP(VLOOKUP(K$1,$R$2:$S$16,2,0),'APTA Employee Census'!$B$6:$AB$507,ROWS($A$1:K122)+1,0)=0,"",VLOOKUP(HLOOKUP(VLOOKUP(K$1,$R$2:$S$16,2,0),'APTA Employee Census'!$B$6:$AB$507,ROWS($A$1:K122)+1,0),Lookups!$A$2:$B$45,2,0)))</f>
        <v>#N/A</v>
      </c>
      <c r="L123" s="72" t="str">
        <f>IF(VLOOKUP(L$1,$R$2:$S$16,2,0)="","",IF(HLOOKUP(VLOOKUP(L$1,$R$2:$S$16,2,0),'APTA Employee Census'!$B$6:$AB$507,ROWS($A$1:L122)+1,0)=0,"",HLOOKUP(VLOOKUP(L$1,$R$2:$S$16,2,0),'APTA Employee Census'!$B$6:$AB$507,ROWS($A$1:L122)+1,0)))</f>
        <v/>
      </c>
      <c r="M123" s="74" t="str">
        <f>IF(VLOOKUP(M$1,$R$2:$S$16,2,0)="","",IF(HLOOKUP(VLOOKUP(M$1,$R$2:$S$16,2,0),'APTA Employee Census'!$B$6:$AB$507,ROWS($A$1:M122)+1,0)=0,"",HLOOKUP(VLOOKUP(M$1,$R$2:$S$16,2,0),'APTA Employee Census'!$B$6:$AB$507,ROWS($A$1:M122)+1,0)))</f>
        <v/>
      </c>
      <c r="N123" s="72" t="str">
        <f>IF(VLOOKUP(N$1,$R$2:$S$16,2,0)="","",IF(HLOOKUP(VLOOKUP(N$1,$R$2:$S$16,2,0),'APTA Employee Census'!$B$6:$AB$507,ROWS($A$1:N122)+1,0)=0,"",HLOOKUP(VLOOKUP(N$1,$R$2:$S$16,2,0),'APTA Employee Census'!$B$6:$AB$507,ROWS($A$1:N122)+1,0)))</f>
        <v/>
      </c>
      <c r="O123" s="43" t="str">
        <f>IF(VLOOKUP(O$1,$R$2:$S$16,2,0)="","",IF(E123="self",IF(HLOOKUP(VLOOKUP(O$1,$R$2:$S$16,2,0),'APTA Employee Census'!$B$6:$AB$507,ROWS($A$1:O122)+1,0)=0,"",VLOOKUP(HLOOKUP(VLOOKUP(O$1,$R$2:$S$16,2,0),'APTA Employee Census'!$B$6:$AB$507,ROWS($A$1:O122)+1,0),Lookups!$A$2:$B$45,2,0)),""))</f>
        <v/>
      </c>
    </row>
    <row r="124" spans="1:15" ht="18" customHeight="1" x14ac:dyDescent="0.15">
      <c r="A124" s="43" t="str">
        <f>IF(VLOOKUP(A$1,$R$2:$S$16,2,0)="","",IF(HLOOKUP(VLOOKUP(A$1,$R$2:$S$16,2,0),'APTA Employee Census'!$B$6:$AB$507,ROWS($A$1:A123)+1,0)=0,"",HLOOKUP(VLOOKUP(A$1,$R$2:$S$16,2,0),'APTA Employee Census'!$B$6:$AB$507,ROWS($A$1:A123)+1,0)))</f>
        <v/>
      </c>
      <c r="B124" s="43" t="str">
        <f>IF(VLOOKUP(B$1,$R$2:$S$16,2,0)="","",IF(HLOOKUP(VLOOKUP(B$1,$R$2:$S$16,2,0),'APTA Employee Census'!$A$6:$AB$507,ROWS($A$1:B123)+1,0)=0,"",HLOOKUP(VLOOKUP(B$1,$R$2:$S$16,2,0),'APTA Employee Census'!$A$6:$AB$507,ROWS($A$1:B123)+1,0)))</f>
        <v/>
      </c>
      <c r="C124" s="43" t="str">
        <f>IF(VLOOKUP(C$1,$R$2:$S$16,2,0)="","",IF(HLOOKUP(VLOOKUP(C$1,$R$2:$S$16,2,0),'APTA Employee Census'!$B$6:$AB$507,ROWS($A$1:C123)+1,0)=0,"",HLOOKUP(VLOOKUP(C$1,$R$2:$S$16,2,0),'APTA Employee Census'!$B$6:$AB$507,ROWS($A$1:C123)+1,0)))</f>
        <v/>
      </c>
      <c r="D124" s="72" t="str">
        <f>IF(VLOOKUP(D$1,$R$2:$S$16,2,0)="","",IF(HLOOKUP(VLOOKUP(D$1,$R$2:$S$16,2,0),'APTA Employee Census'!$B$6:$AB$507,ROWS($A$1:D123)+1,0)=0,"",HLOOKUP(VLOOKUP(D$1,$R$2:$S$16,2,0),'APTA Employee Census'!$B$6:$AB$507,ROWS($A$1:D123)+1,0)))</f>
        <v/>
      </c>
      <c r="E124" s="43" t="str">
        <f>IF(VLOOKUP(E$1,$R$2:$S$16,2,0)="","",IF(HLOOKUP(VLOOKUP(E$1,$R$2:$S$16,2,0),'APTA Employee Census'!$B$6:$AB$507,ROWS($A$1:E123)+1,0)=0,"",VLOOKUP(HLOOKUP(VLOOKUP(E$1,$R$2:$S$16,2,0),'APTA Employee Census'!$B$6:$AB$507,ROWS($A$1:E123)+1,0),Lookups!$A$2:$B$45,2,0)))</f>
        <v/>
      </c>
      <c r="F124" s="72" t="str">
        <f>IF(VLOOKUP(F$1,$R$2:$S$16,2,0)="","",IF(HLOOKUP(VLOOKUP(F$1,$R$2:$S$16,2,0),'APTA Employee Census'!$B$6:$AB$507,ROWS($A$1:F123)+1,0)=0,"",HLOOKUP(VLOOKUP(F$1,$R$2:$S$16,2,0),'APTA Employee Census'!$B$6:$AB$507,ROWS($A$1:F123)+1,0)))</f>
        <v/>
      </c>
      <c r="G124" s="43" t="str">
        <f>IF(VLOOKUP(G$1,$R$2:$S$16,2,0)="","",IF(HLOOKUP(VLOOKUP(G$1,$R$2:$S$16,2,0),'APTA Employee Census'!$B$6:$AB$507,ROWS($A$1:G123)+1,0)=0,"",VLOOKUP(HLOOKUP(VLOOKUP(G$1,$R$2:$S$16,2,0),'APTA Employee Census'!$B$6:$AB$507,ROWS($A$1:G123)+1,0),Lookups!$A$2:$B$45,2,0)))</f>
        <v/>
      </c>
      <c r="H124" s="72" t="str">
        <f>IF(VLOOKUP(H$1,$R$2:$S$16,2,0)="","",IF(HLOOKUP(VLOOKUP(H$1,$R$2:$S$16,2,0),'APTA Employee Census'!$B$6:$AB$507,ROWS($A$1:H123)+1,0)=0,"",HLOOKUP(VLOOKUP(H$1,$R$2:$S$16,2,0),'APTA Employee Census'!$B$6:$AB$507,ROWS($A$1:H123)+1,0)))</f>
        <v/>
      </c>
      <c r="I124" s="73" t="str">
        <f>IF(VLOOKUP(I$1,$R$2:$S$16,2,0)="","",IF(HLOOKUP(VLOOKUP(I$1,$R$2:$S$16,2,0),'APTA Employee Census'!$B$6:$AB$507,ROWS($A$1:I123)+1,0)=0,"",HLOOKUP(VLOOKUP(I$1,$R$2:$S$16,2,0),'APTA Employee Census'!$B$6:$AB$507,ROWS($A$1:I123)+1,0)))</f>
        <v/>
      </c>
      <c r="J124" s="74" t="str">
        <f>IF(VLOOKUP($J$1,$R$2:$S$16,2,0)="","",IF(AND($K124="part_time",HLOOKUP(VLOOKUP(J$1,$R$2:$S$16,2,0),'APTA Employee Census'!$B$6:$AB$507,ROWS($A$1:J123)+1,0)&gt;0),HLOOKUP(VLOOKUP(J$1,$R$2:$S$16,2,0),'APTA Employee Census'!$B$6:$AB$507,ROWS($A$1:J123)+1,0),IF(AND($K124="part_time",HLOOKUP(VLOOKUP(J$1,$R$2:$S$16,2,0),'APTA Employee Census'!$B$6:$AB$507,ROWS($A$1:J123)+1,0)=""),'APTA Employee Census'!$G$1,"")))</f>
        <v/>
      </c>
      <c r="K124" s="43" t="e">
        <f>IF(VLOOKUP(K$1,$R$2:$S$16,2,0)="","",IF(HLOOKUP(VLOOKUP(K$1,$R$2:$S$16,2,0),'APTA Employee Census'!$B$6:$AB$507,ROWS($A$1:K123)+1,0)=0,"",VLOOKUP(HLOOKUP(VLOOKUP(K$1,$R$2:$S$16,2,0),'APTA Employee Census'!$B$6:$AB$507,ROWS($A$1:K123)+1,0),Lookups!$A$2:$B$45,2,0)))</f>
        <v>#N/A</v>
      </c>
      <c r="L124" s="72" t="str">
        <f>IF(VLOOKUP(L$1,$R$2:$S$16,2,0)="","",IF(HLOOKUP(VLOOKUP(L$1,$R$2:$S$16,2,0),'APTA Employee Census'!$B$6:$AB$507,ROWS($A$1:L123)+1,0)=0,"",HLOOKUP(VLOOKUP(L$1,$R$2:$S$16,2,0),'APTA Employee Census'!$B$6:$AB$507,ROWS($A$1:L123)+1,0)))</f>
        <v/>
      </c>
      <c r="M124" s="74" t="str">
        <f>IF(VLOOKUP(M$1,$R$2:$S$16,2,0)="","",IF(HLOOKUP(VLOOKUP(M$1,$R$2:$S$16,2,0),'APTA Employee Census'!$B$6:$AB$507,ROWS($A$1:M123)+1,0)=0,"",HLOOKUP(VLOOKUP(M$1,$R$2:$S$16,2,0),'APTA Employee Census'!$B$6:$AB$507,ROWS($A$1:M123)+1,0)))</f>
        <v/>
      </c>
      <c r="N124" s="72" t="str">
        <f>IF(VLOOKUP(N$1,$R$2:$S$16,2,0)="","",IF(HLOOKUP(VLOOKUP(N$1,$R$2:$S$16,2,0),'APTA Employee Census'!$B$6:$AB$507,ROWS($A$1:N123)+1,0)=0,"",HLOOKUP(VLOOKUP(N$1,$R$2:$S$16,2,0),'APTA Employee Census'!$B$6:$AB$507,ROWS($A$1:N123)+1,0)))</f>
        <v/>
      </c>
      <c r="O124" s="43" t="str">
        <f>IF(VLOOKUP(O$1,$R$2:$S$16,2,0)="","",IF(E124="self",IF(HLOOKUP(VLOOKUP(O$1,$R$2:$S$16,2,0),'APTA Employee Census'!$B$6:$AB$507,ROWS($A$1:O123)+1,0)=0,"",VLOOKUP(HLOOKUP(VLOOKUP(O$1,$R$2:$S$16,2,0),'APTA Employee Census'!$B$6:$AB$507,ROWS($A$1:O123)+1,0),Lookups!$A$2:$B$45,2,0)),""))</f>
        <v/>
      </c>
    </row>
    <row r="125" spans="1:15" ht="18" customHeight="1" x14ac:dyDescent="0.15">
      <c r="A125" s="43" t="str">
        <f>IF(VLOOKUP(A$1,$R$2:$S$16,2,0)="","",IF(HLOOKUP(VLOOKUP(A$1,$R$2:$S$16,2,0),'APTA Employee Census'!$B$6:$AB$507,ROWS($A$1:A124)+1,0)=0,"",HLOOKUP(VLOOKUP(A$1,$R$2:$S$16,2,0),'APTA Employee Census'!$B$6:$AB$507,ROWS($A$1:A124)+1,0)))</f>
        <v/>
      </c>
      <c r="B125" s="43" t="str">
        <f>IF(VLOOKUP(B$1,$R$2:$S$16,2,0)="","",IF(HLOOKUP(VLOOKUP(B$1,$R$2:$S$16,2,0),'APTA Employee Census'!$A$6:$AB$507,ROWS($A$1:B124)+1,0)=0,"",HLOOKUP(VLOOKUP(B$1,$R$2:$S$16,2,0),'APTA Employee Census'!$A$6:$AB$507,ROWS($A$1:B124)+1,0)))</f>
        <v/>
      </c>
      <c r="C125" s="43" t="str">
        <f>IF(VLOOKUP(C$1,$R$2:$S$16,2,0)="","",IF(HLOOKUP(VLOOKUP(C$1,$R$2:$S$16,2,0),'APTA Employee Census'!$B$6:$AB$507,ROWS($A$1:C124)+1,0)=0,"",HLOOKUP(VLOOKUP(C$1,$R$2:$S$16,2,0),'APTA Employee Census'!$B$6:$AB$507,ROWS($A$1:C124)+1,0)))</f>
        <v/>
      </c>
      <c r="D125" s="72" t="str">
        <f>IF(VLOOKUP(D$1,$R$2:$S$16,2,0)="","",IF(HLOOKUP(VLOOKUP(D$1,$R$2:$S$16,2,0),'APTA Employee Census'!$B$6:$AB$507,ROWS($A$1:D124)+1,0)=0,"",HLOOKUP(VLOOKUP(D$1,$R$2:$S$16,2,0),'APTA Employee Census'!$B$6:$AB$507,ROWS($A$1:D124)+1,0)))</f>
        <v/>
      </c>
      <c r="E125" s="43" t="str">
        <f>IF(VLOOKUP(E$1,$R$2:$S$16,2,0)="","",IF(HLOOKUP(VLOOKUP(E$1,$R$2:$S$16,2,0),'APTA Employee Census'!$B$6:$AB$507,ROWS($A$1:E124)+1,0)=0,"",VLOOKUP(HLOOKUP(VLOOKUP(E$1,$R$2:$S$16,2,0),'APTA Employee Census'!$B$6:$AB$507,ROWS($A$1:E124)+1,0),Lookups!$A$2:$B$45,2,0)))</f>
        <v/>
      </c>
      <c r="F125" s="72" t="str">
        <f>IF(VLOOKUP(F$1,$R$2:$S$16,2,0)="","",IF(HLOOKUP(VLOOKUP(F$1,$R$2:$S$16,2,0),'APTA Employee Census'!$B$6:$AB$507,ROWS($A$1:F124)+1,0)=0,"",HLOOKUP(VLOOKUP(F$1,$R$2:$S$16,2,0),'APTA Employee Census'!$B$6:$AB$507,ROWS($A$1:F124)+1,0)))</f>
        <v/>
      </c>
      <c r="G125" s="43" t="str">
        <f>IF(VLOOKUP(G$1,$R$2:$S$16,2,0)="","",IF(HLOOKUP(VLOOKUP(G$1,$R$2:$S$16,2,0),'APTA Employee Census'!$B$6:$AB$507,ROWS($A$1:G124)+1,0)=0,"",VLOOKUP(HLOOKUP(VLOOKUP(G$1,$R$2:$S$16,2,0),'APTA Employee Census'!$B$6:$AB$507,ROWS($A$1:G124)+1,0),Lookups!$A$2:$B$45,2,0)))</f>
        <v/>
      </c>
      <c r="H125" s="72" t="str">
        <f>IF(VLOOKUP(H$1,$R$2:$S$16,2,0)="","",IF(HLOOKUP(VLOOKUP(H$1,$R$2:$S$16,2,0),'APTA Employee Census'!$B$6:$AB$507,ROWS($A$1:H124)+1,0)=0,"",HLOOKUP(VLOOKUP(H$1,$R$2:$S$16,2,0),'APTA Employee Census'!$B$6:$AB$507,ROWS($A$1:H124)+1,0)))</f>
        <v/>
      </c>
      <c r="I125" s="73" t="str">
        <f>IF(VLOOKUP(I$1,$R$2:$S$16,2,0)="","",IF(HLOOKUP(VLOOKUP(I$1,$R$2:$S$16,2,0),'APTA Employee Census'!$B$6:$AB$507,ROWS($A$1:I124)+1,0)=0,"",HLOOKUP(VLOOKUP(I$1,$R$2:$S$16,2,0),'APTA Employee Census'!$B$6:$AB$507,ROWS($A$1:I124)+1,0)))</f>
        <v/>
      </c>
      <c r="J125" s="74" t="str">
        <f>IF(VLOOKUP($J$1,$R$2:$S$16,2,0)="","",IF(AND($K125="part_time",HLOOKUP(VLOOKUP(J$1,$R$2:$S$16,2,0),'APTA Employee Census'!$B$6:$AB$507,ROWS($A$1:J124)+1,0)&gt;0),HLOOKUP(VLOOKUP(J$1,$R$2:$S$16,2,0),'APTA Employee Census'!$B$6:$AB$507,ROWS($A$1:J124)+1,0),IF(AND($K125="part_time",HLOOKUP(VLOOKUP(J$1,$R$2:$S$16,2,0),'APTA Employee Census'!$B$6:$AB$507,ROWS($A$1:J124)+1,0)=""),'APTA Employee Census'!$G$1,"")))</f>
        <v/>
      </c>
      <c r="K125" s="43" t="e">
        <f>IF(VLOOKUP(K$1,$R$2:$S$16,2,0)="","",IF(HLOOKUP(VLOOKUP(K$1,$R$2:$S$16,2,0),'APTA Employee Census'!$B$6:$AB$507,ROWS($A$1:K124)+1,0)=0,"",VLOOKUP(HLOOKUP(VLOOKUP(K$1,$R$2:$S$16,2,0),'APTA Employee Census'!$B$6:$AB$507,ROWS($A$1:K124)+1,0),Lookups!$A$2:$B$45,2,0)))</f>
        <v>#N/A</v>
      </c>
      <c r="L125" s="72" t="str">
        <f>IF(VLOOKUP(L$1,$R$2:$S$16,2,0)="","",IF(HLOOKUP(VLOOKUP(L$1,$R$2:$S$16,2,0),'APTA Employee Census'!$B$6:$AB$507,ROWS($A$1:L124)+1,0)=0,"",HLOOKUP(VLOOKUP(L$1,$R$2:$S$16,2,0),'APTA Employee Census'!$B$6:$AB$507,ROWS($A$1:L124)+1,0)))</f>
        <v/>
      </c>
      <c r="M125" s="74" t="str">
        <f>IF(VLOOKUP(M$1,$R$2:$S$16,2,0)="","",IF(HLOOKUP(VLOOKUP(M$1,$R$2:$S$16,2,0),'APTA Employee Census'!$B$6:$AB$507,ROWS($A$1:M124)+1,0)=0,"",HLOOKUP(VLOOKUP(M$1,$R$2:$S$16,2,0),'APTA Employee Census'!$B$6:$AB$507,ROWS($A$1:M124)+1,0)))</f>
        <v/>
      </c>
      <c r="N125" s="72" t="str">
        <f>IF(VLOOKUP(N$1,$R$2:$S$16,2,0)="","",IF(HLOOKUP(VLOOKUP(N$1,$R$2:$S$16,2,0),'APTA Employee Census'!$B$6:$AB$507,ROWS($A$1:N124)+1,0)=0,"",HLOOKUP(VLOOKUP(N$1,$R$2:$S$16,2,0),'APTA Employee Census'!$B$6:$AB$507,ROWS($A$1:N124)+1,0)))</f>
        <v/>
      </c>
      <c r="O125" s="43" t="str">
        <f>IF(VLOOKUP(O$1,$R$2:$S$16,2,0)="","",IF(E125="self",IF(HLOOKUP(VLOOKUP(O$1,$R$2:$S$16,2,0),'APTA Employee Census'!$B$6:$AB$507,ROWS($A$1:O124)+1,0)=0,"",VLOOKUP(HLOOKUP(VLOOKUP(O$1,$R$2:$S$16,2,0),'APTA Employee Census'!$B$6:$AB$507,ROWS($A$1:O124)+1,0),Lookups!$A$2:$B$45,2,0)),""))</f>
        <v/>
      </c>
    </row>
    <row r="126" spans="1:15" ht="18" customHeight="1" x14ac:dyDescent="0.15">
      <c r="A126" s="43" t="str">
        <f>IF(VLOOKUP(A$1,$R$2:$S$16,2,0)="","",IF(HLOOKUP(VLOOKUP(A$1,$R$2:$S$16,2,0),'APTA Employee Census'!$B$6:$AB$507,ROWS($A$1:A125)+1,0)=0,"",HLOOKUP(VLOOKUP(A$1,$R$2:$S$16,2,0),'APTA Employee Census'!$B$6:$AB$507,ROWS($A$1:A125)+1,0)))</f>
        <v/>
      </c>
      <c r="B126" s="43" t="str">
        <f>IF(VLOOKUP(B$1,$R$2:$S$16,2,0)="","",IF(HLOOKUP(VLOOKUP(B$1,$R$2:$S$16,2,0),'APTA Employee Census'!$A$6:$AB$507,ROWS($A$1:B125)+1,0)=0,"",HLOOKUP(VLOOKUP(B$1,$R$2:$S$16,2,0),'APTA Employee Census'!$A$6:$AB$507,ROWS($A$1:B125)+1,0)))</f>
        <v/>
      </c>
      <c r="C126" s="43" t="str">
        <f>IF(VLOOKUP(C$1,$R$2:$S$16,2,0)="","",IF(HLOOKUP(VLOOKUP(C$1,$R$2:$S$16,2,0),'APTA Employee Census'!$B$6:$AB$507,ROWS($A$1:C125)+1,0)=0,"",HLOOKUP(VLOOKUP(C$1,$R$2:$S$16,2,0),'APTA Employee Census'!$B$6:$AB$507,ROWS($A$1:C125)+1,0)))</f>
        <v/>
      </c>
      <c r="D126" s="72" t="str">
        <f>IF(VLOOKUP(D$1,$R$2:$S$16,2,0)="","",IF(HLOOKUP(VLOOKUP(D$1,$R$2:$S$16,2,0),'APTA Employee Census'!$B$6:$AB$507,ROWS($A$1:D125)+1,0)=0,"",HLOOKUP(VLOOKUP(D$1,$R$2:$S$16,2,0),'APTA Employee Census'!$B$6:$AB$507,ROWS($A$1:D125)+1,0)))</f>
        <v/>
      </c>
      <c r="E126" s="43" t="str">
        <f>IF(VLOOKUP(E$1,$R$2:$S$16,2,0)="","",IF(HLOOKUP(VLOOKUP(E$1,$R$2:$S$16,2,0),'APTA Employee Census'!$B$6:$AB$507,ROWS($A$1:E125)+1,0)=0,"",VLOOKUP(HLOOKUP(VLOOKUP(E$1,$R$2:$S$16,2,0),'APTA Employee Census'!$B$6:$AB$507,ROWS($A$1:E125)+1,0),Lookups!$A$2:$B$45,2,0)))</f>
        <v/>
      </c>
      <c r="F126" s="72" t="str">
        <f>IF(VLOOKUP(F$1,$R$2:$S$16,2,0)="","",IF(HLOOKUP(VLOOKUP(F$1,$R$2:$S$16,2,0),'APTA Employee Census'!$B$6:$AB$507,ROWS($A$1:F125)+1,0)=0,"",HLOOKUP(VLOOKUP(F$1,$R$2:$S$16,2,0),'APTA Employee Census'!$B$6:$AB$507,ROWS($A$1:F125)+1,0)))</f>
        <v/>
      </c>
      <c r="G126" s="43" t="str">
        <f>IF(VLOOKUP(G$1,$R$2:$S$16,2,0)="","",IF(HLOOKUP(VLOOKUP(G$1,$R$2:$S$16,2,0),'APTA Employee Census'!$B$6:$AB$507,ROWS($A$1:G125)+1,0)=0,"",VLOOKUP(HLOOKUP(VLOOKUP(G$1,$R$2:$S$16,2,0),'APTA Employee Census'!$B$6:$AB$507,ROWS($A$1:G125)+1,0),Lookups!$A$2:$B$45,2,0)))</f>
        <v/>
      </c>
      <c r="H126" s="72" t="str">
        <f>IF(VLOOKUP(H$1,$R$2:$S$16,2,0)="","",IF(HLOOKUP(VLOOKUP(H$1,$R$2:$S$16,2,0),'APTA Employee Census'!$B$6:$AB$507,ROWS($A$1:H125)+1,0)=0,"",HLOOKUP(VLOOKUP(H$1,$R$2:$S$16,2,0),'APTA Employee Census'!$B$6:$AB$507,ROWS($A$1:H125)+1,0)))</f>
        <v/>
      </c>
      <c r="I126" s="73" t="str">
        <f>IF(VLOOKUP(I$1,$R$2:$S$16,2,0)="","",IF(HLOOKUP(VLOOKUP(I$1,$R$2:$S$16,2,0),'APTA Employee Census'!$B$6:$AB$507,ROWS($A$1:I125)+1,0)=0,"",HLOOKUP(VLOOKUP(I$1,$R$2:$S$16,2,0),'APTA Employee Census'!$B$6:$AB$507,ROWS($A$1:I125)+1,0)))</f>
        <v/>
      </c>
      <c r="J126" s="74" t="str">
        <f>IF(VLOOKUP($J$1,$R$2:$S$16,2,0)="","",IF(AND($K126="part_time",HLOOKUP(VLOOKUP(J$1,$R$2:$S$16,2,0),'APTA Employee Census'!$B$6:$AB$507,ROWS($A$1:J125)+1,0)&gt;0),HLOOKUP(VLOOKUP(J$1,$R$2:$S$16,2,0),'APTA Employee Census'!$B$6:$AB$507,ROWS($A$1:J125)+1,0),IF(AND($K126="part_time",HLOOKUP(VLOOKUP(J$1,$R$2:$S$16,2,0),'APTA Employee Census'!$B$6:$AB$507,ROWS($A$1:J125)+1,0)=""),'APTA Employee Census'!$G$1,"")))</f>
        <v/>
      </c>
      <c r="K126" s="43" t="e">
        <f>IF(VLOOKUP(K$1,$R$2:$S$16,2,0)="","",IF(HLOOKUP(VLOOKUP(K$1,$R$2:$S$16,2,0),'APTA Employee Census'!$B$6:$AB$507,ROWS($A$1:K125)+1,0)=0,"",VLOOKUP(HLOOKUP(VLOOKUP(K$1,$R$2:$S$16,2,0),'APTA Employee Census'!$B$6:$AB$507,ROWS($A$1:K125)+1,0),Lookups!$A$2:$B$45,2,0)))</f>
        <v>#N/A</v>
      </c>
      <c r="L126" s="72" t="str">
        <f>IF(VLOOKUP(L$1,$R$2:$S$16,2,0)="","",IF(HLOOKUP(VLOOKUP(L$1,$R$2:$S$16,2,0),'APTA Employee Census'!$B$6:$AB$507,ROWS($A$1:L125)+1,0)=0,"",HLOOKUP(VLOOKUP(L$1,$R$2:$S$16,2,0),'APTA Employee Census'!$B$6:$AB$507,ROWS($A$1:L125)+1,0)))</f>
        <v/>
      </c>
      <c r="M126" s="74" t="str">
        <f>IF(VLOOKUP(M$1,$R$2:$S$16,2,0)="","",IF(HLOOKUP(VLOOKUP(M$1,$R$2:$S$16,2,0),'APTA Employee Census'!$B$6:$AB$507,ROWS($A$1:M125)+1,0)=0,"",HLOOKUP(VLOOKUP(M$1,$R$2:$S$16,2,0),'APTA Employee Census'!$B$6:$AB$507,ROWS($A$1:M125)+1,0)))</f>
        <v/>
      </c>
      <c r="N126" s="72" t="str">
        <f>IF(VLOOKUP(N$1,$R$2:$S$16,2,0)="","",IF(HLOOKUP(VLOOKUP(N$1,$R$2:$S$16,2,0),'APTA Employee Census'!$B$6:$AB$507,ROWS($A$1:N125)+1,0)=0,"",HLOOKUP(VLOOKUP(N$1,$R$2:$S$16,2,0),'APTA Employee Census'!$B$6:$AB$507,ROWS($A$1:N125)+1,0)))</f>
        <v/>
      </c>
      <c r="O126" s="43" t="str">
        <f>IF(VLOOKUP(O$1,$R$2:$S$16,2,0)="","",IF(E126="self",IF(HLOOKUP(VLOOKUP(O$1,$R$2:$S$16,2,0),'APTA Employee Census'!$B$6:$AB$507,ROWS($A$1:O125)+1,0)=0,"",VLOOKUP(HLOOKUP(VLOOKUP(O$1,$R$2:$S$16,2,0),'APTA Employee Census'!$B$6:$AB$507,ROWS($A$1:O125)+1,0),Lookups!$A$2:$B$45,2,0)),""))</f>
        <v/>
      </c>
    </row>
    <row r="127" spans="1:15" ht="18" customHeight="1" x14ac:dyDescent="0.15">
      <c r="A127" s="43" t="str">
        <f>IF(VLOOKUP(A$1,$R$2:$S$16,2,0)="","",IF(HLOOKUP(VLOOKUP(A$1,$R$2:$S$16,2,0),'APTA Employee Census'!$B$6:$AB$507,ROWS($A$1:A126)+1,0)=0,"",HLOOKUP(VLOOKUP(A$1,$R$2:$S$16,2,0),'APTA Employee Census'!$B$6:$AB$507,ROWS($A$1:A126)+1,0)))</f>
        <v/>
      </c>
      <c r="B127" s="43" t="str">
        <f>IF(VLOOKUP(B$1,$R$2:$S$16,2,0)="","",IF(HLOOKUP(VLOOKUP(B$1,$R$2:$S$16,2,0),'APTA Employee Census'!$A$6:$AB$507,ROWS($A$1:B126)+1,0)=0,"",HLOOKUP(VLOOKUP(B$1,$R$2:$S$16,2,0),'APTA Employee Census'!$A$6:$AB$507,ROWS($A$1:B126)+1,0)))</f>
        <v/>
      </c>
      <c r="C127" s="43" t="str">
        <f>IF(VLOOKUP(C$1,$R$2:$S$16,2,0)="","",IF(HLOOKUP(VLOOKUP(C$1,$R$2:$S$16,2,0),'APTA Employee Census'!$B$6:$AB$507,ROWS($A$1:C126)+1,0)=0,"",HLOOKUP(VLOOKUP(C$1,$R$2:$S$16,2,0),'APTA Employee Census'!$B$6:$AB$507,ROWS($A$1:C126)+1,0)))</f>
        <v/>
      </c>
      <c r="D127" s="72" t="str">
        <f>IF(VLOOKUP(D$1,$R$2:$S$16,2,0)="","",IF(HLOOKUP(VLOOKUP(D$1,$R$2:$S$16,2,0),'APTA Employee Census'!$B$6:$AB$507,ROWS($A$1:D126)+1,0)=0,"",HLOOKUP(VLOOKUP(D$1,$R$2:$S$16,2,0),'APTA Employee Census'!$B$6:$AB$507,ROWS($A$1:D126)+1,0)))</f>
        <v/>
      </c>
      <c r="E127" s="43" t="str">
        <f>IF(VLOOKUP(E$1,$R$2:$S$16,2,0)="","",IF(HLOOKUP(VLOOKUP(E$1,$R$2:$S$16,2,0),'APTA Employee Census'!$B$6:$AB$507,ROWS($A$1:E126)+1,0)=0,"",VLOOKUP(HLOOKUP(VLOOKUP(E$1,$R$2:$S$16,2,0),'APTA Employee Census'!$B$6:$AB$507,ROWS($A$1:E126)+1,0),Lookups!$A$2:$B$45,2,0)))</f>
        <v/>
      </c>
      <c r="F127" s="72" t="str">
        <f>IF(VLOOKUP(F$1,$R$2:$S$16,2,0)="","",IF(HLOOKUP(VLOOKUP(F$1,$R$2:$S$16,2,0),'APTA Employee Census'!$B$6:$AB$507,ROWS($A$1:F126)+1,0)=0,"",HLOOKUP(VLOOKUP(F$1,$R$2:$S$16,2,0),'APTA Employee Census'!$B$6:$AB$507,ROWS($A$1:F126)+1,0)))</f>
        <v/>
      </c>
      <c r="G127" s="43" t="str">
        <f>IF(VLOOKUP(G$1,$R$2:$S$16,2,0)="","",IF(HLOOKUP(VLOOKUP(G$1,$R$2:$S$16,2,0),'APTA Employee Census'!$B$6:$AB$507,ROWS($A$1:G126)+1,0)=0,"",VLOOKUP(HLOOKUP(VLOOKUP(G$1,$R$2:$S$16,2,0),'APTA Employee Census'!$B$6:$AB$507,ROWS($A$1:G126)+1,0),Lookups!$A$2:$B$45,2,0)))</f>
        <v/>
      </c>
      <c r="H127" s="72" t="str">
        <f>IF(VLOOKUP(H$1,$R$2:$S$16,2,0)="","",IF(HLOOKUP(VLOOKUP(H$1,$R$2:$S$16,2,0),'APTA Employee Census'!$B$6:$AB$507,ROWS($A$1:H126)+1,0)=0,"",HLOOKUP(VLOOKUP(H$1,$R$2:$S$16,2,0),'APTA Employee Census'!$B$6:$AB$507,ROWS($A$1:H126)+1,0)))</f>
        <v/>
      </c>
      <c r="I127" s="73" t="str">
        <f>IF(VLOOKUP(I$1,$R$2:$S$16,2,0)="","",IF(HLOOKUP(VLOOKUP(I$1,$R$2:$S$16,2,0),'APTA Employee Census'!$B$6:$AB$507,ROWS($A$1:I126)+1,0)=0,"",HLOOKUP(VLOOKUP(I$1,$R$2:$S$16,2,0),'APTA Employee Census'!$B$6:$AB$507,ROWS($A$1:I126)+1,0)))</f>
        <v/>
      </c>
      <c r="J127" s="74" t="str">
        <f>IF(VLOOKUP($J$1,$R$2:$S$16,2,0)="","",IF(AND($K127="part_time",HLOOKUP(VLOOKUP(J$1,$R$2:$S$16,2,0),'APTA Employee Census'!$B$6:$AB$507,ROWS($A$1:J126)+1,0)&gt;0),HLOOKUP(VLOOKUP(J$1,$R$2:$S$16,2,0),'APTA Employee Census'!$B$6:$AB$507,ROWS($A$1:J126)+1,0),IF(AND($K127="part_time",HLOOKUP(VLOOKUP(J$1,$R$2:$S$16,2,0),'APTA Employee Census'!$B$6:$AB$507,ROWS($A$1:J126)+1,0)=""),'APTA Employee Census'!$G$1,"")))</f>
        <v/>
      </c>
      <c r="K127" s="43" t="e">
        <f>IF(VLOOKUP(K$1,$R$2:$S$16,2,0)="","",IF(HLOOKUP(VLOOKUP(K$1,$R$2:$S$16,2,0),'APTA Employee Census'!$B$6:$AB$507,ROWS($A$1:K126)+1,0)=0,"",VLOOKUP(HLOOKUP(VLOOKUP(K$1,$R$2:$S$16,2,0),'APTA Employee Census'!$B$6:$AB$507,ROWS($A$1:K126)+1,0),Lookups!$A$2:$B$45,2,0)))</f>
        <v>#N/A</v>
      </c>
      <c r="L127" s="72" t="str">
        <f>IF(VLOOKUP(L$1,$R$2:$S$16,2,0)="","",IF(HLOOKUP(VLOOKUP(L$1,$R$2:$S$16,2,0),'APTA Employee Census'!$B$6:$AB$507,ROWS($A$1:L126)+1,0)=0,"",HLOOKUP(VLOOKUP(L$1,$R$2:$S$16,2,0),'APTA Employee Census'!$B$6:$AB$507,ROWS($A$1:L126)+1,0)))</f>
        <v/>
      </c>
      <c r="M127" s="74" t="str">
        <f>IF(VLOOKUP(M$1,$R$2:$S$16,2,0)="","",IF(HLOOKUP(VLOOKUP(M$1,$R$2:$S$16,2,0),'APTA Employee Census'!$B$6:$AB$507,ROWS($A$1:M126)+1,0)=0,"",HLOOKUP(VLOOKUP(M$1,$R$2:$S$16,2,0),'APTA Employee Census'!$B$6:$AB$507,ROWS($A$1:M126)+1,0)))</f>
        <v/>
      </c>
      <c r="N127" s="72" t="str">
        <f>IF(VLOOKUP(N$1,$R$2:$S$16,2,0)="","",IF(HLOOKUP(VLOOKUP(N$1,$R$2:$S$16,2,0),'APTA Employee Census'!$B$6:$AB$507,ROWS($A$1:N126)+1,0)=0,"",HLOOKUP(VLOOKUP(N$1,$R$2:$S$16,2,0),'APTA Employee Census'!$B$6:$AB$507,ROWS($A$1:N126)+1,0)))</f>
        <v/>
      </c>
      <c r="O127" s="43" t="str">
        <f>IF(VLOOKUP(O$1,$R$2:$S$16,2,0)="","",IF(E127="self",IF(HLOOKUP(VLOOKUP(O$1,$R$2:$S$16,2,0),'APTA Employee Census'!$B$6:$AB$507,ROWS($A$1:O126)+1,0)=0,"",VLOOKUP(HLOOKUP(VLOOKUP(O$1,$R$2:$S$16,2,0),'APTA Employee Census'!$B$6:$AB$507,ROWS($A$1:O126)+1,0),Lookups!$A$2:$B$45,2,0)),""))</f>
        <v/>
      </c>
    </row>
    <row r="128" spans="1:15" ht="18" customHeight="1" x14ac:dyDescent="0.15">
      <c r="A128" s="43" t="str">
        <f>IF(VLOOKUP(A$1,$R$2:$S$16,2,0)="","",IF(HLOOKUP(VLOOKUP(A$1,$R$2:$S$16,2,0),'APTA Employee Census'!$B$6:$AB$507,ROWS($A$1:A127)+1,0)=0,"",HLOOKUP(VLOOKUP(A$1,$R$2:$S$16,2,0),'APTA Employee Census'!$B$6:$AB$507,ROWS($A$1:A127)+1,0)))</f>
        <v/>
      </c>
      <c r="B128" s="43" t="str">
        <f>IF(VLOOKUP(B$1,$R$2:$S$16,2,0)="","",IF(HLOOKUP(VLOOKUP(B$1,$R$2:$S$16,2,0),'APTA Employee Census'!$A$6:$AB$507,ROWS($A$1:B127)+1,0)=0,"",HLOOKUP(VLOOKUP(B$1,$R$2:$S$16,2,0),'APTA Employee Census'!$A$6:$AB$507,ROWS($A$1:B127)+1,0)))</f>
        <v/>
      </c>
      <c r="C128" s="43" t="str">
        <f>IF(VLOOKUP(C$1,$R$2:$S$16,2,0)="","",IF(HLOOKUP(VLOOKUP(C$1,$R$2:$S$16,2,0),'APTA Employee Census'!$B$6:$AB$507,ROWS($A$1:C127)+1,0)=0,"",HLOOKUP(VLOOKUP(C$1,$R$2:$S$16,2,0),'APTA Employee Census'!$B$6:$AB$507,ROWS($A$1:C127)+1,0)))</f>
        <v/>
      </c>
      <c r="D128" s="72" t="str">
        <f>IF(VLOOKUP(D$1,$R$2:$S$16,2,0)="","",IF(HLOOKUP(VLOOKUP(D$1,$R$2:$S$16,2,0),'APTA Employee Census'!$B$6:$AB$507,ROWS($A$1:D127)+1,0)=0,"",HLOOKUP(VLOOKUP(D$1,$R$2:$S$16,2,0),'APTA Employee Census'!$B$6:$AB$507,ROWS($A$1:D127)+1,0)))</f>
        <v/>
      </c>
      <c r="E128" s="43" t="str">
        <f>IF(VLOOKUP(E$1,$R$2:$S$16,2,0)="","",IF(HLOOKUP(VLOOKUP(E$1,$R$2:$S$16,2,0),'APTA Employee Census'!$B$6:$AB$507,ROWS($A$1:E127)+1,0)=0,"",VLOOKUP(HLOOKUP(VLOOKUP(E$1,$R$2:$S$16,2,0),'APTA Employee Census'!$B$6:$AB$507,ROWS($A$1:E127)+1,0),Lookups!$A$2:$B$45,2,0)))</f>
        <v/>
      </c>
      <c r="F128" s="72" t="str">
        <f>IF(VLOOKUP(F$1,$R$2:$S$16,2,0)="","",IF(HLOOKUP(VLOOKUP(F$1,$R$2:$S$16,2,0),'APTA Employee Census'!$B$6:$AB$507,ROWS($A$1:F127)+1,0)=0,"",HLOOKUP(VLOOKUP(F$1,$R$2:$S$16,2,0),'APTA Employee Census'!$B$6:$AB$507,ROWS($A$1:F127)+1,0)))</f>
        <v/>
      </c>
      <c r="G128" s="43" t="str">
        <f>IF(VLOOKUP(G$1,$R$2:$S$16,2,0)="","",IF(HLOOKUP(VLOOKUP(G$1,$R$2:$S$16,2,0),'APTA Employee Census'!$B$6:$AB$507,ROWS($A$1:G127)+1,0)=0,"",VLOOKUP(HLOOKUP(VLOOKUP(G$1,$R$2:$S$16,2,0),'APTA Employee Census'!$B$6:$AB$507,ROWS($A$1:G127)+1,0),Lookups!$A$2:$B$45,2,0)))</f>
        <v/>
      </c>
      <c r="H128" s="72" t="str">
        <f>IF(VLOOKUP(H$1,$R$2:$S$16,2,0)="","",IF(HLOOKUP(VLOOKUP(H$1,$R$2:$S$16,2,0),'APTA Employee Census'!$B$6:$AB$507,ROWS($A$1:H127)+1,0)=0,"",HLOOKUP(VLOOKUP(H$1,$R$2:$S$16,2,0),'APTA Employee Census'!$B$6:$AB$507,ROWS($A$1:H127)+1,0)))</f>
        <v/>
      </c>
      <c r="I128" s="73" t="str">
        <f>IF(VLOOKUP(I$1,$R$2:$S$16,2,0)="","",IF(HLOOKUP(VLOOKUP(I$1,$R$2:$S$16,2,0),'APTA Employee Census'!$B$6:$AB$507,ROWS($A$1:I127)+1,0)=0,"",HLOOKUP(VLOOKUP(I$1,$R$2:$S$16,2,0),'APTA Employee Census'!$B$6:$AB$507,ROWS($A$1:I127)+1,0)))</f>
        <v/>
      </c>
      <c r="J128" s="74" t="str">
        <f>IF(VLOOKUP($J$1,$R$2:$S$16,2,0)="","",IF(AND($K128="part_time",HLOOKUP(VLOOKUP(J$1,$R$2:$S$16,2,0),'APTA Employee Census'!$B$6:$AB$507,ROWS($A$1:J127)+1,0)&gt;0),HLOOKUP(VLOOKUP(J$1,$R$2:$S$16,2,0),'APTA Employee Census'!$B$6:$AB$507,ROWS($A$1:J127)+1,0),IF(AND($K128="part_time",HLOOKUP(VLOOKUP(J$1,$R$2:$S$16,2,0),'APTA Employee Census'!$B$6:$AB$507,ROWS($A$1:J127)+1,0)=""),'APTA Employee Census'!$G$1,"")))</f>
        <v/>
      </c>
      <c r="K128" s="43" t="e">
        <f>IF(VLOOKUP(K$1,$R$2:$S$16,2,0)="","",IF(HLOOKUP(VLOOKUP(K$1,$R$2:$S$16,2,0),'APTA Employee Census'!$B$6:$AB$507,ROWS($A$1:K127)+1,0)=0,"",VLOOKUP(HLOOKUP(VLOOKUP(K$1,$R$2:$S$16,2,0),'APTA Employee Census'!$B$6:$AB$507,ROWS($A$1:K127)+1,0),Lookups!$A$2:$B$45,2,0)))</f>
        <v>#N/A</v>
      </c>
      <c r="L128" s="72" t="str">
        <f>IF(VLOOKUP(L$1,$R$2:$S$16,2,0)="","",IF(HLOOKUP(VLOOKUP(L$1,$R$2:$S$16,2,0),'APTA Employee Census'!$B$6:$AB$507,ROWS($A$1:L127)+1,0)=0,"",HLOOKUP(VLOOKUP(L$1,$R$2:$S$16,2,0),'APTA Employee Census'!$B$6:$AB$507,ROWS($A$1:L127)+1,0)))</f>
        <v/>
      </c>
      <c r="M128" s="74" t="str">
        <f>IF(VLOOKUP(M$1,$R$2:$S$16,2,0)="","",IF(HLOOKUP(VLOOKUP(M$1,$R$2:$S$16,2,0),'APTA Employee Census'!$B$6:$AB$507,ROWS($A$1:M127)+1,0)=0,"",HLOOKUP(VLOOKUP(M$1,$R$2:$S$16,2,0),'APTA Employee Census'!$B$6:$AB$507,ROWS($A$1:M127)+1,0)))</f>
        <v/>
      </c>
      <c r="N128" s="72" t="str">
        <f>IF(VLOOKUP(N$1,$R$2:$S$16,2,0)="","",IF(HLOOKUP(VLOOKUP(N$1,$R$2:$S$16,2,0),'APTA Employee Census'!$B$6:$AB$507,ROWS($A$1:N127)+1,0)=0,"",HLOOKUP(VLOOKUP(N$1,$R$2:$S$16,2,0),'APTA Employee Census'!$B$6:$AB$507,ROWS($A$1:N127)+1,0)))</f>
        <v/>
      </c>
      <c r="O128" s="43" t="str">
        <f>IF(VLOOKUP(O$1,$R$2:$S$16,2,0)="","",IF(E128="self",IF(HLOOKUP(VLOOKUP(O$1,$R$2:$S$16,2,0),'APTA Employee Census'!$B$6:$AB$507,ROWS($A$1:O127)+1,0)=0,"",VLOOKUP(HLOOKUP(VLOOKUP(O$1,$R$2:$S$16,2,0),'APTA Employee Census'!$B$6:$AB$507,ROWS($A$1:O127)+1,0),Lookups!$A$2:$B$45,2,0)),""))</f>
        <v/>
      </c>
    </row>
    <row r="129" spans="1:15" ht="18" customHeight="1" x14ac:dyDescent="0.15">
      <c r="A129" s="43" t="str">
        <f>IF(VLOOKUP(A$1,$R$2:$S$16,2,0)="","",IF(HLOOKUP(VLOOKUP(A$1,$R$2:$S$16,2,0),'APTA Employee Census'!$B$6:$AB$507,ROWS($A$1:A128)+1,0)=0,"",HLOOKUP(VLOOKUP(A$1,$R$2:$S$16,2,0),'APTA Employee Census'!$B$6:$AB$507,ROWS($A$1:A128)+1,0)))</f>
        <v/>
      </c>
      <c r="B129" s="43" t="str">
        <f>IF(VLOOKUP(B$1,$R$2:$S$16,2,0)="","",IF(HLOOKUP(VLOOKUP(B$1,$R$2:$S$16,2,0),'APTA Employee Census'!$A$6:$AB$507,ROWS($A$1:B128)+1,0)=0,"",HLOOKUP(VLOOKUP(B$1,$R$2:$S$16,2,0),'APTA Employee Census'!$A$6:$AB$507,ROWS($A$1:B128)+1,0)))</f>
        <v/>
      </c>
      <c r="C129" s="43" t="str">
        <f>IF(VLOOKUP(C$1,$R$2:$S$16,2,0)="","",IF(HLOOKUP(VLOOKUP(C$1,$R$2:$S$16,2,0),'APTA Employee Census'!$B$6:$AB$507,ROWS($A$1:C128)+1,0)=0,"",HLOOKUP(VLOOKUP(C$1,$R$2:$S$16,2,0),'APTA Employee Census'!$B$6:$AB$507,ROWS($A$1:C128)+1,0)))</f>
        <v/>
      </c>
      <c r="D129" s="72" t="str">
        <f>IF(VLOOKUP(D$1,$R$2:$S$16,2,0)="","",IF(HLOOKUP(VLOOKUP(D$1,$R$2:$S$16,2,0),'APTA Employee Census'!$B$6:$AB$507,ROWS($A$1:D128)+1,0)=0,"",HLOOKUP(VLOOKUP(D$1,$R$2:$S$16,2,0),'APTA Employee Census'!$B$6:$AB$507,ROWS($A$1:D128)+1,0)))</f>
        <v/>
      </c>
      <c r="E129" s="43" t="str">
        <f>IF(VLOOKUP(E$1,$R$2:$S$16,2,0)="","",IF(HLOOKUP(VLOOKUP(E$1,$R$2:$S$16,2,0),'APTA Employee Census'!$B$6:$AB$507,ROWS($A$1:E128)+1,0)=0,"",VLOOKUP(HLOOKUP(VLOOKUP(E$1,$R$2:$S$16,2,0),'APTA Employee Census'!$B$6:$AB$507,ROWS($A$1:E128)+1,0),Lookups!$A$2:$B$45,2,0)))</f>
        <v/>
      </c>
      <c r="F129" s="72" t="str">
        <f>IF(VLOOKUP(F$1,$R$2:$S$16,2,0)="","",IF(HLOOKUP(VLOOKUP(F$1,$R$2:$S$16,2,0),'APTA Employee Census'!$B$6:$AB$507,ROWS($A$1:F128)+1,0)=0,"",HLOOKUP(VLOOKUP(F$1,$R$2:$S$16,2,0),'APTA Employee Census'!$B$6:$AB$507,ROWS($A$1:F128)+1,0)))</f>
        <v/>
      </c>
      <c r="G129" s="43" t="str">
        <f>IF(VLOOKUP(G$1,$R$2:$S$16,2,0)="","",IF(HLOOKUP(VLOOKUP(G$1,$R$2:$S$16,2,0),'APTA Employee Census'!$B$6:$AB$507,ROWS($A$1:G128)+1,0)=0,"",VLOOKUP(HLOOKUP(VLOOKUP(G$1,$R$2:$S$16,2,0),'APTA Employee Census'!$B$6:$AB$507,ROWS($A$1:G128)+1,0),Lookups!$A$2:$B$45,2,0)))</f>
        <v/>
      </c>
      <c r="H129" s="72" t="str">
        <f>IF(VLOOKUP(H$1,$R$2:$S$16,2,0)="","",IF(HLOOKUP(VLOOKUP(H$1,$R$2:$S$16,2,0),'APTA Employee Census'!$B$6:$AB$507,ROWS($A$1:H128)+1,0)=0,"",HLOOKUP(VLOOKUP(H$1,$R$2:$S$16,2,0),'APTA Employee Census'!$B$6:$AB$507,ROWS($A$1:H128)+1,0)))</f>
        <v/>
      </c>
      <c r="I129" s="73" t="str">
        <f>IF(VLOOKUP(I$1,$R$2:$S$16,2,0)="","",IF(HLOOKUP(VLOOKUP(I$1,$R$2:$S$16,2,0),'APTA Employee Census'!$B$6:$AB$507,ROWS($A$1:I128)+1,0)=0,"",HLOOKUP(VLOOKUP(I$1,$R$2:$S$16,2,0),'APTA Employee Census'!$B$6:$AB$507,ROWS($A$1:I128)+1,0)))</f>
        <v/>
      </c>
      <c r="J129" s="74" t="str">
        <f>IF(VLOOKUP($J$1,$R$2:$S$16,2,0)="","",IF(AND($K129="part_time",HLOOKUP(VLOOKUP(J$1,$R$2:$S$16,2,0),'APTA Employee Census'!$B$6:$AB$507,ROWS($A$1:J128)+1,0)&gt;0),HLOOKUP(VLOOKUP(J$1,$R$2:$S$16,2,0),'APTA Employee Census'!$B$6:$AB$507,ROWS($A$1:J128)+1,0),IF(AND($K129="part_time",HLOOKUP(VLOOKUP(J$1,$R$2:$S$16,2,0),'APTA Employee Census'!$B$6:$AB$507,ROWS($A$1:J128)+1,0)=""),'APTA Employee Census'!$G$1,"")))</f>
        <v/>
      </c>
      <c r="K129" s="43" t="e">
        <f>IF(VLOOKUP(K$1,$R$2:$S$16,2,0)="","",IF(HLOOKUP(VLOOKUP(K$1,$R$2:$S$16,2,0),'APTA Employee Census'!$B$6:$AB$507,ROWS($A$1:K128)+1,0)=0,"",VLOOKUP(HLOOKUP(VLOOKUP(K$1,$R$2:$S$16,2,0),'APTA Employee Census'!$B$6:$AB$507,ROWS($A$1:K128)+1,0),Lookups!$A$2:$B$45,2,0)))</f>
        <v>#N/A</v>
      </c>
      <c r="L129" s="72" t="str">
        <f>IF(VLOOKUP(L$1,$R$2:$S$16,2,0)="","",IF(HLOOKUP(VLOOKUP(L$1,$R$2:$S$16,2,0),'APTA Employee Census'!$B$6:$AB$507,ROWS($A$1:L128)+1,0)=0,"",HLOOKUP(VLOOKUP(L$1,$R$2:$S$16,2,0),'APTA Employee Census'!$B$6:$AB$507,ROWS($A$1:L128)+1,0)))</f>
        <v/>
      </c>
      <c r="M129" s="74" t="str">
        <f>IF(VLOOKUP(M$1,$R$2:$S$16,2,0)="","",IF(HLOOKUP(VLOOKUP(M$1,$R$2:$S$16,2,0),'APTA Employee Census'!$B$6:$AB$507,ROWS($A$1:M128)+1,0)=0,"",HLOOKUP(VLOOKUP(M$1,$R$2:$S$16,2,0),'APTA Employee Census'!$B$6:$AB$507,ROWS($A$1:M128)+1,0)))</f>
        <v/>
      </c>
      <c r="N129" s="72" t="str">
        <f>IF(VLOOKUP(N$1,$R$2:$S$16,2,0)="","",IF(HLOOKUP(VLOOKUP(N$1,$R$2:$S$16,2,0),'APTA Employee Census'!$B$6:$AB$507,ROWS($A$1:N128)+1,0)=0,"",HLOOKUP(VLOOKUP(N$1,$R$2:$S$16,2,0),'APTA Employee Census'!$B$6:$AB$507,ROWS($A$1:N128)+1,0)))</f>
        <v/>
      </c>
      <c r="O129" s="43" t="str">
        <f>IF(VLOOKUP(O$1,$R$2:$S$16,2,0)="","",IF(E129="self",IF(HLOOKUP(VLOOKUP(O$1,$R$2:$S$16,2,0),'APTA Employee Census'!$B$6:$AB$507,ROWS($A$1:O128)+1,0)=0,"",VLOOKUP(HLOOKUP(VLOOKUP(O$1,$R$2:$S$16,2,0),'APTA Employee Census'!$B$6:$AB$507,ROWS($A$1:O128)+1,0),Lookups!$A$2:$B$45,2,0)),""))</f>
        <v/>
      </c>
    </row>
    <row r="130" spans="1:15" ht="18" customHeight="1" x14ac:dyDescent="0.15">
      <c r="A130" s="43" t="str">
        <f>IF(VLOOKUP(A$1,$R$2:$S$16,2,0)="","",IF(HLOOKUP(VLOOKUP(A$1,$R$2:$S$16,2,0),'APTA Employee Census'!$B$6:$AB$507,ROWS($A$1:A129)+1,0)=0,"",HLOOKUP(VLOOKUP(A$1,$R$2:$S$16,2,0),'APTA Employee Census'!$B$6:$AB$507,ROWS($A$1:A129)+1,0)))</f>
        <v/>
      </c>
      <c r="B130" s="43" t="str">
        <f>IF(VLOOKUP(B$1,$R$2:$S$16,2,0)="","",IF(HLOOKUP(VLOOKUP(B$1,$R$2:$S$16,2,0),'APTA Employee Census'!$A$6:$AB$507,ROWS($A$1:B129)+1,0)=0,"",HLOOKUP(VLOOKUP(B$1,$R$2:$S$16,2,0),'APTA Employee Census'!$A$6:$AB$507,ROWS($A$1:B129)+1,0)))</f>
        <v/>
      </c>
      <c r="C130" s="43" t="str">
        <f>IF(VLOOKUP(C$1,$R$2:$S$16,2,0)="","",IF(HLOOKUP(VLOOKUP(C$1,$R$2:$S$16,2,0),'APTA Employee Census'!$B$6:$AB$507,ROWS($A$1:C129)+1,0)=0,"",HLOOKUP(VLOOKUP(C$1,$R$2:$S$16,2,0),'APTA Employee Census'!$B$6:$AB$507,ROWS($A$1:C129)+1,0)))</f>
        <v/>
      </c>
      <c r="D130" s="72" t="str">
        <f>IF(VLOOKUP(D$1,$R$2:$S$16,2,0)="","",IF(HLOOKUP(VLOOKUP(D$1,$R$2:$S$16,2,0),'APTA Employee Census'!$B$6:$AB$507,ROWS($A$1:D129)+1,0)=0,"",HLOOKUP(VLOOKUP(D$1,$R$2:$S$16,2,0),'APTA Employee Census'!$B$6:$AB$507,ROWS($A$1:D129)+1,0)))</f>
        <v/>
      </c>
      <c r="E130" s="43" t="str">
        <f>IF(VLOOKUP(E$1,$R$2:$S$16,2,0)="","",IF(HLOOKUP(VLOOKUP(E$1,$R$2:$S$16,2,0),'APTA Employee Census'!$B$6:$AB$507,ROWS($A$1:E129)+1,0)=0,"",VLOOKUP(HLOOKUP(VLOOKUP(E$1,$R$2:$S$16,2,0),'APTA Employee Census'!$B$6:$AB$507,ROWS($A$1:E129)+1,0),Lookups!$A$2:$B$45,2,0)))</f>
        <v/>
      </c>
      <c r="F130" s="72" t="str">
        <f>IF(VLOOKUP(F$1,$R$2:$S$16,2,0)="","",IF(HLOOKUP(VLOOKUP(F$1,$R$2:$S$16,2,0),'APTA Employee Census'!$B$6:$AB$507,ROWS($A$1:F129)+1,0)=0,"",HLOOKUP(VLOOKUP(F$1,$R$2:$S$16,2,0),'APTA Employee Census'!$B$6:$AB$507,ROWS($A$1:F129)+1,0)))</f>
        <v/>
      </c>
      <c r="G130" s="43" t="str">
        <f>IF(VLOOKUP(G$1,$R$2:$S$16,2,0)="","",IF(HLOOKUP(VLOOKUP(G$1,$R$2:$S$16,2,0),'APTA Employee Census'!$B$6:$AB$507,ROWS($A$1:G129)+1,0)=0,"",VLOOKUP(HLOOKUP(VLOOKUP(G$1,$R$2:$S$16,2,0),'APTA Employee Census'!$B$6:$AB$507,ROWS($A$1:G129)+1,0),Lookups!$A$2:$B$45,2,0)))</f>
        <v/>
      </c>
      <c r="H130" s="72" t="str">
        <f>IF(VLOOKUP(H$1,$R$2:$S$16,2,0)="","",IF(HLOOKUP(VLOOKUP(H$1,$R$2:$S$16,2,0),'APTA Employee Census'!$B$6:$AB$507,ROWS($A$1:H129)+1,0)=0,"",HLOOKUP(VLOOKUP(H$1,$R$2:$S$16,2,0),'APTA Employee Census'!$B$6:$AB$507,ROWS($A$1:H129)+1,0)))</f>
        <v/>
      </c>
      <c r="I130" s="73" t="str">
        <f>IF(VLOOKUP(I$1,$R$2:$S$16,2,0)="","",IF(HLOOKUP(VLOOKUP(I$1,$R$2:$S$16,2,0),'APTA Employee Census'!$B$6:$AB$507,ROWS($A$1:I129)+1,0)=0,"",HLOOKUP(VLOOKUP(I$1,$R$2:$S$16,2,0),'APTA Employee Census'!$B$6:$AB$507,ROWS($A$1:I129)+1,0)))</f>
        <v/>
      </c>
      <c r="J130" s="74" t="str">
        <f>IF(VLOOKUP($J$1,$R$2:$S$16,2,0)="","",IF(AND($K130="part_time",HLOOKUP(VLOOKUP(J$1,$R$2:$S$16,2,0),'APTA Employee Census'!$B$6:$AB$507,ROWS($A$1:J129)+1,0)&gt;0),HLOOKUP(VLOOKUP(J$1,$R$2:$S$16,2,0),'APTA Employee Census'!$B$6:$AB$507,ROWS($A$1:J129)+1,0),IF(AND($K130="part_time",HLOOKUP(VLOOKUP(J$1,$R$2:$S$16,2,0),'APTA Employee Census'!$B$6:$AB$507,ROWS($A$1:J129)+1,0)=""),'APTA Employee Census'!$G$1,"")))</f>
        <v/>
      </c>
      <c r="K130" s="43" t="e">
        <f>IF(VLOOKUP(K$1,$R$2:$S$16,2,0)="","",IF(HLOOKUP(VLOOKUP(K$1,$R$2:$S$16,2,0),'APTA Employee Census'!$B$6:$AB$507,ROWS($A$1:K129)+1,0)=0,"",VLOOKUP(HLOOKUP(VLOOKUP(K$1,$R$2:$S$16,2,0),'APTA Employee Census'!$B$6:$AB$507,ROWS($A$1:K129)+1,0),Lookups!$A$2:$B$45,2,0)))</f>
        <v>#N/A</v>
      </c>
      <c r="L130" s="72" t="str">
        <f>IF(VLOOKUP(L$1,$R$2:$S$16,2,0)="","",IF(HLOOKUP(VLOOKUP(L$1,$R$2:$S$16,2,0),'APTA Employee Census'!$B$6:$AB$507,ROWS($A$1:L129)+1,0)=0,"",HLOOKUP(VLOOKUP(L$1,$R$2:$S$16,2,0),'APTA Employee Census'!$B$6:$AB$507,ROWS($A$1:L129)+1,0)))</f>
        <v/>
      </c>
      <c r="M130" s="74" t="str">
        <f>IF(VLOOKUP(M$1,$R$2:$S$16,2,0)="","",IF(HLOOKUP(VLOOKUP(M$1,$R$2:$S$16,2,0),'APTA Employee Census'!$B$6:$AB$507,ROWS($A$1:M129)+1,0)=0,"",HLOOKUP(VLOOKUP(M$1,$R$2:$S$16,2,0),'APTA Employee Census'!$B$6:$AB$507,ROWS($A$1:M129)+1,0)))</f>
        <v/>
      </c>
      <c r="N130" s="72" t="str">
        <f>IF(VLOOKUP(N$1,$R$2:$S$16,2,0)="","",IF(HLOOKUP(VLOOKUP(N$1,$R$2:$S$16,2,0),'APTA Employee Census'!$B$6:$AB$507,ROWS($A$1:N129)+1,0)=0,"",HLOOKUP(VLOOKUP(N$1,$R$2:$S$16,2,0),'APTA Employee Census'!$B$6:$AB$507,ROWS($A$1:N129)+1,0)))</f>
        <v/>
      </c>
      <c r="O130" s="43" t="str">
        <f>IF(VLOOKUP(O$1,$R$2:$S$16,2,0)="","",IF(E130="self",IF(HLOOKUP(VLOOKUP(O$1,$R$2:$S$16,2,0),'APTA Employee Census'!$B$6:$AB$507,ROWS($A$1:O129)+1,0)=0,"",VLOOKUP(HLOOKUP(VLOOKUP(O$1,$R$2:$S$16,2,0),'APTA Employee Census'!$B$6:$AB$507,ROWS($A$1:O129)+1,0),Lookups!$A$2:$B$45,2,0)),""))</f>
        <v/>
      </c>
    </row>
    <row r="131" spans="1:15" ht="18" customHeight="1" x14ac:dyDescent="0.15">
      <c r="A131" s="43" t="str">
        <f>IF(VLOOKUP(A$1,$R$2:$S$16,2,0)="","",IF(HLOOKUP(VLOOKUP(A$1,$R$2:$S$16,2,0),'APTA Employee Census'!$B$6:$AB$507,ROWS($A$1:A130)+1,0)=0,"",HLOOKUP(VLOOKUP(A$1,$R$2:$S$16,2,0),'APTA Employee Census'!$B$6:$AB$507,ROWS($A$1:A130)+1,0)))</f>
        <v/>
      </c>
      <c r="B131" s="43" t="str">
        <f>IF(VLOOKUP(B$1,$R$2:$S$16,2,0)="","",IF(HLOOKUP(VLOOKUP(B$1,$R$2:$S$16,2,0),'APTA Employee Census'!$A$6:$AB$507,ROWS($A$1:B130)+1,0)=0,"",HLOOKUP(VLOOKUP(B$1,$R$2:$S$16,2,0),'APTA Employee Census'!$A$6:$AB$507,ROWS($A$1:B130)+1,0)))</f>
        <v/>
      </c>
      <c r="C131" s="43" t="str">
        <f>IF(VLOOKUP(C$1,$R$2:$S$16,2,0)="","",IF(HLOOKUP(VLOOKUP(C$1,$R$2:$S$16,2,0),'APTA Employee Census'!$B$6:$AB$507,ROWS($A$1:C130)+1,0)=0,"",HLOOKUP(VLOOKUP(C$1,$R$2:$S$16,2,0),'APTA Employee Census'!$B$6:$AB$507,ROWS($A$1:C130)+1,0)))</f>
        <v/>
      </c>
      <c r="D131" s="72" t="str">
        <f>IF(VLOOKUP(D$1,$R$2:$S$16,2,0)="","",IF(HLOOKUP(VLOOKUP(D$1,$R$2:$S$16,2,0),'APTA Employee Census'!$B$6:$AB$507,ROWS($A$1:D130)+1,0)=0,"",HLOOKUP(VLOOKUP(D$1,$R$2:$S$16,2,0),'APTA Employee Census'!$B$6:$AB$507,ROWS($A$1:D130)+1,0)))</f>
        <v/>
      </c>
      <c r="E131" s="43" t="str">
        <f>IF(VLOOKUP(E$1,$R$2:$S$16,2,0)="","",IF(HLOOKUP(VLOOKUP(E$1,$R$2:$S$16,2,0),'APTA Employee Census'!$B$6:$AB$507,ROWS($A$1:E130)+1,0)=0,"",VLOOKUP(HLOOKUP(VLOOKUP(E$1,$R$2:$S$16,2,0),'APTA Employee Census'!$B$6:$AB$507,ROWS($A$1:E130)+1,0),Lookups!$A$2:$B$45,2,0)))</f>
        <v/>
      </c>
      <c r="F131" s="72" t="str">
        <f>IF(VLOOKUP(F$1,$R$2:$S$16,2,0)="","",IF(HLOOKUP(VLOOKUP(F$1,$R$2:$S$16,2,0),'APTA Employee Census'!$B$6:$AB$507,ROWS($A$1:F130)+1,0)=0,"",HLOOKUP(VLOOKUP(F$1,$R$2:$S$16,2,0),'APTA Employee Census'!$B$6:$AB$507,ROWS($A$1:F130)+1,0)))</f>
        <v/>
      </c>
      <c r="G131" s="43" t="str">
        <f>IF(VLOOKUP(G$1,$R$2:$S$16,2,0)="","",IF(HLOOKUP(VLOOKUP(G$1,$R$2:$S$16,2,0),'APTA Employee Census'!$B$6:$AB$507,ROWS($A$1:G130)+1,0)=0,"",VLOOKUP(HLOOKUP(VLOOKUP(G$1,$R$2:$S$16,2,0),'APTA Employee Census'!$B$6:$AB$507,ROWS($A$1:G130)+1,0),Lookups!$A$2:$B$45,2,0)))</f>
        <v/>
      </c>
      <c r="H131" s="72" t="str">
        <f>IF(VLOOKUP(H$1,$R$2:$S$16,2,0)="","",IF(HLOOKUP(VLOOKUP(H$1,$R$2:$S$16,2,0),'APTA Employee Census'!$B$6:$AB$507,ROWS($A$1:H130)+1,0)=0,"",HLOOKUP(VLOOKUP(H$1,$R$2:$S$16,2,0),'APTA Employee Census'!$B$6:$AB$507,ROWS($A$1:H130)+1,0)))</f>
        <v/>
      </c>
      <c r="I131" s="73" t="str">
        <f>IF(VLOOKUP(I$1,$R$2:$S$16,2,0)="","",IF(HLOOKUP(VLOOKUP(I$1,$R$2:$S$16,2,0),'APTA Employee Census'!$B$6:$AB$507,ROWS($A$1:I130)+1,0)=0,"",HLOOKUP(VLOOKUP(I$1,$R$2:$S$16,2,0),'APTA Employee Census'!$B$6:$AB$507,ROWS($A$1:I130)+1,0)))</f>
        <v/>
      </c>
      <c r="J131" s="74" t="str">
        <f>IF(VLOOKUP($J$1,$R$2:$S$16,2,0)="","",IF(AND($K131="part_time",HLOOKUP(VLOOKUP(J$1,$R$2:$S$16,2,0),'APTA Employee Census'!$B$6:$AB$507,ROWS($A$1:J130)+1,0)&gt;0),HLOOKUP(VLOOKUP(J$1,$R$2:$S$16,2,0),'APTA Employee Census'!$B$6:$AB$507,ROWS($A$1:J130)+1,0),IF(AND($K131="part_time",HLOOKUP(VLOOKUP(J$1,$R$2:$S$16,2,0),'APTA Employee Census'!$B$6:$AB$507,ROWS($A$1:J130)+1,0)=""),'APTA Employee Census'!$G$1,"")))</f>
        <v/>
      </c>
      <c r="K131" s="43" t="e">
        <f>IF(VLOOKUP(K$1,$R$2:$S$16,2,0)="","",IF(HLOOKUP(VLOOKUP(K$1,$R$2:$S$16,2,0),'APTA Employee Census'!$B$6:$AB$507,ROWS($A$1:K130)+1,0)=0,"",VLOOKUP(HLOOKUP(VLOOKUP(K$1,$R$2:$S$16,2,0),'APTA Employee Census'!$B$6:$AB$507,ROWS($A$1:K130)+1,0),Lookups!$A$2:$B$45,2,0)))</f>
        <v>#N/A</v>
      </c>
      <c r="L131" s="72" t="str">
        <f>IF(VLOOKUP(L$1,$R$2:$S$16,2,0)="","",IF(HLOOKUP(VLOOKUP(L$1,$R$2:$S$16,2,0),'APTA Employee Census'!$B$6:$AB$507,ROWS($A$1:L130)+1,0)=0,"",HLOOKUP(VLOOKUP(L$1,$R$2:$S$16,2,0),'APTA Employee Census'!$B$6:$AB$507,ROWS($A$1:L130)+1,0)))</f>
        <v/>
      </c>
      <c r="M131" s="74" t="str">
        <f>IF(VLOOKUP(M$1,$R$2:$S$16,2,0)="","",IF(HLOOKUP(VLOOKUP(M$1,$R$2:$S$16,2,0),'APTA Employee Census'!$B$6:$AB$507,ROWS($A$1:M130)+1,0)=0,"",HLOOKUP(VLOOKUP(M$1,$R$2:$S$16,2,0),'APTA Employee Census'!$B$6:$AB$507,ROWS($A$1:M130)+1,0)))</f>
        <v/>
      </c>
      <c r="N131" s="72" t="str">
        <f>IF(VLOOKUP(N$1,$R$2:$S$16,2,0)="","",IF(HLOOKUP(VLOOKUP(N$1,$R$2:$S$16,2,0),'APTA Employee Census'!$B$6:$AB$507,ROWS($A$1:N130)+1,0)=0,"",HLOOKUP(VLOOKUP(N$1,$R$2:$S$16,2,0),'APTA Employee Census'!$B$6:$AB$507,ROWS($A$1:N130)+1,0)))</f>
        <v/>
      </c>
      <c r="O131" s="43" t="str">
        <f>IF(VLOOKUP(O$1,$R$2:$S$16,2,0)="","",IF(E131="self",IF(HLOOKUP(VLOOKUP(O$1,$R$2:$S$16,2,0),'APTA Employee Census'!$B$6:$AB$507,ROWS($A$1:O130)+1,0)=0,"",VLOOKUP(HLOOKUP(VLOOKUP(O$1,$R$2:$S$16,2,0),'APTA Employee Census'!$B$6:$AB$507,ROWS($A$1:O130)+1,0),Lookups!$A$2:$B$45,2,0)),""))</f>
        <v/>
      </c>
    </row>
    <row r="132" spans="1:15" ht="18" customHeight="1" x14ac:dyDescent="0.15">
      <c r="A132" s="43" t="str">
        <f>IF(VLOOKUP(A$1,$R$2:$S$16,2,0)="","",IF(HLOOKUP(VLOOKUP(A$1,$R$2:$S$16,2,0),'APTA Employee Census'!$B$6:$AB$507,ROWS($A$1:A131)+1,0)=0,"",HLOOKUP(VLOOKUP(A$1,$R$2:$S$16,2,0),'APTA Employee Census'!$B$6:$AB$507,ROWS($A$1:A131)+1,0)))</f>
        <v/>
      </c>
      <c r="B132" s="43" t="str">
        <f>IF(VLOOKUP(B$1,$R$2:$S$16,2,0)="","",IF(HLOOKUP(VLOOKUP(B$1,$R$2:$S$16,2,0),'APTA Employee Census'!$A$6:$AB$507,ROWS($A$1:B131)+1,0)=0,"",HLOOKUP(VLOOKUP(B$1,$R$2:$S$16,2,0),'APTA Employee Census'!$A$6:$AB$507,ROWS($A$1:B131)+1,0)))</f>
        <v/>
      </c>
      <c r="C132" s="43" t="str">
        <f>IF(VLOOKUP(C$1,$R$2:$S$16,2,0)="","",IF(HLOOKUP(VLOOKUP(C$1,$R$2:$S$16,2,0),'APTA Employee Census'!$B$6:$AB$507,ROWS($A$1:C131)+1,0)=0,"",HLOOKUP(VLOOKUP(C$1,$R$2:$S$16,2,0),'APTA Employee Census'!$B$6:$AB$507,ROWS($A$1:C131)+1,0)))</f>
        <v/>
      </c>
      <c r="D132" s="72" t="str">
        <f>IF(VLOOKUP(D$1,$R$2:$S$16,2,0)="","",IF(HLOOKUP(VLOOKUP(D$1,$R$2:$S$16,2,0),'APTA Employee Census'!$B$6:$AB$507,ROWS($A$1:D131)+1,0)=0,"",HLOOKUP(VLOOKUP(D$1,$R$2:$S$16,2,0),'APTA Employee Census'!$B$6:$AB$507,ROWS($A$1:D131)+1,0)))</f>
        <v/>
      </c>
      <c r="E132" s="43" t="str">
        <f>IF(VLOOKUP(E$1,$R$2:$S$16,2,0)="","",IF(HLOOKUP(VLOOKUP(E$1,$R$2:$S$16,2,0),'APTA Employee Census'!$B$6:$AB$507,ROWS($A$1:E131)+1,0)=0,"",VLOOKUP(HLOOKUP(VLOOKUP(E$1,$R$2:$S$16,2,0),'APTA Employee Census'!$B$6:$AB$507,ROWS($A$1:E131)+1,0),Lookups!$A$2:$B$45,2,0)))</f>
        <v/>
      </c>
      <c r="F132" s="72" t="str">
        <f>IF(VLOOKUP(F$1,$R$2:$S$16,2,0)="","",IF(HLOOKUP(VLOOKUP(F$1,$R$2:$S$16,2,0),'APTA Employee Census'!$B$6:$AB$507,ROWS($A$1:F131)+1,0)=0,"",HLOOKUP(VLOOKUP(F$1,$R$2:$S$16,2,0),'APTA Employee Census'!$B$6:$AB$507,ROWS($A$1:F131)+1,0)))</f>
        <v/>
      </c>
      <c r="G132" s="43" t="str">
        <f>IF(VLOOKUP(G$1,$R$2:$S$16,2,0)="","",IF(HLOOKUP(VLOOKUP(G$1,$R$2:$S$16,2,0),'APTA Employee Census'!$B$6:$AB$507,ROWS($A$1:G131)+1,0)=0,"",VLOOKUP(HLOOKUP(VLOOKUP(G$1,$R$2:$S$16,2,0),'APTA Employee Census'!$B$6:$AB$507,ROWS($A$1:G131)+1,0),Lookups!$A$2:$B$45,2,0)))</f>
        <v/>
      </c>
      <c r="H132" s="72" t="str">
        <f>IF(VLOOKUP(H$1,$R$2:$S$16,2,0)="","",IF(HLOOKUP(VLOOKUP(H$1,$R$2:$S$16,2,0),'APTA Employee Census'!$B$6:$AB$507,ROWS($A$1:H131)+1,0)=0,"",HLOOKUP(VLOOKUP(H$1,$R$2:$S$16,2,0),'APTA Employee Census'!$B$6:$AB$507,ROWS($A$1:H131)+1,0)))</f>
        <v/>
      </c>
      <c r="I132" s="73" t="str">
        <f>IF(VLOOKUP(I$1,$R$2:$S$16,2,0)="","",IF(HLOOKUP(VLOOKUP(I$1,$R$2:$S$16,2,0),'APTA Employee Census'!$B$6:$AB$507,ROWS($A$1:I131)+1,0)=0,"",HLOOKUP(VLOOKUP(I$1,$R$2:$S$16,2,0),'APTA Employee Census'!$B$6:$AB$507,ROWS($A$1:I131)+1,0)))</f>
        <v/>
      </c>
      <c r="J132" s="74" t="str">
        <f>IF(VLOOKUP($J$1,$R$2:$S$16,2,0)="","",IF(AND($K132="part_time",HLOOKUP(VLOOKUP(J$1,$R$2:$S$16,2,0),'APTA Employee Census'!$B$6:$AB$507,ROWS($A$1:J131)+1,0)&gt;0),HLOOKUP(VLOOKUP(J$1,$R$2:$S$16,2,0),'APTA Employee Census'!$B$6:$AB$507,ROWS($A$1:J131)+1,0),IF(AND($K132="part_time",HLOOKUP(VLOOKUP(J$1,$R$2:$S$16,2,0),'APTA Employee Census'!$B$6:$AB$507,ROWS($A$1:J131)+1,0)=""),'APTA Employee Census'!$G$1,"")))</f>
        <v/>
      </c>
      <c r="K132" s="43" t="e">
        <f>IF(VLOOKUP(K$1,$R$2:$S$16,2,0)="","",IF(HLOOKUP(VLOOKUP(K$1,$R$2:$S$16,2,0),'APTA Employee Census'!$B$6:$AB$507,ROWS($A$1:K131)+1,0)=0,"",VLOOKUP(HLOOKUP(VLOOKUP(K$1,$R$2:$S$16,2,0),'APTA Employee Census'!$B$6:$AB$507,ROWS($A$1:K131)+1,0),Lookups!$A$2:$B$45,2,0)))</f>
        <v>#N/A</v>
      </c>
      <c r="L132" s="72" t="str">
        <f>IF(VLOOKUP(L$1,$R$2:$S$16,2,0)="","",IF(HLOOKUP(VLOOKUP(L$1,$R$2:$S$16,2,0),'APTA Employee Census'!$B$6:$AB$507,ROWS($A$1:L131)+1,0)=0,"",HLOOKUP(VLOOKUP(L$1,$R$2:$S$16,2,0),'APTA Employee Census'!$B$6:$AB$507,ROWS($A$1:L131)+1,0)))</f>
        <v/>
      </c>
      <c r="M132" s="74" t="str">
        <f>IF(VLOOKUP(M$1,$R$2:$S$16,2,0)="","",IF(HLOOKUP(VLOOKUP(M$1,$R$2:$S$16,2,0),'APTA Employee Census'!$B$6:$AB$507,ROWS($A$1:M131)+1,0)=0,"",HLOOKUP(VLOOKUP(M$1,$R$2:$S$16,2,0),'APTA Employee Census'!$B$6:$AB$507,ROWS($A$1:M131)+1,0)))</f>
        <v/>
      </c>
      <c r="N132" s="72" t="str">
        <f>IF(VLOOKUP(N$1,$R$2:$S$16,2,0)="","",IF(HLOOKUP(VLOOKUP(N$1,$R$2:$S$16,2,0),'APTA Employee Census'!$B$6:$AB$507,ROWS($A$1:N131)+1,0)=0,"",HLOOKUP(VLOOKUP(N$1,$R$2:$S$16,2,0),'APTA Employee Census'!$B$6:$AB$507,ROWS($A$1:N131)+1,0)))</f>
        <v/>
      </c>
      <c r="O132" s="43" t="str">
        <f>IF(VLOOKUP(O$1,$R$2:$S$16,2,0)="","",IF(E132="self",IF(HLOOKUP(VLOOKUP(O$1,$R$2:$S$16,2,0),'APTA Employee Census'!$B$6:$AB$507,ROWS($A$1:O131)+1,0)=0,"",VLOOKUP(HLOOKUP(VLOOKUP(O$1,$R$2:$S$16,2,0),'APTA Employee Census'!$B$6:$AB$507,ROWS($A$1:O131)+1,0),Lookups!$A$2:$B$45,2,0)),""))</f>
        <v/>
      </c>
    </row>
    <row r="133" spans="1:15" ht="18" customHeight="1" x14ac:dyDescent="0.15">
      <c r="A133" s="43" t="str">
        <f>IF(VLOOKUP(A$1,$R$2:$S$16,2,0)="","",IF(HLOOKUP(VLOOKUP(A$1,$R$2:$S$16,2,0),'APTA Employee Census'!$B$6:$AB$507,ROWS($A$1:A132)+1,0)=0,"",HLOOKUP(VLOOKUP(A$1,$R$2:$S$16,2,0),'APTA Employee Census'!$B$6:$AB$507,ROWS($A$1:A132)+1,0)))</f>
        <v/>
      </c>
      <c r="B133" s="43" t="str">
        <f>IF(VLOOKUP(B$1,$R$2:$S$16,2,0)="","",IF(HLOOKUP(VLOOKUP(B$1,$R$2:$S$16,2,0),'APTA Employee Census'!$A$6:$AB$507,ROWS($A$1:B132)+1,0)=0,"",HLOOKUP(VLOOKUP(B$1,$R$2:$S$16,2,0),'APTA Employee Census'!$A$6:$AB$507,ROWS($A$1:B132)+1,0)))</f>
        <v/>
      </c>
      <c r="C133" s="43" t="str">
        <f>IF(VLOOKUP(C$1,$R$2:$S$16,2,0)="","",IF(HLOOKUP(VLOOKUP(C$1,$R$2:$S$16,2,0),'APTA Employee Census'!$B$6:$AB$507,ROWS($A$1:C132)+1,0)=0,"",HLOOKUP(VLOOKUP(C$1,$R$2:$S$16,2,0),'APTA Employee Census'!$B$6:$AB$507,ROWS($A$1:C132)+1,0)))</f>
        <v/>
      </c>
      <c r="D133" s="72" t="str">
        <f>IF(VLOOKUP(D$1,$R$2:$S$16,2,0)="","",IF(HLOOKUP(VLOOKUP(D$1,$R$2:$S$16,2,0),'APTA Employee Census'!$B$6:$AB$507,ROWS($A$1:D132)+1,0)=0,"",HLOOKUP(VLOOKUP(D$1,$R$2:$S$16,2,0),'APTA Employee Census'!$B$6:$AB$507,ROWS($A$1:D132)+1,0)))</f>
        <v/>
      </c>
      <c r="E133" s="43" t="str">
        <f>IF(VLOOKUP(E$1,$R$2:$S$16,2,0)="","",IF(HLOOKUP(VLOOKUP(E$1,$R$2:$S$16,2,0),'APTA Employee Census'!$B$6:$AB$507,ROWS($A$1:E132)+1,0)=0,"",VLOOKUP(HLOOKUP(VLOOKUP(E$1,$R$2:$S$16,2,0),'APTA Employee Census'!$B$6:$AB$507,ROWS($A$1:E132)+1,0),Lookups!$A$2:$B$45,2,0)))</f>
        <v/>
      </c>
      <c r="F133" s="72" t="str">
        <f>IF(VLOOKUP(F$1,$R$2:$S$16,2,0)="","",IF(HLOOKUP(VLOOKUP(F$1,$R$2:$S$16,2,0),'APTA Employee Census'!$B$6:$AB$507,ROWS($A$1:F132)+1,0)=0,"",HLOOKUP(VLOOKUP(F$1,$R$2:$S$16,2,0),'APTA Employee Census'!$B$6:$AB$507,ROWS($A$1:F132)+1,0)))</f>
        <v/>
      </c>
      <c r="G133" s="43" t="str">
        <f>IF(VLOOKUP(G$1,$R$2:$S$16,2,0)="","",IF(HLOOKUP(VLOOKUP(G$1,$R$2:$S$16,2,0),'APTA Employee Census'!$B$6:$AB$507,ROWS($A$1:G132)+1,0)=0,"",VLOOKUP(HLOOKUP(VLOOKUP(G$1,$R$2:$S$16,2,0),'APTA Employee Census'!$B$6:$AB$507,ROWS($A$1:G132)+1,0),Lookups!$A$2:$B$45,2,0)))</f>
        <v/>
      </c>
      <c r="H133" s="72" t="str">
        <f>IF(VLOOKUP(H$1,$R$2:$S$16,2,0)="","",IF(HLOOKUP(VLOOKUP(H$1,$R$2:$S$16,2,0),'APTA Employee Census'!$B$6:$AB$507,ROWS($A$1:H132)+1,0)=0,"",HLOOKUP(VLOOKUP(H$1,$R$2:$S$16,2,0),'APTA Employee Census'!$B$6:$AB$507,ROWS($A$1:H132)+1,0)))</f>
        <v/>
      </c>
      <c r="I133" s="73" t="str">
        <f>IF(VLOOKUP(I$1,$R$2:$S$16,2,0)="","",IF(HLOOKUP(VLOOKUP(I$1,$R$2:$S$16,2,0),'APTA Employee Census'!$B$6:$AB$507,ROWS($A$1:I132)+1,0)=0,"",HLOOKUP(VLOOKUP(I$1,$R$2:$S$16,2,0),'APTA Employee Census'!$B$6:$AB$507,ROWS($A$1:I132)+1,0)))</f>
        <v/>
      </c>
      <c r="J133" s="74" t="str">
        <f>IF(VLOOKUP($J$1,$R$2:$S$16,2,0)="","",IF(AND($K133="part_time",HLOOKUP(VLOOKUP(J$1,$R$2:$S$16,2,0),'APTA Employee Census'!$B$6:$AB$507,ROWS($A$1:J132)+1,0)&gt;0),HLOOKUP(VLOOKUP(J$1,$R$2:$S$16,2,0),'APTA Employee Census'!$B$6:$AB$507,ROWS($A$1:J132)+1,0),IF(AND($K133="part_time",HLOOKUP(VLOOKUP(J$1,$R$2:$S$16,2,0),'APTA Employee Census'!$B$6:$AB$507,ROWS($A$1:J132)+1,0)=""),'APTA Employee Census'!$G$1,"")))</f>
        <v/>
      </c>
      <c r="K133" s="43" t="e">
        <f>IF(VLOOKUP(K$1,$R$2:$S$16,2,0)="","",IF(HLOOKUP(VLOOKUP(K$1,$R$2:$S$16,2,0),'APTA Employee Census'!$B$6:$AB$507,ROWS($A$1:K132)+1,0)=0,"",VLOOKUP(HLOOKUP(VLOOKUP(K$1,$R$2:$S$16,2,0),'APTA Employee Census'!$B$6:$AB$507,ROWS($A$1:K132)+1,0),Lookups!$A$2:$B$45,2,0)))</f>
        <v>#N/A</v>
      </c>
      <c r="L133" s="72" t="str">
        <f>IF(VLOOKUP(L$1,$R$2:$S$16,2,0)="","",IF(HLOOKUP(VLOOKUP(L$1,$R$2:$S$16,2,0),'APTA Employee Census'!$B$6:$AB$507,ROWS($A$1:L132)+1,0)=0,"",HLOOKUP(VLOOKUP(L$1,$R$2:$S$16,2,0),'APTA Employee Census'!$B$6:$AB$507,ROWS($A$1:L132)+1,0)))</f>
        <v/>
      </c>
      <c r="M133" s="74" t="str">
        <f>IF(VLOOKUP(M$1,$R$2:$S$16,2,0)="","",IF(HLOOKUP(VLOOKUP(M$1,$R$2:$S$16,2,0),'APTA Employee Census'!$B$6:$AB$507,ROWS($A$1:M132)+1,0)=0,"",HLOOKUP(VLOOKUP(M$1,$R$2:$S$16,2,0),'APTA Employee Census'!$B$6:$AB$507,ROWS($A$1:M132)+1,0)))</f>
        <v/>
      </c>
      <c r="N133" s="72" t="str">
        <f>IF(VLOOKUP(N$1,$R$2:$S$16,2,0)="","",IF(HLOOKUP(VLOOKUP(N$1,$R$2:$S$16,2,0),'APTA Employee Census'!$B$6:$AB$507,ROWS($A$1:N132)+1,0)=0,"",HLOOKUP(VLOOKUP(N$1,$R$2:$S$16,2,0),'APTA Employee Census'!$B$6:$AB$507,ROWS($A$1:N132)+1,0)))</f>
        <v/>
      </c>
      <c r="O133" s="43" t="str">
        <f>IF(VLOOKUP(O$1,$R$2:$S$16,2,0)="","",IF(E133="self",IF(HLOOKUP(VLOOKUP(O$1,$R$2:$S$16,2,0),'APTA Employee Census'!$B$6:$AB$507,ROWS($A$1:O132)+1,0)=0,"",VLOOKUP(HLOOKUP(VLOOKUP(O$1,$R$2:$S$16,2,0),'APTA Employee Census'!$B$6:$AB$507,ROWS($A$1:O132)+1,0),Lookups!$A$2:$B$45,2,0)),""))</f>
        <v/>
      </c>
    </row>
    <row r="134" spans="1:15" ht="18" customHeight="1" x14ac:dyDescent="0.15">
      <c r="A134" s="43" t="str">
        <f>IF(VLOOKUP(A$1,$R$2:$S$16,2,0)="","",IF(HLOOKUP(VLOOKUP(A$1,$R$2:$S$16,2,0),'APTA Employee Census'!$B$6:$AB$507,ROWS($A$1:A133)+1,0)=0,"",HLOOKUP(VLOOKUP(A$1,$R$2:$S$16,2,0),'APTA Employee Census'!$B$6:$AB$507,ROWS($A$1:A133)+1,0)))</f>
        <v/>
      </c>
      <c r="B134" s="43" t="str">
        <f>IF(VLOOKUP(B$1,$R$2:$S$16,2,0)="","",IF(HLOOKUP(VLOOKUP(B$1,$R$2:$S$16,2,0),'APTA Employee Census'!$A$6:$AB$507,ROWS($A$1:B133)+1,0)=0,"",HLOOKUP(VLOOKUP(B$1,$R$2:$S$16,2,0),'APTA Employee Census'!$A$6:$AB$507,ROWS($A$1:B133)+1,0)))</f>
        <v/>
      </c>
      <c r="C134" s="43" t="str">
        <f>IF(VLOOKUP(C$1,$R$2:$S$16,2,0)="","",IF(HLOOKUP(VLOOKUP(C$1,$R$2:$S$16,2,0),'APTA Employee Census'!$B$6:$AB$507,ROWS($A$1:C133)+1,0)=0,"",HLOOKUP(VLOOKUP(C$1,$R$2:$S$16,2,0),'APTA Employee Census'!$B$6:$AB$507,ROWS($A$1:C133)+1,0)))</f>
        <v/>
      </c>
      <c r="D134" s="72" t="str">
        <f>IF(VLOOKUP(D$1,$R$2:$S$16,2,0)="","",IF(HLOOKUP(VLOOKUP(D$1,$R$2:$S$16,2,0),'APTA Employee Census'!$B$6:$AB$507,ROWS($A$1:D133)+1,0)=0,"",HLOOKUP(VLOOKUP(D$1,$R$2:$S$16,2,0),'APTA Employee Census'!$B$6:$AB$507,ROWS($A$1:D133)+1,0)))</f>
        <v/>
      </c>
      <c r="E134" s="43" t="str">
        <f>IF(VLOOKUP(E$1,$R$2:$S$16,2,0)="","",IF(HLOOKUP(VLOOKUP(E$1,$R$2:$S$16,2,0),'APTA Employee Census'!$B$6:$AB$507,ROWS($A$1:E133)+1,0)=0,"",VLOOKUP(HLOOKUP(VLOOKUP(E$1,$R$2:$S$16,2,0),'APTA Employee Census'!$B$6:$AB$507,ROWS($A$1:E133)+1,0),Lookups!$A$2:$B$45,2,0)))</f>
        <v/>
      </c>
      <c r="F134" s="72" t="str">
        <f>IF(VLOOKUP(F$1,$R$2:$S$16,2,0)="","",IF(HLOOKUP(VLOOKUP(F$1,$R$2:$S$16,2,0),'APTA Employee Census'!$B$6:$AB$507,ROWS($A$1:F133)+1,0)=0,"",HLOOKUP(VLOOKUP(F$1,$R$2:$S$16,2,0),'APTA Employee Census'!$B$6:$AB$507,ROWS($A$1:F133)+1,0)))</f>
        <v/>
      </c>
      <c r="G134" s="43" t="str">
        <f>IF(VLOOKUP(G$1,$R$2:$S$16,2,0)="","",IF(HLOOKUP(VLOOKUP(G$1,$R$2:$S$16,2,0),'APTA Employee Census'!$B$6:$AB$507,ROWS($A$1:G133)+1,0)=0,"",VLOOKUP(HLOOKUP(VLOOKUP(G$1,$R$2:$S$16,2,0),'APTA Employee Census'!$B$6:$AB$507,ROWS($A$1:G133)+1,0),Lookups!$A$2:$B$45,2,0)))</f>
        <v/>
      </c>
      <c r="H134" s="72" t="str">
        <f>IF(VLOOKUP(H$1,$R$2:$S$16,2,0)="","",IF(HLOOKUP(VLOOKUP(H$1,$R$2:$S$16,2,0),'APTA Employee Census'!$B$6:$AB$507,ROWS($A$1:H133)+1,0)=0,"",HLOOKUP(VLOOKUP(H$1,$R$2:$S$16,2,0),'APTA Employee Census'!$B$6:$AB$507,ROWS($A$1:H133)+1,0)))</f>
        <v/>
      </c>
      <c r="I134" s="73" t="str">
        <f>IF(VLOOKUP(I$1,$R$2:$S$16,2,0)="","",IF(HLOOKUP(VLOOKUP(I$1,$R$2:$S$16,2,0),'APTA Employee Census'!$B$6:$AB$507,ROWS($A$1:I133)+1,0)=0,"",HLOOKUP(VLOOKUP(I$1,$R$2:$S$16,2,0),'APTA Employee Census'!$B$6:$AB$507,ROWS($A$1:I133)+1,0)))</f>
        <v/>
      </c>
      <c r="J134" s="74" t="str">
        <f>IF(VLOOKUP($J$1,$R$2:$S$16,2,0)="","",IF(AND($K134="part_time",HLOOKUP(VLOOKUP(J$1,$R$2:$S$16,2,0),'APTA Employee Census'!$B$6:$AB$507,ROWS($A$1:J133)+1,0)&gt;0),HLOOKUP(VLOOKUP(J$1,$R$2:$S$16,2,0),'APTA Employee Census'!$B$6:$AB$507,ROWS($A$1:J133)+1,0),IF(AND($K134="part_time",HLOOKUP(VLOOKUP(J$1,$R$2:$S$16,2,0),'APTA Employee Census'!$B$6:$AB$507,ROWS($A$1:J133)+1,0)=""),'APTA Employee Census'!$G$1,"")))</f>
        <v/>
      </c>
      <c r="K134" s="43" t="e">
        <f>IF(VLOOKUP(K$1,$R$2:$S$16,2,0)="","",IF(HLOOKUP(VLOOKUP(K$1,$R$2:$S$16,2,0),'APTA Employee Census'!$B$6:$AB$507,ROWS($A$1:K133)+1,0)=0,"",VLOOKUP(HLOOKUP(VLOOKUP(K$1,$R$2:$S$16,2,0),'APTA Employee Census'!$B$6:$AB$507,ROWS($A$1:K133)+1,0),Lookups!$A$2:$B$45,2,0)))</f>
        <v>#N/A</v>
      </c>
      <c r="L134" s="72" t="str">
        <f>IF(VLOOKUP(L$1,$R$2:$S$16,2,0)="","",IF(HLOOKUP(VLOOKUP(L$1,$R$2:$S$16,2,0),'APTA Employee Census'!$B$6:$AB$507,ROWS($A$1:L133)+1,0)=0,"",HLOOKUP(VLOOKUP(L$1,$R$2:$S$16,2,0),'APTA Employee Census'!$B$6:$AB$507,ROWS($A$1:L133)+1,0)))</f>
        <v/>
      </c>
      <c r="M134" s="74" t="str">
        <f>IF(VLOOKUP(M$1,$R$2:$S$16,2,0)="","",IF(HLOOKUP(VLOOKUP(M$1,$R$2:$S$16,2,0),'APTA Employee Census'!$B$6:$AB$507,ROWS($A$1:M133)+1,0)=0,"",HLOOKUP(VLOOKUP(M$1,$R$2:$S$16,2,0),'APTA Employee Census'!$B$6:$AB$507,ROWS($A$1:M133)+1,0)))</f>
        <v/>
      </c>
      <c r="N134" s="72" t="str">
        <f>IF(VLOOKUP(N$1,$R$2:$S$16,2,0)="","",IF(HLOOKUP(VLOOKUP(N$1,$R$2:$S$16,2,0),'APTA Employee Census'!$B$6:$AB$507,ROWS($A$1:N133)+1,0)=0,"",HLOOKUP(VLOOKUP(N$1,$R$2:$S$16,2,0),'APTA Employee Census'!$B$6:$AB$507,ROWS($A$1:N133)+1,0)))</f>
        <v/>
      </c>
      <c r="O134" s="43" t="str">
        <f>IF(VLOOKUP(O$1,$R$2:$S$16,2,0)="","",IF(E134="self",IF(HLOOKUP(VLOOKUP(O$1,$R$2:$S$16,2,0),'APTA Employee Census'!$B$6:$AB$507,ROWS($A$1:O133)+1,0)=0,"",VLOOKUP(HLOOKUP(VLOOKUP(O$1,$R$2:$S$16,2,0),'APTA Employee Census'!$B$6:$AB$507,ROWS($A$1:O133)+1,0),Lookups!$A$2:$B$45,2,0)),""))</f>
        <v/>
      </c>
    </row>
    <row r="135" spans="1:15" ht="18" customHeight="1" x14ac:dyDescent="0.15">
      <c r="A135" s="43" t="str">
        <f>IF(VLOOKUP(A$1,$R$2:$S$16,2,0)="","",IF(HLOOKUP(VLOOKUP(A$1,$R$2:$S$16,2,0),'APTA Employee Census'!$B$6:$AB$507,ROWS($A$1:A134)+1,0)=0,"",HLOOKUP(VLOOKUP(A$1,$R$2:$S$16,2,0),'APTA Employee Census'!$B$6:$AB$507,ROWS($A$1:A134)+1,0)))</f>
        <v/>
      </c>
      <c r="B135" s="43" t="str">
        <f>IF(VLOOKUP(B$1,$R$2:$S$16,2,0)="","",IF(HLOOKUP(VLOOKUP(B$1,$R$2:$S$16,2,0),'APTA Employee Census'!$A$6:$AB$507,ROWS($A$1:B134)+1,0)=0,"",HLOOKUP(VLOOKUP(B$1,$R$2:$S$16,2,0),'APTA Employee Census'!$A$6:$AB$507,ROWS($A$1:B134)+1,0)))</f>
        <v/>
      </c>
      <c r="C135" s="43" t="str">
        <f>IF(VLOOKUP(C$1,$R$2:$S$16,2,0)="","",IF(HLOOKUP(VLOOKUP(C$1,$R$2:$S$16,2,0),'APTA Employee Census'!$B$6:$AB$507,ROWS($A$1:C134)+1,0)=0,"",HLOOKUP(VLOOKUP(C$1,$R$2:$S$16,2,0),'APTA Employee Census'!$B$6:$AB$507,ROWS($A$1:C134)+1,0)))</f>
        <v/>
      </c>
      <c r="D135" s="72" t="str">
        <f>IF(VLOOKUP(D$1,$R$2:$S$16,2,0)="","",IF(HLOOKUP(VLOOKUP(D$1,$R$2:$S$16,2,0),'APTA Employee Census'!$B$6:$AB$507,ROWS($A$1:D134)+1,0)=0,"",HLOOKUP(VLOOKUP(D$1,$R$2:$S$16,2,0),'APTA Employee Census'!$B$6:$AB$507,ROWS($A$1:D134)+1,0)))</f>
        <v/>
      </c>
      <c r="E135" s="43" t="str">
        <f>IF(VLOOKUP(E$1,$R$2:$S$16,2,0)="","",IF(HLOOKUP(VLOOKUP(E$1,$R$2:$S$16,2,0),'APTA Employee Census'!$B$6:$AB$507,ROWS($A$1:E134)+1,0)=0,"",VLOOKUP(HLOOKUP(VLOOKUP(E$1,$R$2:$S$16,2,0),'APTA Employee Census'!$B$6:$AB$507,ROWS($A$1:E134)+1,0),Lookups!$A$2:$B$45,2,0)))</f>
        <v/>
      </c>
      <c r="F135" s="72" t="str">
        <f>IF(VLOOKUP(F$1,$R$2:$S$16,2,0)="","",IF(HLOOKUP(VLOOKUP(F$1,$R$2:$S$16,2,0),'APTA Employee Census'!$B$6:$AB$507,ROWS($A$1:F134)+1,0)=0,"",HLOOKUP(VLOOKUP(F$1,$R$2:$S$16,2,0),'APTA Employee Census'!$B$6:$AB$507,ROWS($A$1:F134)+1,0)))</f>
        <v/>
      </c>
      <c r="G135" s="43" t="str">
        <f>IF(VLOOKUP(G$1,$R$2:$S$16,2,0)="","",IF(HLOOKUP(VLOOKUP(G$1,$R$2:$S$16,2,0),'APTA Employee Census'!$B$6:$AB$507,ROWS($A$1:G134)+1,0)=0,"",VLOOKUP(HLOOKUP(VLOOKUP(G$1,$R$2:$S$16,2,0),'APTA Employee Census'!$B$6:$AB$507,ROWS($A$1:G134)+1,0),Lookups!$A$2:$B$45,2,0)))</f>
        <v/>
      </c>
      <c r="H135" s="72" t="str">
        <f>IF(VLOOKUP(H$1,$R$2:$S$16,2,0)="","",IF(HLOOKUP(VLOOKUP(H$1,$R$2:$S$16,2,0),'APTA Employee Census'!$B$6:$AB$507,ROWS($A$1:H134)+1,0)=0,"",HLOOKUP(VLOOKUP(H$1,$R$2:$S$16,2,0),'APTA Employee Census'!$B$6:$AB$507,ROWS($A$1:H134)+1,0)))</f>
        <v/>
      </c>
      <c r="I135" s="73" t="str">
        <f>IF(VLOOKUP(I$1,$R$2:$S$16,2,0)="","",IF(HLOOKUP(VLOOKUP(I$1,$R$2:$S$16,2,0),'APTA Employee Census'!$B$6:$AB$507,ROWS($A$1:I134)+1,0)=0,"",HLOOKUP(VLOOKUP(I$1,$R$2:$S$16,2,0),'APTA Employee Census'!$B$6:$AB$507,ROWS($A$1:I134)+1,0)))</f>
        <v/>
      </c>
      <c r="J135" s="74" t="str">
        <f>IF(VLOOKUP($J$1,$R$2:$S$16,2,0)="","",IF(AND($K135="part_time",HLOOKUP(VLOOKUP(J$1,$R$2:$S$16,2,0),'APTA Employee Census'!$B$6:$AB$507,ROWS($A$1:J134)+1,0)&gt;0),HLOOKUP(VLOOKUP(J$1,$R$2:$S$16,2,0),'APTA Employee Census'!$B$6:$AB$507,ROWS($A$1:J134)+1,0),IF(AND($K135="part_time",HLOOKUP(VLOOKUP(J$1,$R$2:$S$16,2,0),'APTA Employee Census'!$B$6:$AB$507,ROWS($A$1:J134)+1,0)=""),'APTA Employee Census'!$G$1,"")))</f>
        <v/>
      </c>
      <c r="K135" s="43" t="e">
        <f>IF(VLOOKUP(K$1,$R$2:$S$16,2,0)="","",IF(HLOOKUP(VLOOKUP(K$1,$R$2:$S$16,2,0),'APTA Employee Census'!$B$6:$AB$507,ROWS($A$1:K134)+1,0)=0,"",VLOOKUP(HLOOKUP(VLOOKUP(K$1,$R$2:$S$16,2,0),'APTA Employee Census'!$B$6:$AB$507,ROWS($A$1:K134)+1,0),Lookups!$A$2:$B$45,2,0)))</f>
        <v>#N/A</v>
      </c>
      <c r="L135" s="72" t="str">
        <f>IF(VLOOKUP(L$1,$R$2:$S$16,2,0)="","",IF(HLOOKUP(VLOOKUP(L$1,$R$2:$S$16,2,0),'APTA Employee Census'!$B$6:$AB$507,ROWS($A$1:L134)+1,0)=0,"",HLOOKUP(VLOOKUP(L$1,$R$2:$S$16,2,0),'APTA Employee Census'!$B$6:$AB$507,ROWS($A$1:L134)+1,0)))</f>
        <v/>
      </c>
      <c r="M135" s="74" t="str">
        <f>IF(VLOOKUP(M$1,$R$2:$S$16,2,0)="","",IF(HLOOKUP(VLOOKUP(M$1,$R$2:$S$16,2,0),'APTA Employee Census'!$B$6:$AB$507,ROWS($A$1:M134)+1,0)=0,"",HLOOKUP(VLOOKUP(M$1,$R$2:$S$16,2,0),'APTA Employee Census'!$B$6:$AB$507,ROWS($A$1:M134)+1,0)))</f>
        <v/>
      </c>
      <c r="N135" s="72" t="str">
        <f>IF(VLOOKUP(N$1,$R$2:$S$16,2,0)="","",IF(HLOOKUP(VLOOKUP(N$1,$R$2:$S$16,2,0),'APTA Employee Census'!$B$6:$AB$507,ROWS($A$1:N134)+1,0)=0,"",HLOOKUP(VLOOKUP(N$1,$R$2:$S$16,2,0),'APTA Employee Census'!$B$6:$AB$507,ROWS($A$1:N134)+1,0)))</f>
        <v/>
      </c>
      <c r="O135" s="43" t="str">
        <f>IF(VLOOKUP(O$1,$R$2:$S$16,2,0)="","",IF(E135="self",IF(HLOOKUP(VLOOKUP(O$1,$R$2:$S$16,2,0),'APTA Employee Census'!$B$6:$AB$507,ROWS($A$1:O134)+1,0)=0,"",VLOOKUP(HLOOKUP(VLOOKUP(O$1,$R$2:$S$16,2,0),'APTA Employee Census'!$B$6:$AB$507,ROWS($A$1:O134)+1,0),Lookups!$A$2:$B$45,2,0)),""))</f>
        <v/>
      </c>
    </row>
    <row r="136" spans="1:15" ht="18" customHeight="1" x14ac:dyDescent="0.15">
      <c r="A136" s="43" t="str">
        <f>IF(VLOOKUP(A$1,$R$2:$S$16,2,0)="","",IF(HLOOKUP(VLOOKUP(A$1,$R$2:$S$16,2,0),'APTA Employee Census'!$B$6:$AB$507,ROWS($A$1:A135)+1,0)=0,"",HLOOKUP(VLOOKUP(A$1,$R$2:$S$16,2,0),'APTA Employee Census'!$B$6:$AB$507,ROWS($A$1:A135)+1,0)))</f>
        <v/>
      </c>
      <c r="B136" s="43" t="str">
        <f>IF(VLOOKUP(B$1,$R$2:$S$16,2,0)="","",IF(HLOOKUP(VLOOKUP(B$1,$R$2:$S$16,2,0),'APTA Employee Census'!$A$6:$AB$507,ROWS($A$1:B135)+1,0)=0,"",HLOOKUP(VLOOKUP(B$1,$R$2:$S$16,2,0),'APTA Employee Census'!$A$6:$AB$507,ROWS($A$1:B135)+1,0)))</f>
        <v/>
      </c>
      <c r="C136" s="43" t="str">
        <f>IF(VLOOKUP(C$1,$R$2:$S$16,2,0)="","",IF(HLOOKUP(VLOOKUP(C$1,$R$2:$S$16,2,0),'APTA Employee Census'!$B$6:$AB$507,ROWS($A$1:C135)+1,0)=0,"",HLOOKUP(VLOOKUP(C$1,$R$2:$S$16,2,0),'APTA Employee Census'!$B$6:$AB$507,ROWS($A$1:C135)+1,0)))</f>
        <v/>
      </c>
      <c r="D136" s="72" t="str">
        <f>IF(VLOOKUP(D$1,$R$2:$S$16,2,0)="","",IF(HLOOKUP(VLOOKUP(D$1,$R$2:$S$16,2,0),'APTA Employee Census'!$B$6:$AB$507,ROWS($A$1:D135)+1,0)=0,"",HLOOKUP(VLOOKUP(D$1,$R$2:$S$16,2,0),'APTA Employee Census'!$B$6:$AB$507,ROWS($A$1:D135)+1,0)))</f>
        <v/>
      </c>
      <c r="E136" s="43" t="str">
        <f>IF(VLOOKUP(E$1,$R$2:$S$16,2,0)="","",IF(HLOOKUP(VLOOKUP(E$1,$R$2:$S$16,2,0),'APTA Employee Census'!$B$6:$AB$507,ROWS($A$1:E135)+1,0)=0,"",VLOOKUP(HLOOKUP(VLOOKUP(E$1,$R$2:$S$16,2,0),'APTA Employee Census'!$B$6:$AB$507,ROWS($A$1:E135)+1,0),Lookups!$A$2:$B$45,2,0)))</f>
        <v/>
      </c>
      <c r="F136" s="72" t="str">
        <f>IF(VLOOKUP(F$1,$R$2:$S$16,2,0)="","",IF(HLOOKUP(VLOOKUP(F$1,$R$2:$S$16,2,0),'APTA Employee Census'!$B$6:$AB$507,ROWS($A$1:F135)+1,0)=0,"",HLOOKUP(VLOOKUP(F$1,$R$2:$S$16,2,0),'APTA Employee Census'!$B$6:$AB$507,ROWS($A$1:F135)+1,0)))</f>
        <v/>
      </c>
      <c r="G136" s="43" t="str">
        <f>IF(VLOOKUP(G$1,$R$2:$S$16,2,0)="","",IF(HLOOKUP(VLOOKUP(G$1,$R$2:$S$16,2,0),'APTA Employee Census'!$B$6:$AB$507,ROWS($A$1:G135)+1,0)=0,"",VLOOKUP(HLOOKUP(VLOOKUP(G$1,$R$2:$S$16,2,0),'APTA Employee Census'!$B$6:$AB$507,ROWS($A$1:G135)+1,0),Lookups!$A$2:$B$45,2,0)))</f>
        <v/>
      </c>
      <c r="H136" s="72" t="str">
        <f>IF(VLOOKUP(H$1,$R$2:$S$16,2,0)="","",IF(HLOOKUP(VLOOKUP(H$1,$R$2:$S$16,2,0),'APTA Employee Census'!$B$6:$AB$507,ROWS($A$1:H135)+1,0)=0,"",HLOOKUP(VLOOKUP(H$1,$R$2:$S$16,2,0),'APTA Employee Census'!$B$6:$AB$507,ROWS($A$1:H135)+1,0)))</f>
        <v/>
      </c>
      <c r="I136" s="73" t="str">
        <f>IF(VLOOKUP(I$1,$R$2:$S$16,2,0)="","",IF(HLOOKUP(VLOOKUP(I$1,$R$2:$S$16,2,0),'APTA Employee Census'!$B$6:$AB$507,ROWS($A$1:I135)+1,0)=0,"",HLOOKUP(VLOOKUP(I$1,$R$2:$S$16,2,0),'APTA Employee Census'!$B$6:$AB$507,ROWS($A$1:I135)+1,0)))</f>
        <v/>
      </c>
      <c r="J136" s="74" t="str">
        <f>IF(VLOOKUP($J$1,$R$2:$S$16,2,0)="","",IF(AND($K136="part_time",HLOOKUP(VLOOKUP(J$1,$R$2:$S$16,2,0),'APTA Employee Census'!$B$6:$AB$507,ROWS($A$1:J135)+1,0)&gt;0),HLOOKUP(VLOOKUP(J$1,$R$2:$S$16,2,0),'APTA Employee Census'!$B$6:$AB$507,ROWS($A$1:J135)+1,0),IF(AND($K136="part_time",HLOOKUP(VLOOKUP(J$1,$R$2:$S$16,2,0),'APTA Employee Census'!$B$6:$AB$507,ROWS($A$1:J135)+1,0)=""),'APTA Employee Census'!$G$1,"")))</f>
        <v/>
      </c>
      <c r="K136" s="43" t="e">
        <f>IF(VLOOKUP(K$1,$R$2:$S$16,2,0)="","",IF(HLOOKUP(VLOOKUP(K$1,$R$2:$S$16,2,0),'APTA Employee Census'!$B$6:$AB$507,ROWS($A$1:K135)+1,0)=0,"",VLOOKUP(HLOOKUP(VLOOKUP(K$1,$R$2:$S$16,2,0),'APTA Employee Census'!$B$6:$AB$507,ROWS($A$1:K135)+1,0),Lookups!$A$2:$B$45,2,0)))</f>
        <v>#N/A</v>
      </c>
      <c r="L136" s="72" t="str">
        <f>IF(VLOOKUP(L$1,$R$2:$S$16,2,0)="","",IF(HLOOKUP(VLOOKUP(L$1,$R$2:$S$16,2,0),'APTA Employee Census'!$B$6:$AB$507,ROWS($A$1:L135)+1,0)=0,"",HLOOKUP(VLOOKUP(L$1,$R$2:$S$16,2,0),'APTA Employee Census'!$B$6:$AB$507,ROWS($A$1:L135)+1,0)))</f>
        <v/>
      </c>
      <c r="M136" s="74" t="str">
        <f>IF(VLOOKUP(M$1,$R$2:$S$16,2,0)="","",IF(HLOOKUP(VLOOKUP(M$1,$R$2:$S$16,2,0),'APTA Employee Census'!$B$6:$AB$507,ROWS($A$1:M135)+1,0)=0,"",HLOOKUP(VLOOKUP(M$1,$R$2:$S$16,2,0),'APTA Employee Census'!$B$6:$AB$507,ROWS($A$1:M135)+1,0)))</f>
        <v/>
      </c>
      <c r="N136" s="72" t="str">
        <f>IF(VLOOKUP(N$1,$R$2:$S$16,2,0)="","",IF(HLOOKUP(VLOOKUP(N$1,$R$2:$S$16,2,0),'APTA Employee Census'!$B$6:$AB$507,ROWS($A$1:N135)+1,0)=0,"",HLOOKUP(VLOOKUP(N$1,$R$2:$S$16,2,0),'APTA Employee Census'!$B$6:$AB$507,ROWS($A$1:N135)+1,0)))</f>
        <v/>
      </c>
      <c r="O136" s="43" t="str">
        <f>IF(VLOOKUP(O$1,$R$2:$S$16,2,0)="","",IF(E136="self",IF(HLOOKUP(VLOOKUP(O$1,$R$2:$S$16,2,0),'APTA Employee Census'!$B$6:$AB$507,ROWS($A$1:O135)+1,0)=0,"",VLOOKUP(HLOOKUP(VLOOKUP(O$1,$R$2:$S$16,2,0),'APTA Employee Census'!$B$6:$AB$507,ROWS($A$1:O135)+1,0),Lookups!$A$2:$B$45,2,0)),""))</f>
        <v/>
      </c>
    </row>
    <row r="137" spans="1:15" ht="18" customHeight="1" x14ac:dyDescent="0.15">
      <c r="A137" s="43" t="str">
        <f>IF(VLOOKUP(A$1,$R$2:$S$16,2,0)="","",IF(HLOOKUP(VLOOKUP(A$1,$R$2:$S$16,2,0),'APTA Employee Census'!$B$6:$AB$507,ROWS($A$1:A136)+1,0)=0,"",HLOOKUP(VLOOKUP(A$1,$R$2:$S$16,2,0),'APTA Employee Census'!$B$6:$AB$507,ROWS($A$1:A136)+1,0)))</f>
        <v/>
      </c>
      <c r="B137" s="43" t="str">
        <f>IF(VLOOKUP(B$1,$R$2:$S$16,2,0)="","",IF(HLOOKUP(VLOOKUP(B$1,$R$2:$S$16,2,0),'APTA Employee Census'!$A$6:$AB$507,ROWS($A$1:B136)+1,0)=0,"",HLOOKUP(VLOOKUP(B$1,$R$2:$S$16,2,0),'APTA Employee Census'!$A$6:$AB$507,ROWS($A$1:B136)+1,0)))</f>
        <v/>
      </c>
      <c r="C137" s="43" t="str">
        <f>IF(VLOOKUP(C$1,$R$2:$S$16,2,0)="","",IF(HLOOKUP(VLOOKUP(C$1,$R$2:$S$16,2,0),'APTA Employee Census'!$B$6:$AB$507,ROWS($A$1:C136)+1,0)=0,"",HLOOKUP(VLOOKUP(C$1,$R$2:$S$16,2,0),'APTA Employee Census'!$B$6:$AB$507,ROWS($A$1:C136)+1,0)))</f>
        <v/>
      </c>
      <c r="D137" s="72" t="str">
        <f>IF(VLOOKUP(D$1,$R$2:$S$16,2,0)="","",IF(HLOOKUP(VLOOKUP(D$1,$R$2:$S$16,2,0),'APTA Employee Census'!$B$6:$AB$507,ROWS($A$1:D136)+1,0)=0,"",HLOOKUP(VLOOKUP(D$1,$R$2:$S$16,2,0),'APTA Employee Census'!$B$6:$AB$507,ROWS($A$1:D136)+1,0)))</f>
        <v/>
      </c>
      <c r="E137" s="43" t="str">
        <f>IF(VLOOKUP(E$1,$R$2:$S$16,2,0)="","",IF(HLOOKUP(VLOOKUP(E$1,$R$2:$S$16,2,0),'APTA Employee Census'!$B$6:$AB$507,ROWS($A$1:E136)+1,0)=0,"",VLOOKUP(HLOOKUP(VLOOKUP(E$1,$R$2:$S$16,2,0),'APTA Employee Census'!$B$6:$AB$507,ROWS($A$1:E136)+1,0),Lookups!$A$2:$B$45,2,0)))</f>
        <v/>
      </c>
      <c r="F137" s="72" t="str">
        <f>IF(VLOOKUP(F$1,$R$2:$S$16,2,0)="","",IF(HLOOKUP(VLOOKUP(F$1,$R$2:$S$16,2,0),'APTA Employee Census'!$B$6:$AB$507,ROWS($A$1:F136)+1,0)=0,"",HLOOKUP(VLOOKUP(F$1,$R$2:$S$16,2,0),'APTA Employee Census'!$B$6:$AB$507,ROWS($A$1:F136)+1,0)))</f>
        <v/>
      </c>
      <c r="G137" s="43" t="str">
        <f>IF(VLOOKUP(G$1,$R$2:$S$16,2,0)="","",IF(HLOOKUP(VLOOKUP(G$1,$R$2:$S$16,2,0),'APTA Employee Census'!$B$6:$AB$507,ROWS($A$1:G136)+1,0)=0,"",VLOOKUP(HLOOKUP(VLOOKUP(G$1,$R$2:$S$16,2,0),'APTA Employee Census'!$B$6:$AB$507,ROWS($A$1:G136)+1,0),Lookups!$A$2:$B$45,2,0)))</f>
        <v/>
      </c>
      <c r="H137" s="72" t="str">
        <f>IF(VLOOKUP(H$1,$R$2:$S$16,2,0)="","",IF(HLOOKUP(VLOOKUP(H$1,$R$2:$S$16,2,0),'APTA Employee Census'!$B$6:$AB$507,ROWS($A$1:H136)+1,0)=0,"",HLOOKUP(VLOOKUP(H$1,$R$2:$S$16,2,0),'APTA Employee Census'!$B$6:$AB$507,ROWS($A$1:H136)+1,0)))</f>
        <v/>
      </c>
      <c r="I137" s="73" t="str">
        <f>IF(VLOOKUP(I$1,$R$2:$S$16,2,0)="","",IF(HLOOKUP(VLOOKUP(I$1,$R$2:$S$16,2,0),'APTA Employee Census'!$B$6:$AB$507,ROWS($A$1:I136)+1,0)=0,"",HLOOKUP(VLOOKUP(I$1,$R$2:$S$16,2,0),'APTA Employee Census'!$B$6:$AB$507,ROWS($A$1:I136)+1,0)))</f>
        <v/>
      </c>
      <c r="J137" s="74" t="str">
        <f>IF(VLOOKUP($J$1,$R$2:$S$16,2,0)="","",IF(AND($K137="part_time",HLOOKUP(VLOOKUP(J$1,$R$2:$S$16,2,0),'APTA Employee Census'!$B$6:$AB$507,ROWS($A$1:J136)+1,0)&gt;0),HLOOKUP(VLOOKUP(J$1,$R$2:$S$16,2,0),'APTA Employee Census'!$B$6:$AB$507,ROWS($A$1:J136)+1,0),IF(AND($K137="part_time",HLOOKUP(VLOOKUP(J$1,$R$2:$S$16,2,0),'APTA Employee Census'!$B$6:$AB$507,ROWS($A$1:J136)+1,0)=""),'APTA Employee Census'!$G$1,"")))</f>
        <v/>
      </c>
      <c r="K137" s="43" t="e">
        <f>IF(VLOOKUP(K$1,$R$2:$S$16,2,0)="","",IF(HLOOKUP(VLOOKUP(K$1,$R$2:$S$16,2,0),'APTA Employee Census'!$B$6:$AB$507,ROWS($A$1:K136)+1,0)=0,"",VLOOKUP(HLOOKUP(VLOOKUP(K$1,$R$2:$S$16,2,0),'APTA Employee Census'!$B$6:$AB$507,ROWS($A$1:K136)+1,0),Lookups!$A$2:$B$45,2,0)))</f>
        <v>#N/A</v>
      </c>
      <c r="L137" s="72" t="str">
        <f>IF(VLOOKUP(L$1,$R$2:$S$16,2,0)="","",IF(HLOOKUP(VLOOKUP(L$1,$R$2:$S$16,2,0),'APTA Employee Census'!$B$6:$AB$507,ROWS($A$1:L136)+1,0)=0,"",HLOOKUP(VLOOKUP(L$1,$R$2:$S$16,2,0),'APTA Employee Census'!$B$6:$AB$507,ROWS($A$1:L136)+1,0)))</f>
        <v/>
      </c>
      <c r="M137" s="74" t="str">
        <f>IF(VLOOKUP(M$1,$R$2:$S$16,2,0)="","",IF(HLOOKUP(VLOOKUP(M$1,$R$2:$S$16,2,0),'APTA Employee Census'!$B$6:$AB$507,ROWS($A$1:M136)+1,0)=0,"",HLOOKUP(VLOOKUP(M$1,$R$2:$S$16,2,0),'APTA Employee Census'!$B$6:$AB$507,ROWS($A$1:M136)+1,0)))</f>
        <v/>
      </c>
      <c r="N137" s="72" t="str">
        <f>IF(VLOOKUP(N$1,$R$2:$S$16,2,0)="","",IF(HLOOKUP(VLOOKUP(N$1,$R$2:$S$16,2,0),'APTA Employee Census'!$B$6:$AB$507,ROWS($A$1:N136)+1,0)=0,"",HLOOKUP(VLOOKUP(N$1,$R$2:$S$16,2,0),'APTA Employee Census'!$B$6:$AB$507,ROWS($A$1:N136)+1,0)))</f>
        <v/>
      </c>
      <c r="O137" s="43" t="str">
        <f>IF(VLOOKUP(O$1,$R$2:$S$16,2,0)="","",IF(E137="self",IF(HLOOKUP(VLOOKUP(O$1,$R$2:$S$16,2,0),'APTA Employee Census'!$B$6:$AB$507,ROWS($A$1:O136)+1,0)=0,"",VLOOKUP(HLOOKUP(VLOOKUP(O$1,$R$2:$S$16,2,0),'APTA Employee Census'!$B$6:$AB$507,ROWS($A$1:O136)+1,0),Lookups!$A$2:$B$45,2,0)),""))</f>
        <v/>
      </c>
    </row>
    <row r="138" spans="1:15" ht="18" customHeight="1" x14ac:dyDescent="0.15">
      <c r="A138" s="43" t="str">
        <f>IF(VLOOKUP(A$1,$R$2:$S$16,2,0)="","",IF(HLOOKUP(VLOOKUP(A$1,$R$2:$S$16,2,0),'APTA Employee Census'!$B$6:$AB$507,ROWS($A$1:A137)+1,0)=0,"",HLOOKUP(VLOOKUP(A$1,$R$2:$S$16,2,0),'APTA Employee Census'!$B$6:$AB$507,ROWS($A$1:A137)+1,0)))</f>
        <v/>
      </c>
      <c r="B138" s="43" t="str">
        <f>IF(VLOOKUP(B$1,$R$2:$S$16,2,0)="","",IF(HLOOKUP(VLOOKUP(B$1,$R$2:$S$16,2,0),'APTA Employee Census'!$A$6:$AB$507,ROWS($A$1:B137)+1,0)=0,"",HLOOKUP(VLOOKUP(B$1,$R$2:$S$16,2,0),'APTA Employee Census'!$A$6:$AB$507,ROWS($A$1:B137)+1,0)))</f>
        <v/>
      </c>
      <c r="C138" s="43" t="str">
        <f>IF(VLOOKUP(C$1,$R$2:$S$16,2,0)="","",IF(HLOOKUP(VLOOKUP(C$1,$R$2:$S$16,2,0),'APTA Employee Census'!$B$6:$AB$507,ROWS($A$1:C137)+1,0)=0,"",HLOOKUP(VLOOKUP(C$1,$R$2:$S$16,2,0),'APTA Employee Census'!$B$6:$AB$507,ROWS($A$1:C137)+1,0)))</f>
        <v/>
      </c>
      <c r="D138" s="72" t="str">
        <f>IF(VLOOKUP(D$1,$R$2:$S$16,2,0)="","",IF(HLOOKUP(VLOOKUP(D$1,$R$2:$S$16,2,0),'APTA Employee Census'!$B$6:$AB$507,ROWS($A$1:D137)+1,0)=0,"",HLOOKUP(VLOOKUP(D$1,$R$2:$S$16,2,0),'APTA Employee Census'!$B$6:$AB$507,ROWS($A$1:D137)+1,0)))</f>
        <v/>
      </c>
      <c r="E138" s="43" t="str">
        <f>IF(VLOOKUP(E$1,$R$2:$S$16,2,0)="","",IF(HLOOKUP(VLOOKUP(E$1,$R$2:$S$16,2,0),'APTA Employee Census'!$B$6:$AB$507,ROWS($A$1:E137)+1,0)=0,"",VLOOKUP(HLOOKUP(VLOOKUP(E$1,$R$2:$S$16,2,0),'APTA Employee Census'!$B$6:$AB$507,ROWS($A$1:E137)+1,0),Lookups!$A$2:$B$45,2,0)))</f>
        <v/>
      </c>
      <c r="F138" s="72" t="str">
        <f>IF(VLOOKUP(F$1,$R$2:$S$16,2,0)="","",IF(HLOOKUP(VLOOKUP(F$1,$R$2:$S$16,2,0),'APTA Employee Census'!$B$6:$AB$507,ROWS($A$1:F137)+1,0)=0,"",HLOOKUP(VLOOKUP(F$1,$R$2:$S$16,2,0),'APTA Employee Census'!$B$6:$AB$507,ROWS($A$1:F137)+1,0)))</f>
        <v/>
      </c>
      <c r="G138" s="43" t="str">
        <f>IF(VLOOKUP(G$1,$R$2:$S$16,2,0)="","",IF(HLOOKUP(VLOOKUP(G$1,$R$2:$S$16,2,0),'APTA Employee Census'!$B$6:$AB$507,ROWS($A$1:G137)+1,0)=0,"",VLOOKUP(HLOOKUP(VLOOKUP(G$1,$R$2:$S$16,2,0),'APTA Employee Census'!$B$6:$AB$507,ROWS($A$1:G137)+1,0),Lookups!$A$2:$B$45,2,0)))</f>
        <v/>
      </c>
      <c r="H138" s="72" t="str">
        <f>IF(VLOOKUP(H$1,$R$2:$S$16,2,0)="","",IF(HLOOKUP(VLOOKUP(H$1,$R$2:$S$16,2,0),'APTA Employee Census'!$B$6:$AB$507,ROWS($A$1:H137)+1,0)=0,"",HLOOKUP(VLOOKUP(H$1,$R$2:$S$16,2,0),'APTA Employee Census'!$B$6:$AB$507,ROWS($A$1:H137)+1,0)))</f>
        <v/>
      </c>
      <c r="I138" s="73" t="str">
        <f>IF(VLOOKUP(I$1,$R$2:$S$16,2,0)="","",IF(HLOOKUP(VLOOKUP(I$1,$R$2:$S$16,2,0),'APTA Employee Census'!$B$6:$AB$507,ROWS($A$1:I137)+1,0)=0,"",HLOOKUP(VLOOKUP(I$1,$R$2:$S$16,2,0),'APTA Employee Census'!$B$6:$AB$507,ROWS($A$1:I137)+1,0)))</f>
        <v/>
      </c>
      <c r="J138" s="74" t="str">
        <f>IF(VLOOKUP($J$1,$R$2:$S$16,2,0)="","",IF(AND($K138="part_time",HLOOKUP(VLOOKUP(J$1,$R$2:$S$16,2,0),'APTA Employee Census'!$B$6:$AB$507,ROWS($A$1:J137)+1,0)&gt;0),HLOOKUP(VLOOKUP(J$1,$R$2:$S$16,2,0),'APTA Employee Census'!$B$6:$AB$507,ROWS($A$1:J137)+1,0),IF(AND($K138="part_time",HLOOKUP(VLOOKUP(J$1,$R$2:$S$16,2,0),'APTA Employee Census'!$B$6:$AB$507,ROWS($A$1:J137)+1,0)=""),'APTA Employee Census'!$G$1,"")))</f>
        <v/>
      </c>
      <c r="K138" s="43" t="e">
        <f>IF(VLOOKUP(K$1,$R$2:$S$16,2,0)="","",IF(HLOOKUP(VLOOKUP(K$1,$R$2:$S$16,2,0),'APTA Employee Census'!$B$6:$AB$507,ROWS($A$1:K137)+1,0)=0,"",VLOOKUP(HLOOKUP(VLOOKUP(K$1,$R$2:$S$16,2,0),'APTA Employee Census'!$B$6:$AB$507,ROWS($A$1:K137)+1,0),Lookups!$A$2:$B$45,2,0)))</f>
        <v>#N/A</v>
      </c>
      <c r="L138" s="72" t="str">
        <f>IF(VLOOKUP(L$1,$R$2:$S$16,2,0)="","",IF(HLOOKUP(VLOOKUP(L$1,$R$2:$S$16,2,0),'APTA Employee Census'!$B$6:$AB$507,ROWS($A$1:L137)+1,0)=0,"",HLOOKUP(VLOOKUP(L$1,$R$2:$S$16,2,0),'APTA Employee Census'!$B$6:$AB$507,ROWS($A$1:L137)+1,0)))</f>
        <v/>
      </c>
      <c r="M138" s="74" t="str">
        <f>IF(VLOOKUP(M$1,$R$2:$S$16,2,0)="","",IF(HLOOKUP(VLOOKUP(M$1,$R$2:$S$16,2,0),'APTA Employee Census'!$B$6:$AB$507,ROWS($A$1:M137)+1,0)=0,"",HLOOKUP(VLOOKUP(M$1,$R$2:$S$16,2,0),'APTA Employee Census'!$B$6:$AB$507,ROWS($A$1:M137)+1,0)))</f>
        <v/>
      </c>
      <c r="N138" s="72" t="str">
        <f>IF(VLOOKUP(N$1,$R$2:$S$16,2,0)="","",IF(HLOOKUP(VLOOKUP(N$1,$R$2:$S$16,2,0),'APTA Employee Census'!$B$6:$AB$507,ROWS($A$1:N137)+1,0)=0,"",HLOOKUP(VLOOKUP(N$1,$R$2:$S$16,2,0),'APTA Employee Census'!$B$6:$AB$507,ROWS($A$1:N137)+1,0)))</f>
        <v/>
      </c>
      <c r="O138" s="43" t="str">
        <f>IF(VLOOKUP(O$1,$R$2:$S$16,2,0)="","",IF(E138="self",IF(HLOOKUP(VLOOKUP(O$1,$R$2:$S$16,2,0),'APTA Employee Census'!$B$6:$AB$507,ROWS($A$1:O137)+1,0)=0,"",VLOOKUP(HLOOKUP(VLOOKUP(O$1,$R$2:$S$16,2,0),'APTA Employee Census'!$B$6:$AB$507,ROWS($A$1:O137)+1,0),Lookups!$A$2:$B$45,2,0)),""))</f>
        <v/>
      </c>
    </row>
    <row r="139" spans="1:15" ht="18" customHeight="1" x14ac:dyDescent="0.15">
      <c r="A139" s="43" t="str">
        <f>IF(VLOOKUP(A$1,$R$2:$S$16,2,0)="","",IF(HLOOKUP(VLOOKUP(A$1,$R$2:$S$16,2,0),'APTA Employee Census'!$B$6:$AB$507,ROWS($A$1:A138)+1,0)=0,"",HLOOKUP(VLOOKUP(A$1,$R$2:$S$16,2,0),'APTA Employee Census'!$B$6:$AB$507,ROWS($A$1:A138)+1,0)))</f>
        <v/>
      </c>
      <c r="B139" s="43" t="str">
        <f>IF(VLOOKUP(B$1,$R$2:$S$16,2,0)="","",IF(HLOOKUP(VLOOKUP(B$1,$R$2:$S$16,2,0),'APTA Employee Census'!$A$6:$AB$507,ROWS($A$1:B138)+1,0)=0,"",HLOOKUP(VLOOKUP(B$1,$R$2:$S$16,2,0),'APTA Employee Census'!$A$6:$AB$507,ROWS($A$1:B138)+1,0)))</f>
        <v/>
      </c>
      <c r="C139" s="43" t="str">
        <f>IF(VLOOKUP(C$1,$R$2:$S$16,2,0)="","",IF(HLOOKUP(VLOOKUP(C$1,$R$2:$S$16,2,0),'APTA Employee Census'!$B$6:$AB$507,ROWS($A$1:C138)+1,0)=0,"",HLOOKUP(VLOOKUP(C$1,$R$2:$S$16,2,0),'APTA Employee Census'!$B$6:$AB$507,ROWS($A$1:C138)+1,0)))</f>
        <v/>
      </c>
      <c r="D139" s="72" t="str">
        <f>IF(VLOOKUP(D$1,$R$2:$S$16,2,0)="","",IF(HLOOKUP(VLOOKUP(D$1,$R$2:$S$16,2,0),'APTA Employee Census'!$B$6:$AB$507,ROWS($A$1:D138)+1,0)=0,"",HLOOKUP(VLOOKUP(D$1,$R$2:$S$16,2,0),'APTA Employee Census'!$B$6:$AB$507,ROWS($A$1:D138)+1,0)))</f>
        <v/>
      </c>
      <c r="E139" s="43" t="str">
        <f>IF(VLOOKUP(E$1,$R$2:$S$16,2,0)="","",IF(HLOOKUP(VLOOKUP(E$1,$R$2:$S$16,2,0),'APTA Employee Census'!$B$6:$AB$507,ROWS($A$1:E138)+1,0)=0,"",VLOOKUP(HLOOKUP(VLOOKUP(E$1,$R$2:$S$16,2,0),'APTA Employee Census'!$B$6:$AB$507,ROWS($A$1:E138)+1,0),Lookups!$A$2:$B$45,2,0)))</f>
        <v/>
      </c>
      <c r="F139" s="72" t="str">
        <f>IF(VLOOKUP(F$1,$R$2:$S$16,2,0)="","",IF(HLOOKUP(VLOOKUP(F$1,$R$2:$S$16,2,0),'APTA Employee Census'!$B$6:$AB$507,ROWS($A$1:F138)+1,0)=0,"",HLOOKUP(VLOOKUP(F$1,$R$2:$S$16,2,0),'APTA Employee Census'!$B$6:$AB$507,ROWS($A$1:F138)+1,0)))</f>
        <v/>
      </c>
      <c r="G139" s="43" t="str">
        <f>IF(VLOOKUP(G$1,$R$2:$S$16,2,0)="","",IF(HLOOKUP(VLOOKUP(G$1,$R$2:$S$16,2,0),'APTA Employee Census'!$B$6:$AB$507,ROWS($A$1:G138)+1,0)=0,"",VLOOKUP(HLOOKUP(VLOOKUP(G$1,$R$2:$S$16,2,0),'APTA Employee Census'!$B$6:$AB$507,ROWS($A$1:G138)+1,0),Lookups!$A$2:$B$45,2,0)))</f>
        <v/>
      </c>
      <c r="H139" s="72" t="str">
        <f>IF(VLOOKUP(H$1,$R$2:$S$16,2,0)="","",IF(HLOOKUP(VLOOKUP(H$1,$R$2:$S$16,2,0),'APTA Employee Census'!$B$6:$AB$507,ROWS($A$1:H138)+1,0)=0,"",HLOOKUP(VLOOKUP(H$1,$R$2:$S$16,2,0),'APTA Employee Census'!$B$6:$AB$507,ROWS($A$1:H138)+1,0)))</f>
        <v/>
      </c>
      <c r="I139" s="73" t="str">
        <f>IF(VLOOKUP(I$1,$R$2:$S$16,2,0)="","",IF(HLOOKUP(VLOOKUP(I$1,$R$2:$S$16,2,0),'APTA Employee Census'!$B$6:$AB$507,ROWS($A$1:I138)+1,0)=0,"",HLOOKUP(VLOOKUP(I$1,$R$2:$S$16,2,0),'APTA Employee Census'!$B$6:$AB$507,ROWS($A$1:I138)+1,0)))</f>
        <v/>
      </c>
      <c r="J139" s="74" t="str">
        <f>IF(VLOOKUP($J$1,$R$2:$S$16,2,0)="","",IF(AND($K139="part_time",HLOOKUP(VLOOKUP(J$1,$R$2:$S$16,2,0),'APTA Employee Census'!$B$6:$AB$507,ROWS($A$1:J138)+1,0)&gt;0),HLOOKUP(VLOOKUP(J$1,$R$2:$S$16,2,0),'APTA Employee Census'!$B$6:$AB$507,ROWS($A$1:J138)+1,0),IF(AND($K139="part_time",HLOOKUP(VLOOKUP(J$1,$R$2:$S$16,2,0),'APTA Employee Census'!$B$6:$AB$507,ROWS($A$1:J138)+1,0)=""),'APTA Employee Census'!$G$1,"")))</f>
        <v/>
      </c>
      <c r="K139" s="43" t="e">
        <f>IF(VLOOKUP(K$1,$R$2:$S$16,2,0)="","",IF(HLOOKUP(VLOOKUP(K$1,$R$2:$S$16,2,0),'APTA Employee Census'!$B$6:$AB$507,ROWS($A$1:K138)+1,0)=0,"",VLOOKUP(HLOOKUP(VLOOKUP(K$1,$R$2:$S$16,2,0),'APTA Employee Census'!$B$6:$AB$507,ROWS($A$1:K138)+1,0),Lookups!$A$2:$B$45,2,0)))</f>
        <v>#N/A</v>
      </c>
      <c r="L139" s="72" t="str">
        <f>IF(VLOOKUP(L$1,$R$2:$S$16,2,0)="","",IF(HLOOKUP(VLOOKUP(L$1,$R$2:$S$16,2,0),'APTA Employee Census'!$B$6:$AB$507,ROWS($A$1:L138)+1,0)=0,"",HLOOKUP(VLOOKUP(L$1,$R$2:$S$16,2,0),'APTA Employee Census'!$B$6:$AB$507,ROWS($A$1:L138)+1,0)))</f>
        <v/>
      </c>
      <c r="M139" s="74" t="str">
        <f>IF(VLOOKUP(M$1,$R$2:$S$16,2,0)="","",IF(HLOOKUP(VLOOKUP(M$1,$R$2:$S$16,2,0),'APTA Employee Census'!$B$6:$AB$507,ROWS($A$1:M138)+1,0)=0,"",HLOOKUP(VLOOKUP(M$1,$R$2:$S$16,2,0),'APTA Employee Census'!$B$6:$AB$507,ROWS($A$1:M138)+1,0)))</f>
        <v/>
      </c>
      <c r="N139" s="72" t="str">
        <f>IF(VLOOKUP(N$1,$R$2:$S$16,2,0)="","",IF(HLOOKUP(VLOOKUP(N$1,$R$2:$S$16,2,0),'APTA Employee Census'!$B$6:$AB$507,ROWS($A$1:N138)+1,0)=0,"",HLOOKUP(VLOOKUP(N$1,$R$2:$S$16,2,0),'APTA Employee Census'!$B$6:$AB$507,ROWS($A$1:N138)+1,0)))</f>
        <v/>
      </c>
      <c r="O139" s="43" t="str">
        <f>IF(VLOOKUP(O$1,$R$2:$S$16,2,0)="","",IF(E139="self",IF(HLOOKUP(VLOOKUP(O$1,$R$2:$S$16,2,0),'APTA Employee Census'!$B$6:$AB$507,ROWS($A$1:O138)+1,0)=0,"",VLOOKUP(HLOOKUP(VLOOKUP(O$1,$R$2:$S$16,2,0),'APTA Employee Census'!$B$6:$AB$507,ROWS($A$1:O138)+1,0),Lookups!$A$2:$B$45,2,0)),""))</f>
        <v/>
      </c>
    </row>
    <row r="140" spans="1:15" ht="18" customHeight="1" x14ac:dyDescent="0.15">
      <c r="A140" s="43" t="str">
        <f>IF(VLOOKUP(A$1,$R$2:$S$16,2,0)="","",IF(HLOOKUP(VLOOKUP(A$1,$R$2:$S$16,2,0),'APTA Employee Census'!$B$6:$AB$507,ROWS($A$1:A139)+1,0)=0,"",HLOOKUP(VLOOKUP(A$1,$R$2:$S$16,2,0),'APTA Employee Census'!$B$6:$AB$507,ROWS($A$1:A139)+1,0)))</f>
        <v/>
      </c>
      <c r="B140" s="43" t="str">
        <f>IF(VLOOKUP(B$1,$R$2:$S$16,2,0)="","",IF(HLOOKUP(VLOOKUP(B$1,$R$2:$S$16,2,0),'APTA Employee Census'!$A$6:$AB$507,ROWS($A$1:B139)+1,0)=0,"",HLOOKUP(VLOOKUP(B$1,$R$2:$S$16,2,0),'APTA Employee Census'!$A$6:$AB$507,ROWS($A$1:B139)+1,0)))</f>
        <v/>
      </c>
      <c r="C140" s="43" t="str">
        <f>IF(VLOOKUP(C$1,$R$2:$S$16,2,0)="","",IF(HLOOKUP(VLOOKUP(C$1,$R$2:$S$16,2,0),'APTA Employee Census'!$B$6:$AB$507,ROWS($A$1:C139)+1,0)=0,"",HLOOKUP(VLOOKUP(C$1,$R$2:$S$16,2,0),'APTA Employee Census'!$B$6:$AB$507,ROWS($A$1:C139)+1,0)))</f>
        <v/>
      </c>
      <c r="D140" s="72" t="str">
        <f>IF(VLOOKUP(D$1,$R$2:$S$16,2,0)="","",IF(HLOOKUP(VLOOKUP(D$1,$R$2:$S$16,2,0),'APTA Employee Census'!$B$6:$AB$507,ROWS($A$1:D139)+1,0)=0,"",HLOOKUP(VLOOKUP(D$1,$R$2:$S$16,2,0),'APTA Employee Census'!$B$6:$AB$507,ROWS($A$1:D139)+1,0)))</f>
        <v/>
      </c>
      <c r="E140" s="43" t="str">
        <f>IF(VLOOKUP(E$1,$R$2:$S$16,2,0)="","",IF(HLOOKUP(VLOOKUP(E$1,$R$2:$S$16,2,0),'APTA Employee Census'!$B$6:$AB$507,ROWS($A$1:E139)+1,0)=0,"",VLOOKUP(HLOOKUP(VLOOKUP(E$1,$R$2:$S$16,2,0),'APTA Employee Census'!$B$6:$AB$507,ROWS($A$1:E139)+1,0),Lookups!$A$2:$B$45,2,0)))</f>
        <v/>
      </c>
      <c r="F140" s="72" t="str">
        <f>IF(VLOOKUP(F$1,$R$2:$S$16,2,0)="","",IF(HLOOKUP(VLOOKUP(F$1,$R$2:$S$16,2,0),'APTA Employee Census'!$B$6:$AB$507,ROWS($A$1:F139)+1,0)=0,"",HLOOKUP(VLOOKUP(F$1,$R$2:$S$16,2,0),'APTA Employee Census'!$B$6:$AB$507,ROWS($A$1:F139)+1,0)))</f>
        <v/>
      </c>
      <c r="G140" s="43" t="str">
        <f>IF(VLOOKUP(G$1,$R$2:$S$16,2,0)="","",IF(HLOOKUP(VLOOKUP(G$1,$R$2:$S$16,2,0),'APTA Employee Census'!$B$6:$AB$507,ROWS($A$1:G139)+1,0)=0,"",VLOOKUP(HLOOKUP(VLOOKUP(G$1,$R$2:$S$16,2,0),'APTA Employee Census'!$B$6:$AB$507,ROWS($A$1:G139)+1,0),Lookups!$A$2:$B$45,2,0)))</f>
        <v/>
      </c>
      <c r="H140" s="72" t="str">
        <f>IF(VLOOKUP(H$1,$R$2:$S$16,2,0)="","",IF(HLOOKUP(VLOOKUP(H$1,$R$2:$S$16,2,0),'APTA Employee Census'!$B$6:$AB$507,ROWS($A$1:H139)+1,0)=0,"",HLOOKUP(VLOOKUP(H$1,$R$2:$S$16,2,0),'APTA Employee Census'!$B$6:$AB$507,ROWS($A$1:H139)+1,0)))</f>
        <v/>
      </c>
      <c r="I140" s="73" t="str">
        <f>IF(VLOOKUP(I$1,$R$2:$S$16,2,0)="","",IF(HLOOKUP(VLOOKUP(I$1,$R$2:$S$16,2,0),'APTA Employee Census'!$B$6:$AB$507,ROWS($A$1:I139)+1,0)=0,"",HLOOKUP(VLOOKUP(I$1,$R$2:$S$16,2,0),'APTA Employee Census'!$B$6:$AB$507,ROWS($A$1:I139)+1,0)))</f>
        <v/>
      </c>
      <c r="J140" s="74" t="str">
        <f>IF(VLOOKUP($J$1,$R$2:$S$16,2,0)="","",IF(AND($K140="part_time",HLOOKUP(VLOOKUP(J$1,$R$2:$S$16,2,0),'APTA Employee Census'!$B$6:$AB$507,ROWS($A$1:J139)+1,0)&gt;0),HLOOKUP(VLOOKUP(J$1,$R$2:$S$16,2,0),'APTA Employee Census'!$B$6:$AB$507,ROWS($A$1:J139)+1,0),IF(AND($K140="part_time",HLOOKUP(VLOOKUP(J$1,$R$2:$S$16,2,0),'APTA Employee Census'!$B$6:$AB$507,ROWS($A$1:J139)+1,0)=""),'APTA Employee Census'!$G$1,"")))</f>
        <v/>
      </c>
      <c r="K140" s="43" t="e">
        <f>IF(VLOOKUP(K$1,$R$2:$S$16,2,0)="","",IF(HLOOKUP(VLOOKUP(K$1,$R$2:$S$16,2,0),'APTA Employee Census'!$B$6:$AB$507,ROWS($A$1:K139)+1,0)=0,"",VLOOKUP(HLOOKUP(VLOOKUP(K$1,$R$2:$S$16,2,0),'APTA Employee Census'!$B$6:$AB$507,ROWS($A$1:K139)+1,0),Lookups!$A$2:$B$45,2,0)))</f>
        <v>#N/A</v>
      </c>
      <c r="L140" s="72" t="str">
        <f>IF(VLOOKUP(L$1,$R$2:$S$16,2,0)="","",IF(HLOOKUP(VLOOKUP(L$1,$R$2:$S$16,2,0),'APTA Employee Census'!$B$6:$AB$507,ROWS($A$1:L139)+1,0)=0,"",HLOOKUP(VLOOKUP(L$1,$R$2:$S$16,2,0),'APTA Employee Census'!$B$6:$AB$507,ROWS($A$1:L139)+1,0)))</f>
        <v/>
      </c>
      <c r="M140" s="74" t="str">
        <f>IF(VLOOKUP(M$1,$R$2:$S$16,2,0)="","",IF(HLOOKUP(VLOOKUP(M$1,$R$2:$S$16,2,0),'APTA Employee Census'!$B$6:$AB$507,ROWS($A$1:M139)+1,0)=0,"",HLOOKUP(VLOOKUP(M$1,$R$2:$S$16,2,0),'APTA Employee Census'!$B$6:$AB$507,ROWS($A$1:M139)+1,0)))</f>
        <v/>
      </c>
      <c r="N140" s="72" t="str">
        <f>IF(VLOOKUP(N$1,$R$2:$S$16,2,0)="","",IF(HLOOKUP(VLOOKUP(N$1,$R$2:$S$16,2,0),'APTA Employee Census'!$B$6:$AB$507,ROWS($A$1:N139)+1,0)=0,"",HLOOKUP(VLOOKUP(N$1,$R$2:$S$16,2,0),'APTA Employee Census'!$B$6:$AB$507,ROWS($A$1:N139)+1,0)))</f>
        <v/>
      </c>
      <c r="O140" s="43" t="str">
        <f>IF(VLOOKUP(O$1,$R$2:$S$16,2,0)="","",IF(E140="self",IF(HLOOKUP(VLOOKUP(O$1,$R$2:$S$16,2,0),'APTA Employee Census'!$B$6:$AB$507,ROWS($A$1:O139)+1,0)=0,"",VLOOKUP(HLOOKUP(VLOOKUP(O$1,$R$2:$S$16,2,0),'APTA Employee Census'!$B$6:$AB$507,ROWS($A$1:O139)+1,0),Lookups!$A$2:$B$45,2,0)),""))</f>
        <v/>
      </c>
    </row>
    <row r="141" spans="1:15" ht="18" customHeight="1" x14ac:dyDescent="0.15">
      <c r="A141" s="43" t="str">
        <f>IF(VLOOKUP(A$1,$R$2:$S$16,2,0)="","",IF(HLOOKUP(VLOOKUP(A$1,$R$2:$S$16,2,0),'APTA Employee Census'!$B$6:$AB$507,ROWS($A$1:A140)+1,0)=0,"",HLOOKUP(VLOOKUP(A$1,$R$2:$S$16,2,0),'APTA Employee Census'!$B$6:$AB$507,ROWS($A$1:A140)+1,0)))</f>
        <v/>
      </c>
      <c r="B141" s="43" t="str">
        <f>IF(VLOOKUP(B$1,$R$2:$S$16,2,0)="","",IF(HLOOKUP(VLOOKUP(B$1,$R$2:$S$16,2,0),'APTA Employee Census'!$A$6:$AB$507,ROWS($A$1:B140)+1,0)=0,"",HLOOKUP(VLOOKUP(B$1,$R$2:$S$16,2,0),'APTA Employee Census'!$A$6:$AB$507,ROWS($A$1:B140)+1,0)))</f>
        <v/>
      </c>
      <c r="C141" s="43" t="str">
        <f>IF(VLOOKUP(C$1,$R$2:$S$16,2,0)="","",IF(HLOOKUP(VLOOKUP(C$1,$R$2:$S$16,2,0),'APTA Employee Census'!$B$6:$AB$507,ROWS($A$1:C140)+1,0)=0,"",HLOOKUP(VLOOKUP(C$1,$R$2:$S$16,2,0),'APTA Employee Census'!$B$6:$AB$507,ROWS($A$1:C140)+1,0)))</f>
        <v/>
      </c>
      <c r="D141" s="72" t="str">
        <f>IF(VLOOKUP(D$1,$R$2:$S$16,2,0)="","",IF(HLOOKUP(VLOOKUP(D$1,$R$2:$S$16,2,0),'APTA Employee Census'!$B$6:$AB$507,ROWS($A$1:D140)+1,0)=0,"",HLOOKUP(VLOOKUP(D$1,$R$2:$S$16,2,0),'APTA Employee Census'!$B$6:$AB$507,ROWS($A$1:D140)+1,0)))</f>
        <v/>
      </c>
      <c r="E141" s="43" t="str">
        <f>IF(VLOOKUP(E$1,$R$2:$S$16,2,0)="","",IF(HLOOKUP(VLOOKUP(E$1,$R$2:$S$16,2,0),'APTA Employee Census'!$B$6:$AB$507,ROWS($A$1:E140)+1,0)=0,"",VLOOKUP(HLOOKUP(VLOOKUP(E$1,$R$2:$S$16,2,0),'APTA Employee Census'!$B$6:$AB$507,ROWS($A$1:E140)+1,0),Lookups!$A$2:$B$45,2,0)))</f>
        <v/>
      </c>
      <c r="F141" s="72" t="str">
        <f>IF(VLOOKUP(F$1,$R$2:$S$16,2,0)="","",IF(HLOOKUP(VLOOKUP(F$1,$R$2:$S$16,2,0),'APTA Employee Census'!$B$6:$AB$507,ROWS($A$1:F140)+1,0)=0,"",HLOOKUP(VLOOKUP(F$1,$R$2:$S$16,2,0),'APTA Employee Census'!$B$6:$AB$507,ROWS($A$1:F140)+1,0)))</f>
        <v/>
      </c>
      <c r="G141" s="43" t="str">
        <f>IF(VLOOKUP(G$1,$R$2:$S$16,2,0)="","",IF(HLOOKUP(VLOOKUP(G$1,$R$2:$S$16,2,0),'APTA Employee Census'!$B$6:$AB$507,ROWS($A$1:G140)+1,0)=0,"",VLOOKUP(HLOOKUP(VLOOKUP(G$1,$R$2:$S$16,2,0),'APTA Employee Census'!$B$6:$AB$507,ROWS($A$1:G140)+1,0),Lookups!$A$2:$B$45,2,0)))</f>
        <v/>
      </c>
      <c r="H141" s="72" t="str">
        <f>IF(VLOOKUP(H$1,$R$2:$S$16,2,0)="","",IF(HLOOKUP(VLOOKUP(H$1,$R$2:$S$16,2,0),'APTA Employee Census'!$B$6:$AB$507,ROWS($A$1:H140)+1,0)=0,"",HLOOKUP(VLOOKUP(H$1,$R$2:$S$16,2,0),'APTA Employee Census'!$B$6:$AB$507,ROWS($A$1:H140)+1,0)))</f>
        <v/>
      </c>
      <c r="I141" s="73" t="str">
        <f>IF(VLOOKUP(I$1,$R$2:$S$16,2,0)="","",IF(HLOOKUP(VLOOKUP(I$1,$R$2:$S$16,2,0),'APTA Employee Census'!$B$6:$AB$507,ROWS($A$1:I140)+1,0)=0,"",HLOOKUP(VLOOKUP(I$1,$R$2:$S$16,2,0),'APTA Employee Census'!$B$6:$AB$507,ROWS($A$1:I140)+1,0)))</f>
        <v/>
      </c>
      <c r="J141" s="74" t="str">
        <f>IF(VLOOKUP($J$1,$R$2:$S$16,2,0)="","",IF(AND($K141="part_time",HLOOKUP(VLOOKUP(J$1,$R$2:$S$16,2,0),'APTA Employee Census'!$B$6:$AB$507,ROWS($A$1:J140)+1,0)&gt;0),HLOOKUP(VLOOKUP(J$1,$R$2:$S$16,2,0),'APTA Employee Census'!$B$6:$AB$507,ROWS($A$1:J140)+1,0),IF(AND($K141="part_time",HLOOKUP(VLOOKUP(J$1,$R$2:$S$16,2,0),'APTA Employee Census'!$B$6:$AB$507,ROWS($A$1:J140)+1,0)=""),'APTA Employee Census'!$G$1,"")))</f>
        <v/>
      </c>
      <c r="K141" s="43" t="e">
        <f>IF(VLOOKUP(K$1,$R$2:$S$16,2,0)="","",IF(HLOOKUP(VLOOKUP(K$1,$R$2:$S$16,2,0),'APTA Employee Census'!$B$6:$AB$507,ROWS($A$1:K140)+1,0)=0,"",VLOOKUP(HLOOKUP(VLOOKUP(K$1,$R$2:$S$16,2,0),'APTA Employee Census'!$B$6:$AB$507,ROWS($A$1:K140)+1,0),Lookups!$A$2:$B$45,2,0)))</f>
        <v>#N/A</v>
      </c>
      <c r="L141" s="72" t="str">
        <f>IF(VLOOKUP(L$1,$R$2:$S$16,2,0)="","",IF(HLOOKUP(VLOOKUP(L$1,$R$2:$S$16,2,0),'APTA Employee Census'!$B$6:$AB$507,ROWS($A$1:L140)+1,0)=0,"",HLOOKUP(VLOOKUP(L$1,$R$2:$S$16,2,0),'APTA Employee Census'!$B$6:$AB$507,ROWS($A$1:L140)+1,0)))</f>
        <v/>
      </c>
      <c r="M141" s="74" t="str">
        <f>IF(VLOOKUP(M$1,$R$2:$S$16,2,0)="","",IF(HLOOKUP(VLOOKUP(M$1,$R$2:$S$16,2,0),'APTA Employee Census'!$B$6:$AB$507,ROWS($A$1:M140)+1,0)=0,"",HLOOKUP(VLOOKUP(M$1,$R$2:$S$16,2,0),'APTA Employee Census'!$B$6:$AB$507,ROWS($A$1:M140)+1,0)))</f>
        <v/>
      </c>
      <c r="N141" s="72" t="str">
        <f>IF(VLOOKUP(N$1,$R$2:$S$16,2,0)="","",IF(HLOOKUP(VLOOKUP(N$1,$R$2:$S$16,2,0),'APTA Employee Census'!$B$6:$AB$507,ROWS($A$1:N140)+1,0)=0,"",HLOOKUP(VLOOKUP(N$1,$R$2:$S$16,2,0),'APTA Employee Census'!$B$6:$AB$507,ROWS($A$1:N140)+1,0)))</f>
        <v/>
      </c>
      <c r="O141" s="43" t="str">
        <f>IF(VLOOKUP(O$1,$R$2:$S$16,2,0)="","",IF(E141="self",IF(HLOOKUP(VLOOKUP(O$1,$R$2:$S$16,2,0),'APTA Employee Census'!$B$6:$AB$507,ROWS($A$1:O140)+1,0)=0,"",VLOOKUP(HLOOKUP(VLOOKUP(O$1,$R$2:$S$16,2,0),'APTA Employee Census'!$B$6:$AB$507,ROWS($A$1:O140)+1,0),Lookups!$A$2:$B$45,2,0)),""))</f>
        <v/>
      </c>
    </row>
    <row r="142" spans="1:15" ht="18" customHeight="1" x14ac:dyDescent="0.15">
      <c r="A142" s="43" t="str">
        <f>IF(VLOOKUP(A$1,$R$2:$S$16,2,0)="","",IF(HLOOKUP(VLOOKUP(A$1,$R$2:$S$16,2,0),'APTA Employee Census'!$B$6:$AB$507,ROWS($A$1:A141)+1,0)=0,"",HLOOKUP(VLOOKUP(A$1,$R$2:$S$16,2,0),'APTA Employee Census'!$B$6:$AB$507,ROWS($A$1:A141)+1,0)))</f>
        <v/>
      </c>
      <c r="B142" s="43" t="str">
        <f>IF(VLOOKUP(B$1,$R$2:$S$16,2,0)="","",IF(HLOOKUP(VLOOKUP(B$1,$R$2:$S$16,2,0),'APTA Employee Census'!$A$6:$AB$507,ROWS($A$1:B141)+1,0)=0,"",HLOOKUP(VLOOKUP(B$1,$R$2:$S$16,2,0),'APTA Employee Census'!$A$6:$AB$507,ROWS($A$1:B141)+1,0)))</f>
        <v/>
      </c>
      <c r="C142" s="43" t="str">
        <f>IF(VLOOKUP(C$1,$R$2:$S$16,2,0)="","",IF(HLOOKUP(VLOOKUP(C$1,$R$2:$S$16,2,0),'APTA Employee Census'!$B$6:$AB$507,ROWS($A$1:C141)+1,0)=0,"",HLOOKUP(VLOOKUP(C$1,$R$2:$S$16,2,0),'APTA Employee Census'!$B$6:$AB$507,ROWS($A$1:C141)+1,0)))</f>
        <v/>
      </c>
      <c r="D142" s="72" t="str">
        <f>IF(VLOOKUP(D$1,$R$2:$S$16,2,0)="","",IF(HLOOKUP(VLOOKUP(D$1,$R$2:$S$16,2,0),'APTA Employee Census'!$B$6:$AB$507,ROWS($A$1:D141)+1,0)=0,"",HLOOKUP(VLOOKUP(D$1,$R$2:$S$16,2,0),'APTA Employee Census'!$B$6:$AB$507,ROWS($A$1:D141)+1,0)))</f>
        <v/>
      </c>
      <c r="E142" s="43" t="str">
        <f>IF(VLOOKUP(E$1,$R$2:$S$16,2,0)="","",IF(HLOOKUP(VLOOKUP(E$1,$R$2:$S$16,2,0),'APTA Employee Census'!$B$6:$AB$507,ROWS($A$1:E141)+1,0)=0,"",VLOOKUP(HLOOKUP(VLOOKUP(E$1,$R$2:$S$16,2,0),'APTA Employee Census'!$B$6:$AB$507,ROWS($A$1:E141)+1,0),Lookups!$A$2:$B$45,2,0)))</f>
        <v/>
      </c>
      <c r="F142" s="72" t="str">
        <f>IF(VLOOKUP(F$1,$R$2:$S$16,2,0)="","",IF(HLOOKUP(VLOOKUP(F$1,$R$2:$S$16,2,0),'APTA Employee Census'!$B$6:$AB$507,ROWS($A$1:F141)+1,0)=0,"",HLOOKUP(VLOOKUP(F$1,$R$2:$S$16,2,0),'APTA Employee Census'!$B$6:$AB$507,ROWS($A$1:F141)+1,0)))</f>
        <v/>
      </c>
      <c r="G142" s="43" t="str">
        <f>IF(VLOOKUP(G$1,$R$2:$S$16,2,0)="","",IF(HLOOKUP(VLOOKUP(G$1,$R$2:$S$16,2,0),'APTA Employee Census'!$B$6:$AB$507,ROWS($A$1:G141)+1,0)=0,"",VLOOKUP(HLOOKUP(VLOOKUP(G$1,$R$2:$S$16,2,0),'APTA Employee Census'!$B$6:$AB$507,ROWS($A$1:G141)+1,0),Lookups!$A$2:$B$45,2,0)))</f>
        <v/>
      </c>
      <c r="H142" s="72" t="str">
        <f>IF(VLOOKUP(H$1,$R$2:$S$16,2,0)="","",IF(HLOOKUP(VLOOKUP(H$1,$R$2:$S$16,2,0),'APTA Employee Census'!$B$6:$AB$507,ROWS($A$1:H141)+1,0)=0,"",HLOOKUP(VLOOKUP(H$1,$R$2:$S$16,2,0),'APTA Employee Census'!$B$6:$AB$507,ROWS($A$1:H141)+1,0)))</f>
        <v/>
      </c>
      <c r="I142" s="73" t="str">
        <f>IF(VLOOKUP(I$1,$R$2:$S$16,2,0)="","",IF(HLOOKUP(VLOOKUP(I$1,$R$2:$S$16,2,0),'APTA Employee Census'!$B$6:$AB$507,ROWS($A$1:I141)+1,0)=0,"",HLOOKUP(VLOOKUP(I$1,$R$2:$S$16,2,0),'APTA Employee Census'!$B$6:$AB$507,ROWS($A$1:I141)+1,0)))</f>
        <v/>
      </c>
      <c r="J142" s="74" t="str">
        <f>IF(VLOOKUP($J$1,$R$2:$S$16,2,0)="","",IF(AND($K142="part_time",HLOOKUP(VLOOKUP(J$1,$R$2:$S$16,2,0),'APTA Employee Census'!$B$6:$AB$507,ROWS($A$1:J141)+1,0)&gt;0),HLOOKUP(VLOOKUP(J$1,$R$2:$S$16,2,0),'APTA Employee Census'!$B$6:$AB$507,ROWS($A$1:J141)+1,0),IF(AND($K142="part_time",HLOOKUP(VLOOKUP(J$1,$R$2:$S$16,2,0),'APTA Employee Census'!$B$6:$AB$507,ROWS($A$1:J141)+1,0)=""),'APTA Employee Census'!$G$1,"")))</f>
        <v/>
      </c>
      <c r="K142" s="43" t="e">
        <f>IF(VLOOKUP(K$1,$R$2:$S$16,2,0)="","",IF(HLOOKUP(VLOOKUP(K$1,$R$2:$S$16,2,0),'APTA Employee Census'!$B$6:$AB$507,ROWS($A$1:K141)+1,0)=0,"",VLOOKUP(HLOOKUP(VLOOKUP(K$1,$R$2:$S$16,2,0),'APTA Employee Census'!$B$6:$AB$507,ROWS($A$1:K141)+1,0),Lookups!$A$2:$B$45,2,0)))</f>
        <v>#N/A</v>
      </c>
      <c r="L142" s="72" t="str">
        <f>IF(VLOOKUP(L$1,$R$2:$S$16,2,0)="","",IF(HLOOKUP(VLOOKUP(L$1,$R$2:$S$16,2,0),'APTA Employee Census'!$B$6:$AB$507,ROWS($A$1:L141)+1,0)=0,"",HLOOKUP(VLOOKUP(L$1,$R$2:$S$16,2,0),'APTA Employee Census'!$B$6:$AB$507,ROWS($A$1:L141)+1,0)))</f>
        <v/>
      </c>
      <c r="M142" s="74" t="str">
        <f>IF(VLOOKUP(M$1,$R$2:$S$16,2,0)="","",IF(HLOOKUP(VLOOKUP(M$1,$R$2:$S$16,2,0),'APTA Employee Census'!$B$6:$AB$507,ROWS($A$1:M141)+1,0)=0,"",HLOOKUP(VLOOKUP(M$1,$R$2:$S$16,2,0),'APTA Employee Census'!$B$6:$AB$507,ROWS($A$1:M141)+1,0)))</f>
        <v/>
      </c>
      <c r="N142" s="72" t="str">
        <f>IF(VLOOKUP(N$1,$R$2:$S$16,2,0)="","",IF(HLOOKUP(VLOOKUP(N$1,$R$2:$S$16,2,0),'APTA Employee Census'!$B$6:$AB$507,ROWS($A$1:N141)+1,0)=0,"",HLOOKUP(VLOOKUP(N$1,$R$2:$S$16,2,0),'APTA Employee Census'!$B$6:$AB$507,ROWS($A$1:N141)+1,0)))</f>
        <v/>
      </c>
      <c r="O142" s="43" t="str">
        <f>IF(VLOOKUP(O$1,$R$2:$S$16,2,0)="","",IF(E142="self",IF(HLOOKUP(VLOOKUP(O$1,$R$2:$S$16,2,0),'APTA Employee Census'!$B$6:$AB$507,ROWS($A$1:O141)+1,0)=0,"",VLOOKUP(HLOOKUP(VLOOKUP(O$1,$R$2:$S$16,2,0),'APTA Employee Census'!$B$6:$AB$507,ROWS($A$1:O141)+1,0),Lookups!$A$2:$B$45,2,0)),""))</f>
        <v/>
      </c>
    </row>
    <row r="143" spans="1:15" ht="18" customHeight="1" x14ac:dyDescent="0.15">
      <c r="A143" s="43" t="str">
        <f>IF(VLOOKUP(A$1,$R$2:$S$16,2,0)="","",IF(HLOOKUP(VLOOKUP(A$1,$R$2:$S$16,2,0),'APTA Employee Census'!$B$6:$AB$507,ROWS($A$1:A142)+1,0)=0,"",HLOOKUP(VLOOKUP(A$1,$R$2:$S$16,2,0),'APTA Employee Census'!$B$6:$AB$507,ROWS($A$1:A142)+1,0)))</f>
        <v/>
      </c>
      <c r="B143" s="43" t="str">
        <f>IF(VLOOKUP(B$1,$R$2:$S$16,2,0)="","",IF(HLOOKUP(VLOOKUP(B$1,$R$2:$S$16,2,0),'APTA Employee Census'!$A$6:$AB$507,ROWS($A$1:B142)+1,0)=0,"",HLOOKUP(VLOOKUP(B$1,$R$2:$S$16,2,0),'APTA Employee Census'!$A$6:$AB$507,ROWS($A$1:B142)+1,0)))</f>
        <v/>
      </c>
      <c r="C143" s="43" t="str">
        <f>IF(VLOOKUP(C$1,$R$2:$S$16,2,0)="","",IF(HLOOKUP(VLOOKUP(C$1,$R$2:$S$16,2,0),'APTA Employee Census'!$B$6:$AB$507,ROWS($A$1:C142)+1,0)=0,"",HLOOKUP(VLOOKUP(C$1,$R$2:$S$16,2,0),'APTA Employee Census'!$B$6:$AB$507,ROWS($A$1:C142)+1,0)))</f>
        <v/>
      </c>
      <c r="D143" s="72" t="str">
        <f>IF(VLOOKUP(D$1,$R$2:$S$16,2,0)="","",IF(HLOOKUP(VLOOKUP(D$1,$R$2:$S$16,2,0),'APTA Employee Census'!$B$6:$AB$507,ROWS($A$1:D142)+1,0)=0,"",HLOOKUP(VLOOKUP(D$1,$R$2:$S$16,2,0),'APTA Employee Census'!$B$6:$AB$507,ROWS($A$1:D142)+1,0)))</f>
        <v/>
      </c>
      <c r="E143" s="43" t="str">
        <f>IF(VLOOKUP(E$1,$R$2:$S$16,2,0)="","",IF(HLOOKUP(VLOOKUP(E$1,$R$2:$S$16,2,0),'APTA Employee Census'!$B$6:$AB$507,ROWS($A$1:E142)+1,0)=0,"",VLOOKUP(HLOOKUP(VLOOKUP(E$1,$R$2:$S$16,2,0),'APTA Employee Census'!$B$6:$AB$507,ROWS($A$1:E142)+1,0),Lookups!$A$2:$B$45,2,0)))</f>
        <v/>
      </c>
      <c r="F143" s="72" t="str">
        <f>IF(VLOOKUP(F$1,$R$2:$S$16,2,0)="","",IF(HLOOKUP(VLOOKUP(F$1,$R$2:$S$16,2,0),'APTA Employee Census'!$B$6:$AB$507,ROWS($A$1:F142)+1,0)=0,"",HLOOKUP(VLOOKUP(F$1,$R$2:$S$16,2,0),'APTA Employee Census'!$B$6:$AB$507,ROWS($A$1:F142)+1,0)))</f>
        <v/>
      </c>
      <c r="G143" s="43" t="str">
        <f>IF(VLOOKUP(G$1,$R$2:$S$16,2,0)="","",IF(HLOOKUP(VLOOKUP(G$1,$R$2:$S$16,2,0),'APTA Employee Census'!$B$6:$AB$507,ROWS($A$1:G142)+1,0)=0,"",VLOOKUP(HLOOKUP(VLOOKUP(G$1,$R$2:$S$16,2,0),'APTA Employee Census'!$B$6:$AB$507,ROWS($A$1:G142)+1,0),Lookups!$A$2:$B$45,2,0)))</f>
        <v/>
      </c>
      <c r="H143" s="72" t="str">
        <f>IF(VLOOKUP(H$1,$R$2:$S$16,2,0)="","",IF(HLOOKUP(VLOOKUP(H$1,$R$2:$S$16,2,0),'APTA Employee Census'!$B$6:$AB$507,ROWS($A$1:H142)+1,0)=0,"",HLOOKUP(VLOOKUP(H$1,$R$2:$S$16,2,0),'APTA Employee Census'!$B$6:$AB$507,ROWS($A$1:H142)+1,0)))</f>
        <v/>
      </c>
      <c r="I143" s="73" t="str">
        <f>IF(VLOOKUP(I$1,$R$2:$S$16,2,0)="","",IF(HLOOKUP(VLOOKUP(I$1,$R$2:$S$16,2,0),'APTA Employee Census'!$B$6:$AB$507,ROWS($A$1:I142)+1,0)=0,"",HLOOKUP(VLOOKUP(I$1,$R$2:$S$16,2,0),'APTA Employee Census'!$B$6:$AB$507,ROWS($A$1:I142)+1,0)))</f>
        <v/>
      </c>
      <c r="J143" s="74" t="str">
        <f>IF(VLOOKUP($J$1,$R$2:$S$16,2,0)="","",IF(AND($K143="part_time",HLOOKUP(VLOOKUP(J$1,$R$2:$S$16,2,0),'APTA Employee Census'!$B$6:$AB$507,ROWS($A$1:J142)+1,0)&gt;0),HLOOKUP(VLOOKUP(J$1,$R$2:$S$16,2,0),'APTA Employee Census'!$B$6:$AB$507,ROWS($A$1:J142)+1,0),IF(AND($K143="part_time",HLOOKUP(VLOOKUP(J$1,$R$2:$S$16,2,0),'APTA Employee Census'!$B$6:$AB$507,ROWS($A$1:J142)+1,0)=""),'APTA Employee Census'!$G$1,"")))</f>
        <v/>
      </c>
      <c r="K143" s="43" t="e">
        <f>IF(VLOOKUP(K$1,$R$2:$S$16,2,0)="","",IF(HLOOKUP(VLOOKUP(K$1,$R$2:$S$16,2,0),'APTA Employee Census'!$B$6:$AB$507,ROWS($A$1:K142)+1,0)=0,"",VLOOKUP(HLOOKUP(VLOOKUP(K$1,$R$2:$S$16,2,0),'APTA Employee Census'!$B$6:$AB$507,ROWS($A$1:K142)+1,0),Lookups!$A$2:$B$45,2,0)))</f>
        <v>#N/A</v>
      </c>
      <c r="L143" s="72" t="str">
        <f>IF(VLOOKUP(L$1,$R$2:$S$16,2,0)="","",IF(HLOOKUP(VLOOKUP(L$1,$R$2:$S$16,2,0),'APTA Employee Census'!$B$6:$AB$507,ROWS($A$1:L142)+1,0)=0,"",HLOOKUP(VLOOKUP(L$1,$R$2:$S$16,2,0),'APTA Employee Census'!$B$6:$AB$507,ROWS($A$1:L142)+1,0)))</f>
        <v/>
      </c>
      <c r="M143" s="74" t="str">
        <f>IF(VLOOKUP(M$1,$R$2:$S$16,2,0)="","",IF(HLOOKUP(VLOOKUP(M$1,$R$2:$S$16,2,0),'APTA Employee Census'!$B$6:$AB$507,ROWS($A$1:M142)+1,0)=0,"",HLOOKUP(VLOOKUP(M$1,$R$2:$S$16,2,0),'APTA Employee Census'!$B$6:$AB$507,ROWS($A$1:M142)+1,0)))</f>
        <v/>
      </c>
      <c r="N143" s="72" t="str">
        <f>IF(VLOOKUP(N$1,$R$2:$S$16,2,0)="","",IF(HLOOKUP(VLOOKUP(N$1,$R$2:$S$16,2,0),'APTA Employee Census'!$B$6:$AB$507,ROWS($A$1:N142)+1,0)=0,"",HLOOKUP(VLOOKUP(N$1,$R$2:$S$16,2,0),'APTA Employee Census'!$B$6:$AB$507,ROWS($A$1:N142)+1,0)))</f>
        <v/>
      </c>
      <c r="O143" s="43" t="str">
        <f>IF(VLOOKUP(O$1,$R$2:$S$16,2,0)="","",IF(E143="self",IF(HLOOKUP(VLOOKUP(O$1,$R$2:$S$16,2,0),'APTA Employee Census'!$B$6:$AB$507,ROWS($A$1:O142)+1,0)=0,"",VLOOKUP(HLOOKUP(VLOOKUP(O$1,$R$2:$S$16,2,0),'APTA Employee Census'!$B$6:$AB$507,ROWS($A$1:O142)+1,0),Lookups!$A$2:$B$45,2,0)),""))</f>
        <v/>
      </c>
    </row>
    <row r="144" spans="1:15" ht="18" customHeight="1" x14ac:dyDescent="0.15">
      <c r="A144" s="43" t="str">
        <f>IF(VLOOKUP(A$1,$R$2:$S$16,2,0)="","",IF(HLOOKUP(VLOOKUP(A$1,$R$2:$S$16,2,0),'APTA Employee Census'!$B$6:$AB$507,ROWS($A$1:A143)+1,0)=0,"",HLOOKUP(VLOOKUP(A$1,$R$2:$S$16,2,0),'APTA Employee Census'!$B$6:$AB$507,ROWS($A$1:A143)+1,0)))</f>
        <v/>
      </c>
      <c r="B144" s="43" t="str">
        <f>IF(VLOOKUP(B$1,$R$2:$S$16,2,0)="","",IF(HLOOKUP(VLOOKUP(B$1,$R$2:$S$16,2,0),'APTA Employee Census'!$A$6:$AB$507,ROWS($A$1:B143)+1,0)=0,"",HLOOKUP(VLOOKUP(B$1,$R$2:$S$16,2,0),'APTA Employee Census'!$A$6:$AB$507,ROWS($A$1:B143)+1,0)))</f>
        <v/>
      </c>
      <c r="C144" s="43" t="str">
        <f>IF(VLOOKUP(C$1,$R$2:$S$16,2,0)="","",IF(HLOOKUP(VLOOKUP(C$1,$R$2:$S$16,2,0),'APTA Employee Census'!$B$6:$AB$507,ROWS($A$1:C143)+1,0)=0,"",HLOOKUP(VLOOKUP(C$1,$R$2:$S$16,2,0),'APTA Employee Census'!$B$6:$AB$507,ROWS($A$1:C143)+1,0)))</f>
        <v/>
      </c>
      <c r="D144" s="72" t="str">
        <f>IF(VLOOKUP(D$1,$R$2:$S$16,2,0)="","",IF(HLOOKUP(VLOOKUP(D$1,$R$2:$S$16,2,0),'APTA Employee Census'!$B$6:$AB$507,ROWS($A$1:D143)+1,0)=0,"",HLOOKUP(VLOOKUP(D$1,$R$2:$S$16,2,0),'APTA Employee Census'!$B$6:$AB$507,ROWS($A$1:D143)+1,0)))</f>
        <v/>
      </c>
      <c r="E144" s="43" t="str">
        <f>IF(VLOOKUP(E$1,$R$2:$S$16,2,0)="","",IF(HLOOKUP(VLOOKUP(E$1,$R$2:$S$16,2,0),'APTA Employee Census'!$B$6:$AB$507,ROWS($A$1:E143)+1,0)=0,"",VLOOKUP(HLOOKUP(VLOOKUP(E$1,$R$2:$S$16,2,0),'APTA Employee Census'!$B$6:$AB$507,ROWS($A$1:E143)+1,0),Lookups!$A$2:$B$45,2,0)))</f>
        <v/>
      </c>
      <c r="F144" s="72" t="str">
        <f>IF(VLOOKUP(F$1,$R$2:$S$16,2,0)="","",IF(HLOOKUP(VLOOKUP(F$1,$R$2:$S$16,2,0),'APTA Employee Census'!$B$6:$AB$507,ROWS($A$1:F143)+1,0)=0,"",HLOOKUP(VLOOKUP(F$1,$R$2:$S$16,2,0),'APTA Employee Census'!$B$6:$AB$507,ROWS($A$1:F143)+1,0)))</f>
        <v/>
      </c>
      <c r="G144" s="43" t="str">
        <f>IF(VLOOKUP(G$1,$R$2:$S$16,2,0)="","",IF(HLOOKUP(VLOOKUP(G$1,$R$2:$S$16,2,0),'APTA Employee Census'!$B$6:$AB$507,ROWS($A$1:G143)+1,0)=0,"",VLOOKUP(HLOOKUP(VLOOKUP(G$1,$R$2:$S$16,2,0),'APTA Employee Census'!$B$6:$AB$507,ROWS($A$1:G143)+1,0),Lookups!$A$2:$B$45,2,0)))</f>
        <v/>
      </c>
      <c r="H144" s="72" t="str">
        <f>IF(VLOOKUP(H$1,$R$2:$S$16,2,0)="","",IF(HLOOKUP(VLOOKUP(H$1,$R$2:$S$16,2,0),'APTA Employee Census'!$B$6:$AB$507,ROWS($A$1:H143)+1,0)=0,"",HLOOKUP(VLOOKUP(H$1,$R$2:$S$16,2,0),'APTA Employee Census'!$B$6:$AB$507,ROWS($A$1:H143)+1,0)))</f>
        <v/>
      </c>
      <c r="I144" s="73" t="str">
        <f>IF(VLOOKUP(I$1,$R$2:$S$16,2,0)="","",IF(HLOOKUP(VLOOKUP(I$1,$R$2:$S$16,2,0),'APTA Employee Census'!$B$6:$AB$507,ROWS($A$1:I143)+1,0)=0,"",HLOOKUP(VLOOKUP(I$1,$R$2:$S$16,2,0),'APTA Employee Census'!$B$6:$AB$507,ROWS($A$1:I143)+1,0)))</f>
        <v/>
      </c>
      <c r="J144" s="74" t="str">
        <f>IF(VLOOKUP($J$1,$R$2:$S$16,2,0)="","",IF(AND($K144="part_time",HLOOKUP(VLOOKUP(J$1,$R$2:$S$16,2,0),'APTA Employee Census'!$B$6:$AB$507,ROWS($A$1:J143)+1,0)&gt;0),HLOOKUP(VLOOKUP(J$1,$R$2:$S$16,2,0),'APTA Employee Census'!$B$6:$AB$507,ROWS($A$1:J143)+1,0),IF(AND($K144="part_time",HLOOKUP(VLOOKUP(J$1,$R$2:$S$16,2,0),'APTA Employee Census'!$B$6:$AB$507,ROWS($A$1:J143)+1,0)=""),'APTA Employee Census'!$G$1,"")))</f>
        <v/>
      </c>
      <c r="K144" s="43" t="e">
        <f>IF(VLOOKUP(K$1,$R$2:$S$16,2,0)="","",IF(HLOOKUP(VLOOKUP(K$1,$R$2:$S$16,2,0),'APTA Employee Census'!$B$6:$AB$507,ROWS($A$1:K143)+1,0)=0,"",VLOOKUP(HLOOKUP(VLOOKUP(K$1,$R$2:$S$16,2,0),'APTA Employee Census'!$B$6:$AB$507,ROWS($A$1:K143)+1,0),Lookups!$A$2:$B$45,2,0)))</f>
        <v>#N/A</v>
      </c>
      <c r="L144" s="72" t="str">
        <f>IF(VLOOKUP(L$1,$R$2:$S$16,2,0)="","",IF(HLOOKUP(VLOOKUP(L$1,$R$2:$S$16,2,0),'APTA Employee Census'!$B$6:$AB$507,ROWS($A$1:L143)+1,0)=0,"",HLOOKUP(VLOOKUP(L$1,$R$2:$S$16,2,0),'APTA Employee Census'!$B$6:$AB$507,ROWS($A$1:L143)+1,0)))</f>
        <v/>
      </c>
      <c r="M144" s="74" t="str">
        <f>IF(VLOOKUP(M$1,$R$2:$S$16,2,0)="","",IF(HLOOKUP(VLOOKUP(M$1,$R$2:$S$16,2,0),'APTA Employee Census'!$B$6:$AB$507,ROWS($A$1:M143)+1,0)=0,"",HLOOKUP(VLOOKUP(M$1,$R$2:$S$16,2,0),'APTA Employee Census'!$B$6:$AB$507,ROWS($A$1:M143)+1,0)))</f>
        <v/>
      </c>
      <c r="N144" s="72" t="str">
        <f>IF(VLOOKUP(N$1,$R$2:$S$16,2,0)="","",IF(HLOOKUP(VLOOKUP(N$1,$R$2:$S$16,2,0),'APTA Employee Census'!$B$6:$AB$507,ROWS($A$1:N143)+1,0)=0,"",HLOOKUP(VLOOKUP(N$1,$R$2:$S$16,2,0),'APTA Employee Census'!$B$6:$AB$507,ROWS($A$1:N143)+1,0)))</f>
        <v/>
      </c>
      <c r="O144" s="43" t="str">
        <f>IF(VLOOKUP(O$1,$R$2:$S$16,2,0)="","",IF(E144="self",IF(HLOOKUP(VLOOKUP(O$1,$R$2:$S$16,2,0),'APTA Employee Census'!$B$6:$AB$507,ROWS($A$1:O143)+1,0)=0,"",VLOOKUP(HLOOKUP(VLOOKUP(O$1,$R$2:$S$16,2,0),'APTA Employee Census'!$B$6:$AB$507,ROWS($A$1:O143)+1,0),Lookups!$A$2:$B$45,2,0)),""))</f>
        <v/>
      </c>
    </row>
    <row r="145" spans="1:15" ht="18" customHeight="1" x14ac:dyDescent="0.15">
      <c r="A145" s="43" t="str">
        <f>IF(VLOOKUP(A$1,$R$2:$S$16,2,0)="","",IF(HLOOKUP(VLOOKUP(A$1,$R$2:$S$16,2,0),'APTA Employee Census'!$B$6:$AB$507,ROWS($A$1:A144)+1,0)=0,"",HLOOKUP(VLOOKUP(A$1,$R$2:$S$16,2,0),'APTA Employee Census'!$B$6:$AB$507,ROWS($A$1:A144)+1,0)))</f>
        <v/>
      </c>
      <c r="B145" s="43" t="str">
        <f>IF(VLOOKUP(B$1,$R$2:$S$16,2,0)="","",IF(HLOOKUP(VLOOKUP(B$1,$R$2:$S$16,2,0),'APTA Employee Census'!$A$6:$AB$507,ROWS($A$1:B144)+1,0)=0,"",HLOOKUP(VLOOKUP(B$1,$R$2:$S$16,2,0),'APTA Employee Census'!$A$6:$AB$507,ROWS($A$1:B144)+1,0)))</f>
        <v/>
      </c>
      <c r="C145" s="43" t="str">
        <f>IF(VLOOKUP(C$1,$R$2:$S$16,2,0)="","",IF(HLOOKUP(VLOOKUP(C$1,$R$2:$S$16,2,0),'APTA Employee Census'!$B$6:$AB$507,ROWS($A$1:C144)+1,0)=0,"",HLOOKUP(VLOOKUP(C$1,$R$2:$S$16,2,0),'APTA Employee Census'!$B$6:$AB$507,ROWS($A$1:C144)+1,0)))</f>
        <v/>
      </c>
      <c r="D145" s="72" t="str">
        <f>IF(VLOOKUP(D$1,$R$2:$S$16,2,0)="","",IF(HLOOKUP(VLOOKUP(D$1,$R$2:$S$16,2,0),'APTA Employee Census'!$B$6:$AB$507,ROWS($A$1:D144)+1,0)=0,"",HLOOKUP(VLOOKUP(D$1,$R$2:$S$16,2,0),'APTA Employee Census'!$B$6:$AB$507,ROWS($A$1:D144)+1,0)))</f>
        <v/>
      </c>
      <c r="E145" s="43" t="str">
        <f>IF(VLOOKUP(E$1,$R$2:$S$16,2,0)="","",IF(HLOOKUP(VLOOKUP(E$1,$R$2:$S$16,2,0),'APTA Employee Census'!$B$6:$AB$507,ROWS($A$1:E144)+1,0)=0,"",VLOOKUP(HLOOKUP(VLOOKUP(E$1,$R$2:$S$16,2,0),'APTA Employee Census'!$B$6:$AB$507,ROWS($A$1:E144)+1,0),Lookups!$A$2:$B$45,2,0)))</f>
        <v/>
      </c>
      <c r="F145" s="72" t="str">
        <f>IF(VLOOKUP(F$1,$R$2:$S$16,2,0)="","",IF(HLOOKUP(VLOOKUP(F$1,$R$2:$S$16,2,0),'APTA Employee Census'!$B$6:$AB$507,ROWS($A$1:F144)+1,0)=0,"",HLOOKUP(VLOOKUP(F$1,$R$2:$S$16,2,0),'APTA Employee Census'!$B$6:$AB$507,ROWS($A$1:F144)+1,0)))</f>
        <v/>
      </c>
      <c r="G145" s="43" t="str">
        <f>IF(VLOOKUP(G$1,$R$2:$S$16,2,0)="","",IF(HLOOKUP(VLOOKUP(G$1,$R$2:$S$16,2,0),'APTA Employee Census'!$B$6:$AB$507,ROWS($A$1:G144)+1,0)=0,"",VLOOKUP(HLOOKUP(VLOOKUP(G$1,$R$2:$S$16,2,0),'APTA Employee Census'!$B$6:$AB$507,ROWS($A$1:G144)+1,0),Lookups!$A$2:$B$45,2,0)))</f>
        <v/>
      </c>
      <c r="H145" s="72" t="str">
        <f>IF(VLOOKUP(H$1,$R$2:$S$16,2,0)="","",IF(HLOOKUP(VLOOKUP(H$1,$R$2:$S$16,2,0),'APTA Employee Census'!$B$6:$AB$507,ROWS($A$1:H144)+1,0)=0,"",HLOOKUP(VLOOKUP(H$1,$R$2:$S$16,2,0),'APTA Employee Census'!$B$6:$AB$507,ROWS($A$1:H144)+1,0)))</f>
        <v/>
      </c>
      <c r="I145" s="73" t="str">
        <f>IF(VLOOKUP(I$1,$R$2:$S$16,2,0)="","",IF(HLOOKUP(VLOOKUP(I$1,$R$2:$S$16,2,0),'APTA Employee Census'!$B$6:$AB$507,ROWS($A$1:I144)+1,0)=0,"",HLOOKUP(VLOOKUP(I$1,$R$2:$S$16,2,0),'APTA Employee Census'!$B$6:$AB$507,ROWS($A$1:I144)+1,0)))</f>
        <v/>
      </c>
      <c r="J145" s="74" t="str">
        <f>IF(VLOOKUP($J$1,$R$2:$S$16,2,0)="","",IF(AND($K145="part_time",HLOOKUP(VLOOKUP(J$1,$R$2:$S$16,2,0),'APTA Employee Census'!$B$6:$AB$507,ROWS($A$1:J144)+1,0)&gt;0),HLOOKUP(VLOOKUP(J$1,$R$2:$S$16,2,0),'APTA Employee Census'!$B$6:$AB$507,ROWS($A$1:J144)+1,0),IF(AND($K145="part_time",HLOOKUP(VLOOKUP(J$1,$R$2:$S$16,2,0),'APTA Employee Census'!$B$6:$AB$507,ROWS($A$1:J144)+1,0)=""),'APTA Employee Census'!$G$1,"")))</f>
        <v/>
      </c>
      <c r="K145" s="43" t="e">
        <f>IF(VLOOKUP(K$1,$R$2:$S$16,2,0)="","",IF(HLOOKUP(VLOOKUP(K$1,$R$2:$S$16,2,0),'APTA Employee Census'!$B$6:$AB$507,ROWS($A$1:K144)+1,0)=0,"",VLOOKUP(HLOOKUP(VLOOKUP(K$1,$R$2:$S$16,2,0),'APTA Employee Census'!$B$6:$AB$507,ROWS($A$1:K144)+1,0),Lookups!$A$2:$B$45,2,0)))</f>
        <v>#N/A</v>
      </c>
      <c r="L145" s="72" t="str">
        <f>IF(VLOOKUP(L$1,$R$2:$S$16,2,0)="","",IF(HLOOKUP(VLOOKUP(L$1,$R$2:$S$16,2,0),'APTA Employee Census'!$B$6:$AB$507,ROWS($A$1:L144)+1,0)=0,"",HLOOKUP(VLOOKUP(L$1,$R$2:$S$16,2,0),'APTA Employee Census'!$B$6:$AB$507,ROWS($A$1:L144)+1,0)))</f>
        <v/>
      </c>
      <c r="M145" s="74" t="str">
        <f>IF(VLOOKUP(M$1,$R$2:$S$16,2,0)="","",IF(HLOOKUP(VLOOKUP(M$1,$R$2:$S$16,2,0),'APTA Employee Census'!$B$6:$AB$507,ROWS($A$1:M144)+1,0)=0,"",HLOOKUP(VLOOKUP(M$1,$R$2:$S$16,2,0),'APTA Employee Census'!$B$6:$AB$507,ROWS($A$1:M144)+1,0)))</f>
        <v/>
      </c>
      <c r="N145" s="72" t="str">
        <f>IF(VLOOKUP(N$1,$R$2:$S$16,2,0)="","",IF(HLOOKUP(VLOOKUP(N$1,$R$2:$S$16,2,0),'APTA Employee Census'!$B$6:$AB$507,ROWS($A$1:N144)+1,0)=0,"",HLOOKUP(VLOOKUP(N$1,$R$2:$S$16,2,0),'APTA Employee Census'!$B$6:$AB$507,ROWS($A$1:N144)+1,0)))</f>
        <v/>
      </c>
      <c r="O145" s="43" t="str">
        <f>IF(VLOOKUP(O$1,$R$2:$S$16,2,0)="","",IF(E145="self",IF(HLOOKUP(VLOOKUP(O$1,$R$2:$S$16,2,0),'APTA Employee Census'!$B$6:$AB$507,ROWS($A$1:O144)+1,0)=0,"",VLOOKUP(HLOOKUP(VLOOKUP(O$1,$R$2:$S$16,2,0),'APTA Employee Census'!$B$6:$AB$507,ROWS($A$1:O144)+1,0),Lookups!$A$2:$B$45,2,0)),""))</f>
        <v/>
      </c>
    </row>
    <row r="146" spans="1:15" ht="18" customHeight="1" x14ac:dyDescent="0.15">
      <c r="A146" s="43" t="str">
        <f>IF(VLOOKUP(A$1,$R$2:$S$16,2,0)="","",IF(HLOOKUP(VLOOKUP(A$1,$R$2:$S$16,2,0),'APTA Employee Census'!$B$6:$AB$507,ROWS($A$1:A145)+1,0)=0,"",HLOOKUP(VLOOKUP(A$1,$R$2:$S$16,2,0),'APTA Employee Census'!$B$6:$AB$507,ROWS($A$1:A145)+1,0)))</f>
        <v/>
      </c>
      <c r="B146" s="43" t="str">
        <f>IF(VLOOKUP(B$1,$R$2:$S$16,2,0)="","",IF(HLOOKUP(VLOOKUP(B$1,$R$2:$S$16,2,0),'APTA Employee Census'!$A$6:$AB$507,ROWS($A$1:B145)+1,0)=0,"",HLOOKUP(VLOOKUP(B$1,$R$2:$S$16,2,0),'APTA Employee Census'!$A$6:$AB$507,ROWS($A$1:B145)+1,0)))</f>
        <v/>
      </c>
      <c r="C146" s="43" t="str">
        <f>IF(VLOOKUP(C$1,$R$2:$S$16,2,0)="","",IF(HLOOKUP(VLOOKUP(C$1,$R$2:$S$16,2,0),'APTA Employee Census'!$B$6:$AB$507,ROWS($A$1:C145)+1,0)=0,"",HLOOKUP(VLOOKUP(C$1,$R$2:$S$16,2,0),'APTA Employee Census'!$B$6:$AB$507,ROWS($A$1:C145)+1,0)))</f>
        <v/>
      </c>
      <c r="D146" s="72" t="str">
        <f>IF(VLOOKUP(D$1,$R$2:$S$16,2,0)="","",IF(HLOOKUP(VLOOKUP(D$1,$R$2:$S$16,2,0),'APTA Employee Census'!$B$6:$AB$507,ROWS($A$1:D145)+1,0)=0,"",HLOOKUP(VLOOKUP(D$1,$R$2:$S$16,2,0),'APTA Employee Census'!$B$6:$AB$507,ROWS($A$1:D145)+1,0)))</f>
        <v/>
      </c>
      <c r="E146" s="43" t="str">
        <f>IF(VLOOKUP(E$1,$R$2:$S$16,2,0)="","",IF(HLOOKUP(VLOOKUP(E$1,$R$2:$S$16,2,0),'APTA Employee Census'!$B$6:$AB$507,ROWS($A$1:E145)+1,0)=0,"",VLOOKUP(HLOOKUP(VLOOKUP(E$1,$R$2:$S$16,2,0),'APTA Employee Census'!$B$6:$AB$507,ROWS($A$1:E145)+1,0),Lookups!$A$2:$B$45,2,0)))</f>
        <v/>
      </c>
      <c r="F146" s="72" t="str">
        <f>IF(VLOOKUP(F$1,$R$2:$S$16,2,0)="","",IF(HLOOKUP(VLOOKUP(F$1,$R$2:$S$16,2,0),'APTA Employee Census'!$B$6:$AB$507,ROWS($A$1:F145)+1,0)=0,"",HLOOKUP(VLOOKUP(F$1,$R$2:$S$16,2,0),'APTA Employee Census'!$B$6:$AB$507,ROWS($A$1:F145)+1,0)))</f>
        <v/>
      </c>
      <c r="G146" s="43" t="str">
        <f>IF(VLOOKUP(G$1,$R$2:$S$16,2,0)="","",IF(HLOOKUP(VLOOKUP(G$1,$R$2:$S$16,2,0),'APTA Employee Census'!$B$6:$AB$507,ROWS($A$1:G145)+1,0)=0,"",VLOOKUP(HLOOKUP(VLOOKUP(G$1,$R$2:$S$16,2,0),'APTA Employee Census'!$B$6:$AB$507,ROWS($A$1:G145)+1,0),Lookups!$A$2:$B$45,2,0)))</f>
        <v/>
      </c>
      <c r="H146" s="72" t="str">
        <f>IF(VLOOKUP(H$1,$R$2:$S$16,2,0)="","",IF(HLOOKUP(VLOOKUP(H$1,$R$2:$S$16,2,0),'APTA Employee Census'!$B$6:$AB$507,ROWS($A$1:H145)+1,0)=0,"",HLOOKUP(VLOOKUP(H$1,$R$2:$S$16,2,0),'APTA Employee Census'!$B$6:$AB$507,ROWS($A$1:H145)+1,0)))</f>
        <v/>
      </c>
      <c r="I146" s="73" t="str">
        <f>IF(VLOOKUP(I$1,$R$2:$S$16,2,0)="","",IF(HLOOKUP(VLOOKUP(I$1,$R$2:$S$16,2,0),'APTA Employee Census'!$B$6:$AB$507,ROWS($A$1:I145)+1,0)=0,"",HLOOKUP(VLOOKUP(I$1,$R$2:$S$16,2,0),'APTA Employee Census'!$B$6:$AB$507,ROWS($A$1:I145)+1,0)))</f>
        <v/>
      </c>
      <c r="J146" s="74" t="str">
        <f>IF(VLOOKUP($J$1,$R$2:$S$16,2,0)="","",IF(AND($K146="part_time",HLOOKUP(VLOOKUP(J$1,$R$2:$S$16,2,0),'APTA Employee Census'!$B$6:$AB$507,ROWS($A$1:J145)+1,0)&gt;0),HLOOKUP(VLOOKUP(J$1,$R$2:$S$16,2,0),'APTA Employee Census'!$B$6:$AB$507,ROWS($A$1:J145)+1,0),IF(AND($K146="part_time",HLOOKUP(VLOOKUP(J$1,$R$2:$S$16,2,0),'APTA Employee Census'!$B$6:$AB$507,ROWS($A$1:J145)+1,0)=""),'APTA Employee Census'!$G$1,"")))</f>
        <v/>
      </c>
      <c r="K146" s="43" t="e">
        <f>IF(VLOOKUP(K$1,$R$2:$S$16,2,0)="","",IF(HLOOKUP(VLOOKUP(K$1,$R$2:$S$16,2,0),'APTA Employee Census'!$B$6:$AB$507,ROWS($A$1:K145)+1,0)=0,"",VLOOKUP(HLOOKUP(VLOOKUP(K$1,$R$2:$S$16,2,0),'APTA Employee Census'!$B$6:$AB$507,ROWS($A$1:K145)+1,0),Lookups!$A$2:$B$45,2,0)))</f>
        <v>#N/A</v>
      </c>
      <c r="L146" s="72" t="str">
        <f>IF(VLOOKUP(L$1,$R$2:$S$16,2,0)="","",IF(HLOOKUP(VLOOKUP(L$1,$R$2:$S$16,2,0),'APTA Employee Census'!$B$6:$AB$507,ROWS($A$1:L145)+1,0)=0,"",HLOOKUP(VLOOKUP(L$1,$R$2:$S$16,2,0),'APTA Employee Census'!$B$6:$AB$507,ROWS($A$1:L145)+1,0)))</f>
        <v/>
      </c>
      <c r="M146" s="74" t="str">
        <f>IF(VLOOKUP(M$1,$R$2:$S$16,2,0)="","",IF(HLOOKUP(VLOOKUP(M$1,$R$2:$S$16,2,0),'APTA Employee Census'!$B$6:$AB$507,ROWS($A$1:M145)+1,0)=0,"",HLOOKUP(VLOOKUP(M$1,$R$2:$S$16,2,0),'APTA Employee Census'!$B$6:$AB$507,ROWS($A$1:M145)+1,0)))</f>
        <v/>
      </c>
      <c r="N146" s="72" t="str">
        <f>IF(VLOOKUP(N$1,$R$2:$S$16,2,0)="","",IF(HLOOKUP(VLOOKUP(N$1,$R$2:$S$16,2,0),'APTA Employee Census'!$B$6:$AB$507,ROWS($A$1:N145)+1,0)=0,"",HLOOKUP(VLOOKUP(N$1,$R$2:$S$16,2,0),'APTA Employee Census'!$B$6:$AB$507,ROWS($A$1:N145)+1,0)))</f>
        <v/>
      </c>
      <c r="O146" s="43" t="str">
        <f>IF(VLOOKUP(O$1,$R$2:$S$16,2,0)="","",IF(E146="self",IF(HLOOKUP(VLOOKUP(O$1,$R$2:$S$16,2,0),'APTA Employee Census'!$B$6:$AB$507,ROWS($A$1:O145)+1,0)=0,"",VLOOKUP(HLOOKUP(VLOOKUP(O$1,$R$2:$S$16,2,0),'APTA Employee Census'!$B$6:$AB$507,ROWS($A$1:O145)+1,0),Lookups!$A$2:$B$45,2,0)),""))</f>
        <v/>
      </c>
    </row>
    <row r="147" spans="1:15" ht="18" customHeight="1" x14ac:dyDescent="0.15">
      <c r="A147" s="43" t="str">
        <f>IF(VLOOKUP(A$1,$R$2:$S$16,2,0)="","",IF(HLOOKUP(VLOOKUP(A$1,$R$2:$S$16,2,0),'APTA Employee Census'!$B$6:$AB$507,ROWS($A$1:A146)+1,0)=0,"",HLOOKUP(VLOOKUP(A$1,$R$2:$S$16,2,0),'APTA Employee Census'!$B$6:$AB$507,ROWS($A$1:A146)+1,0)))</f>
        <v/>
      </c>
      <c r="B147" s="43" t="str">
        <f>IF(VLOOKUP(B$1,$R$2:$S$16,2,0)="","",IF(HLOOKUP(VLOOKUP(B$1,$R$2:$S$16,2,0),'APTA Employee Census'!$A$6:$AB$507,ROWS($A$1:B146)+1,0)=0,"",HLOOKUP(VLOOKUP(B$1,$R$2:$S$16,2,0),'APTA Employee Census'!$A$6:$AB$507,ROWS($A$1:B146)+1,0)))</f>
        <v/>
      </c>
      <c r="C147" s="43" t="str">
        <f>IF(VLOOKUP(C$1,$R$2:$S$16,2,0)="","",IF(HLOOKUP(VLOOKUP(C$1,$R$2:$S$16,2,0),'APTA Employee Census'!$B$6:$AB$507,ROWS($A$1:C146)+1,0)=0,"",HLOOKUP(VLOOKUP(C$1,$R$2:$S$16,2,0),'APTA Employee Census'!$B$6:$AB$507,ROWS($A$1:C146)+1,0)))</f>
        <v/>
      </c>
      <c r="D147" s="72" t="str">
        <f>IF(VLOOKUP(D$1,$R$2:$S$16,2,0)="","",IF(HLOOKUP(VLOOKUP(D$1,$R$2:$S$16,2,0),'APTA Employee Census'!$B$6:$AB$507,ROWS($A$1:D146)+1,0)=0,"",HLOOKUP(VLOOKUP(D$1,$R$2:$S$16,2,0),'APTA Employee Census'!$B$6:$AB$507,ROWS($A$1:D146)+1,0)))</f>
        <v/>
      </c>
      <c r="E147" s="43" t="str">
        <f>IF(VLOOKUP(E$1,$R$2:$S$16,2,0)="","",IF(HLOOKUP(VLOOKUP(E$1,$R$2:$S$16,2,0),'APTA Employee Census'!$B$6:$AB$507,ROWS($A$1:E146)+1,0)=0,"",VLOOKUP(HLOOKUP(VLOOKUP(E$1,$R$2:$S$16,2,0),'APTA Employee Census'!$B$6:$AB$507,ROWS($A$1:E146)+1,0),Lookups!$A$2:$B$45,2,0)))</f>
        <v/>
      </c>
      <c r="F147" s="72" t="str">
        <f>IF(VLOOKUP(F$1,$R$2:$S$16,2,0)="","",IF(HLOOKUP(VLOOKUP(F$1,$R$2:$S$16,2,0),'APTA Employee Census'!$B$6:$AB$507,ROWS($A$1:F146)+1,0)=0,"",HLOOKUP(VLOOKUP(F$1,$R$2:$S$16,2,0),'APTA Employee Census'!$B$6:$AB$507,ROWS($A$1:F146)+1,0)))</f>
        <v/>
      </c>
      <c r="G147" s="43" t="str">
        <f>IF(VLOOKUP(G$1,$R$2:$S$16,2,0)="","",IF(HLOOKUP(VLOOKUP(G$1,$R$2:$S$16,2,0),'APTA Employee Census'!$B$6:$AB$507,ROWS($A$1:G146)+1,0)=0,"",VLOOKUP(HLOOKUP(VLOOKUP(G$1,$R$2:$S$16,2,0),'APTA Employee Census'!$B$6:$AB$507,ROWS($A$1:G146)+1,0),Lookups!$A$2:$B$45,2,0)))</f>
        <v/>
      </c>
      <c r="H147" s="72" t="str">
        <f>IF(VLOOKUP(H$1,$R$2:$S$16,2,0)="","",IF(HLOOKUP(VLOOKUP(H$1,$R$2:$S$16,2,0),'APTA Employee Census'!$B$6:$AB$507,ROWS($A$1:H146)+1,0)=0,"",HLOOKUP(VLOOKUP(H$1,$R$2:$S$16,2,0),'APTA Employee Census'!$B$6:$AB$507,ROWS($A$1:H146)+1,0)))</f>
        <v/>
      </c>
      <c r="I147" s="73" t="str">
        <f>IF(VLOOKUP(I$1,$R$2:$S$16,2,0)="","",IF(HLOOKUP(VLOOKUP(I$1,$R$2:$S$16,2,0),'APTA Employee Census'!$B$6:$AB$507,ROWS($A$1:I146)+1,0)=0,"",HLOOKUP(VLOOKUP(I$1,$R$2:$S$16,2,0),'APTA Employee Census'!$B$6:$AB$507,ROWS($A$1:I146)+1,0)))</f>
        <v/>
      </c>
      <c r="J147" s="74" t="str">
        <f>IF(VLOOKUP($J$1,$R$2:$S$16,2,0)="","",IF(AND($K147="part_time",HLOOKUP(VLOOKUP(J$1,$R$2:$S$16,2,0),'APTA Employee Census'!$B$6:$AB$507,ROWS($A$1:J146)+1,0)&gt;0),HLOOKUP(VLOOKUP(J$1,$R$2:$S$16,2,0),'APTA Employee Census'!$B$6:$AB$507,ROWS($A$1:J146)+1,0),IF(AND($K147="part_time",HLOOKUP(VLOOKUP(J$1,$R$2:$S$16,2,0),'APTA Employee Census'!$B$6:$AB$507,ROWS($A$1:J146)+1,0)=""),'APTA Employee Census'!$G$1,"")))</f>
        <v/>
      </c>
      <c r="K147" s="43" t="e">
        <f>IF(VLOOKUP(K$1,$R$2:$S$16,2,0)="","",IF(HLOOKUP(VLOOKUP(K$1,$R$2:$S$16,2,0),'APTA Employee Census'!$B$6:$AB$507,ROWS($A$1:K146)+1,0)=0,"",VLOOKUP(HLOOKUP(VLOOKUP(K$1,$R$2:$S$16,2,0),'APTA Employee Census'!$B$6:$AB$507,ROWS($A$1:K146)+1,0),Lookups!$A$2:$B$45,2,0)))</f>
        <v>#N/A</v>
      </c>
      <c r="L147" s="72" t="str">
        <f>IF(VLOOKUP(L$1,$R$2:$S$16,2,0)="","",IF(HLOOKUP(VLOOKUP(L$1,$R$2:$S$16,2,0),'APTA Employee Census'!$B$6:$AB$507,ROWS($A$1:L146)+1,0)=0,"",HLOOKUP(VLOOKUP(L$1,$R$2:$S$16,2,0),'APTA Employee Census'!$B$6:$AB$507,ROWS($A$1:L146)+1,0)))</f>
        <v/>
      </c>
      <c r="M147" s="74" t="str">
        <f>IF(VLOOKUP(M$1,$R$2:$S$16,2,0)="","",IF(HLOOKUP(VLOOKUP(M$1,$R$2:$S$16,2,0),'APTA Employee Census'!$B$6:$AB$507,ROWS($A$1:M146)+1,0)=0,"",HLOOKUP(VLOOKUP(M$1,$R$2:$S$16,2,0),'APTA Employee Census'!$B$6:$AB$507,ROWS($A$1:M146)+1,0)))</f>
        <v/>
      </c>
      <c r="N147" s="72" t="str">
        <f>IF(VLOOKUP(N$1,$R$2:$S$16,2,0)="","",IF(HLOOKUP(VLOOKUP(N$1,$R$2:$S$16,2,0),'APTA Employee Census'!$B$6:$AB$507,ROWS($A$1:N146)+1,0)=0,"",HLOOKUP(VLOOKUP(N$1,$R$2:$S$16,2,0),'APTA Employee Census'!$B$6:$AB$507,ROWS($A$1:N146)+1,0)))</f>
        <v/>
      </c>
      <c r="O147" s="43" t="str">
        <f>IF(VLOOKUP(O$1,$R$2:$S$16,2,0)="","",IF(E147="self",IF(HLOOKUP(VLOOKUP(O$1,$R$2:$S$16,2,0),'APTA Employee Census'!$B$6:$AB$507,ROWS($A$1:O146)+1,0)=0,"",VLOOKUP(HLOOKUP(VLOOKUP(O$1,$R$2:$S$16,2,0),'APTA Employee Census'!$B$6:$AB$507,ROWS($A$1:O146)+1,0),Lookups!$A$2:$B$45,2,0)),""))</f>
        <v/>
      </c>
    </row>
    <row r="148" spans="1:15" ht="18" customHeight="1" x14ac:dyDescent="0.15">
      <c r="A148" s="43" t="str">
        <f>IF(VLOOKUP(A$1,$R$2:$S$16,2,0)="","",IF(HLOOKUP(VLOOKUP(A$1,$R$2:$S$16,2,0),'APTA Employee Census'!$B$6:$AB$507,ROWS($A$1:A147)+1,0)=0,"",HLOOKUP(VLOOKUP(A$1,$R$2:$S$16,2,0),'APTA Employee Census'!$B$6:$AB$507,ROWS($A$1:A147)+1,0)))</f>
        <v/>
      </c>
      <c r="B148" s="43" t="str">
        <f>IF(VLOOKUP(B$1,$R$2:$S$16,2,0)="","",IF(HLOOKUP(VLOOKUP(B$1,$R$2:$S$16,2,0),'APTA Employee Census'!$A$6:$AB$507,ROWS($A$1:B147)+1,0)=0,"",HLOOKUP(VLOOKUP(B$1,$R$2:$S$16,2,0),'APTA Employee Census'!$A$6:$AB$507,ROWS($A$1:B147)+1,0)))</f>
        <v/>
      </c>
      <c r="C148" s="43" t="str">
        <f>IF(VLOOKUP(C$1,$R$2:$S$16,2,0)="","",IF(HLOOKUP(VLOOKUP(C$1,$R$2:$S$16,2,0),'APTA Employee Census'!$B$6:$AB$507,ROWS($A$1:C147)+1,0)=0,"",HLOOKUP(VLOOKUP(C$1,$R$2:$S$16,2,0),'APTA Employee Census'!$B$6:$AB$507,ROWS($A$1:C147)+1,0)))</f>
        <v/>
      </c>
      <c r="D148" s="72" t="str">
        <f>IF(VLOOKUP(D$1,$R$2:$S$16,2,0)="","",IF(HLOOKUP(VLOOKUP(D$1,$R$2:$S$16,2,0),'APTA Employee Census'!$B$6:$AB$507,ROWS($A$1:D147)+1,0)=0,"",HLOOKUP(VLOOKUP(D$1,$R$2:$S$16,2,0),'APTA Employee Census'!$B$6:$AB$507,ROWS($A$1:D147)+1,0)))</f>
        <v/>
      </c>
      <c r="E148" s="43" t="str">
        <f>IF(VLOOKUP(E$1,$R$2:$S$16,2,0)="","",IF(HLOOKUP(VLOOKUP(E$1,$R$2:$S$16,2,0),'APTA Employee Census'!$B$6:$AB$507,ROWS($A$1:E147)+1,0)=0,"",VLOOKUP(HLOOKUP(VLOOKUP(E$1,$R$2:$S$16,2,0),'APTA Employee Census'!$B$6:$AB$507,ROWS($A$1:E147)+1,0),Lookups!$A$2:$B$45,2,0)))</f>
        <v/>
      </c>
      <c r="F148" s="72" t="str">
        <f>IF(VLOOKUP(F$1,$R$2:$S$16,2,0)="","",IF(HLOOKUP(VLOOKUP(F$1,$R$2:$S$16,2,0),'APTA Employee Census'!$B$6:$AB$507,ROWS($A$1:F147)+1,0)=0,"",HLOOKUP(VLOOKUP(F$1,$R$2:$S$16,2,0),'APTA Employee Census'!$B$6:$AB$507,ROWS($A$1:F147)+1,0)))</f>
        <v/>
      </c>
      <c r="G148" s="43" t="str">
        <f>IF(VLOOKUP(G$1,$R$2:$S$16,2,0)="","",IF(HLOOKUP(VLOOKUP(G$1,$R$2:$S$16,2,0),'APTA Employee Census'!$B$6:$AB$507,ROWS($A$1:G147)+1,0)=0,"",VLOOKUP(HLOOKUP(VLOOKUP(G$1,$R$2:$S$16,2,0),'APTA Employee Census'!$B$6:$AB$507,ROWS($A$1:G147)+1,0),Lookups!$A$2:$B$45,2,0)))</f>
        <v/>
      </c>
      <c r="H148" s="72" t="str">
        <f>IF(VLOOKUP(H$1,$R$2:$S$16,2,0)="","",IF(HLOOKUP(VLOOKUP(H$1,$R$2:$S$16,2,0),'APTA Employee Census'!$B$6:$AB$507,ROWS($A$1:H147)+1,0)=0,"",HLOOKUP(VLOOKUP(H$1,$R$2:$S$16,2,0),'APTA Employee Census'!$B$6:$AB$507,ROWS($A$1:H147)+1,0)))</f>
        <v/>
      </c>
      <c r="I148" s="73" t="str">
        <f>IF(VLOOKUP(I$1,$R$2:$S$16,2,0)="","",IF(HLOOKUP(VLOOKUP(I$1,$R$2:$S$16,2,0),'APTA Employee Census'!$B$6:$AB$507,ROWS($A$1:I147)+1,0)=0,"",HLOOKUP(VLOOKUP(I$1,$R$2:$S$16,2,0),'APTA Employee Census'!$B$6:$AB$507,ROWS($A$1:I147)+1,0)))</f>
        <v/>
      </c>
      <c r="J148" s="74" t="str">
        <f>IF(VLOOKUP($J$1,$R$2:$S$16,2,0)="","",IF(AND($K148="part_time",HLOOKUP(VLOOKUP(J$1,$R$2:$S$16,2,0),'APTA Employee Census'!$B$6:$AB$507,ROWS($A$1:J147)+1,0)&gt;0),HLOOKUP(VLOOKUP(J$1,$R$2:$S$16,2,0),'APTA Employee Census'!$B$6:$AB$507,ROWS($A$1:J147)+1,0),IF(AND($K148="part_time",HLOOKUP(VLOOKUP(J$1,$R$2:$S$16,2,0),'APTA Employee Census'!$B$6:$AB$507,ROWS($A$1:J147)+1,0)=""),'APTA Employee Census'!$G$1,"")))</f>
        <v/>
      </c>
      <c r="K148" s="43" t="e">
        <f>IF(VLOOKUP(K$1,$R$2:$S$16,2,0)="","",IF(HLOOKUP(VLOOKUP(K$1,$R$2:$S$16,2,0),'APTA Employee Census'!$B$6:$AB$507,ROWS($A$1:K147)+1,0)=0,"",VLOOKUP(HLOOKUP(VLOOKUP(K$1,$R$2:$S$16,2,0),'APTA Employee Census'!$B$6:$AB$507,ROWS($A$1:K147)+1,0),Lookups!$A$2:$B$45,2,0)))</f>
        <v>#N/A</v>
      </c>
      <c r="L148" s="72" t="str">
        <f>IF(VLOOKUP(L$1,$R$2:$S$16,2,0)="","",IF(HLOOKUP(VLOOKUP(L$1,$R$2:$S$16,2,0),'APTA Employee Census'!$B$6:$AB$507,ROWS($A$1:L147)+1,0)=0,"",HLOOKUP(VLOOKUP(L$1,$R$2:$S$16,2,0),'APTA Employee Census'!$B$6:$AB$507,ROWS($A$1:L147)+1,0)))</f>
        <v/>
      </c>
      <c r="M148" s="74" t="str">
        <f>IF(VLOOKUP(M$1,$R$2:$S$16,2,0)="","",IF(HLOOKUP(VLOOKUP(M$1,$R$2:$S$16,2,0),'APTA Employee Census'!$B$6:$AB$507,ROWS($A$1:M147)+1,0)=0,"",HLOOKUP(VLOOKUP(M$1,$R$2:$S$16,2,0),'APTA Employee Census'!$B$6:$AB$507,ROWS($A$1:M147)+1,0)))</f>
        <v/>
      </c>
      <c r="N148" s="72" t="str">
        <f>IF(VLOOKUP(N$1,$R$2:$S$16,2,0)="","",IF(HLOOKUP(VLOOKUP(N$1,$R$2:$S$16,2,0),'APTA Employee Census'!$B$6:$AB$507,ROWS($A$1:N147)+1,0)=0,"",HLOOKUP(VLOOKUP(N$1,$R$2:$S$16,2,0),'APTA Employee Census'!$B$6:$AB$507,ROWS($A$1:N147)+1,0)))</f>
        <v/>
      </c>
      <c r="O148" s="43" t="str">
        <f>IF(VLOOKUP(O$1,$R$2:$S$16,2,0)="","",IF(E148="self",IF(HLOOKUP(VLOOKUP(O$1,$R$2:$S$16,2,0),'APTA Employee Census'!$B$6:$AB$507,ROWS($A$1:O147)+1,0)=0,"",VLOOKUP(HLOOKUP(VLOOKUP(O$1,$R$2:$S$16,2,0),'APTA Employee Census'!$B$6:$AB$507,ROWS($A$1:O147)+1,0),Lookups!$A$2:$B$45,2,0)),""))</f>
        <v/>
      </c>
    </row>
    <row r="149" spans="1:15" ht="18" customHeight="1" x14ac:dyDescent="0.15">
      <c r="A149" s="43" t="str">
        <f>IF(VLOOKUP(A$1,$R$2:$S$16,2,0)="","",IF(HLOOKUP(VLOOKUP(A$1,$R$2:$S$16,2,0),'APTA Employee Census'!$B$6:$AB$507,ROWS($A$1:A148)+1,0)=0,"",HLOOKUP(VLOOKUP(A$1,$R$2:$S$16,2,0),'APTA Employee Census'!$B$6:$AB$507,ROWS($A$1:A148)+1,0)))</f>
        <v/>
      </c>
      <c r="B149" s="43" t="str">
        <f>IF(VLOOKUP(B$1,$R$2:$S$16,2,0)="","",IF(HLOOKUP(VLOOKUP(B$1,$R$2:$S$16,2,0),'APTA Employee Census'!$A$6:$AB$507,ROWS($A$1:B148)+1,0)=0,"",HLOOKUP(VLOOKUP(B$1,$R$2:$S$16,2,0),'APTA Employee Census'!$A$6:$AB$507,ROWS($A$1:B148)+1,0)))</f>
        <v/>
      </c>
      <c r="C149" s="43" t="str">
        <f>IF(VLOOKUP(C$1,$R$2:$S$16,2,0)="","",IF(HLOOKUP(VLOOKUP(C$1,$R$2:$S$16,2,0),'APTA Employee Census'!$B$6:$AB$507,ROWS($A$1:C148)+1,0)=0,"",HLOOKUP(VLOOKUP(C$1,$R$2:$S$16,2,0),'APTA Employee Census'!$B$6:$AB$507,ROWS($A$1:C148)+1,0)))</f>
        <v/>
      </c>
      <c r="D149" s="72" t="str">
        <f>IF(VLOOKUP(D$1,$R$2:$S$16,2,0)="","",IF(HLOOKUP(VLOOKUP(D$1,$R$2:$S$16,2,0),'APTA Employee Census'!$B$6:$AB$507,ROWS($A$1:D148)+1,0)=0,"",HLOOKUP(VLOOKUP(D$1,$R$2:$S$16,2,0),'APTA Employee Census'!$B$6:$AB$507,ROWS($A$1:D148)+1,0)))</f>
        <v/>
      </c>
      <c r="E149" s="43" t="str">
        <f>IF(VLOOKUP(E$1,$R$2:$S$16,2,0)="","",IF(HLOOKUP(VLOOKUP(E$1,$R$2:$S$16,2,0),'APTA Employee Census'!$B$6:$AB$507,ROWS($A$1:E148)+1,0)=0,"",VLOOKUP(HLOOKUP(VLOOKUP(E$1,$R$2:$S$16,2,0),'APTA Employee Census'!$B$6:$AB$507,ROWS($A$1:E148)+1,0),Lookups!$A$2:$B$45,2,0)))</f>
        <v/>
      </c>
      <c r="F149" s="72" t="str">
        <f>IF(VLOOKUP(F$1,$R$2:$S$16,2,0)="","",IF(HLOOKUP(VLOOKUP(F$1,$R$2:$S$16,2,0),'APTA Employee Census'!$B$6:$AB$507,ROWS($A$1:F148)+1,0)=0,"",HLOOKUP(VLOOKUP(F$1,$R$2:$S$16,2,0),'APTA Employee Census'!$B$6:$AB$507,ROWS($A$1:F148)+1,0)))</f>
        <v/>
      </c>
      <c r="G149" s="43" t="str">
        <f>IF(VLOOKUP(G$1,$R$2:$S$16,2,0)="","",IF(HLOOKUP(VLOOKUP(G$1,$R$2:$S$16,2,0),'APTA Employee Census'!$B$6:$AB$507,ROWS($A$1:G148)+1,0)=0,"",VLOOKUP(HLOOKUP(VLOOKUP(G$1,$R$2:$S$16,2,0),'APTA Employee Census'!$B$6:$AB$507,ROWS($A$1:G148)+1,0),Lookups!$A$2:$B$45,2,0)))</f>
        <v/>
      </c>
      <c r="H149" s="72" t="str">
        <f>IF(VLOOKUP(H$1,$R$2:$S$16,2,0)="","",IF(HLOOKUP(VLOOKUP(H$1,$R$2:$S$16,2,0),'APTA Employee Census'!$B$6:$AB$507,ROWS($A$1:H148)+1,0)=0,"",HLOOKUP(VLOOKUP(H$1,$R$2:$S$16,2,0),'APTA Employee Census'!$B$6:$AB$507,ROWS($A$1:H148)+1,0)))</f>
        <v/>
      </c>
      <c r="I149" s="73" t="str">
        <f>IF(VLOOKUP(I$1,$R$2:$S$16,2,0)="","",IF(HLOOKUP(VLOOKUP(I$1,$R$2:$S$16,2,0),'APTA Employee Census'!$B$6:$AB$507,ROWS($A$1:I148)+1,0)=0,"",HLOOKUP(VLOOKUP(I$1,$R$2:$S$16,2,0),'APTA Employee Census'!$B$6:$AB$507,ROWS($A$1:I148)+1,0)))</f>
        <v/>
      </c>
      <c r="J149" s="74" t="str">
        <f>IF(VLOOKUP($J$1,$R$2:$S$16,2,0)="","",IF(AND($K149="part_time",HLOOKUP(VLOOKUP(J$1,$R$2:$S$16,2,0),'APTA Employee Census'!$B$6:$AB$507,ROWS($A$1:J148)+1,0)&gt;0),HLOOKUP(VLOOKUP(J$1,$R$2:$S$16,2,0),'APTA Employee Census'!$B$6:$AB$507,ROWS($A$1:J148)+1,0),IF(AND($K149="part_time",HLOOKUP(VLOOKUP(J$1,$R$2:$S$16,2,0),'APTA Employee Census'!$B$6:$AB$507,ROWS($A$1:J148)+1,0)=""),'APTA Employee Census'!$G$1,"")))</f>
        <v/>
      </c>
      <c r="K149" s="43" t="e">
        <f>IF(VLOOKUP(K$1,$R$2:$S$16,2,0)="","",IF(HLOOKUP(VLOOKUP(K$1,$R$2:$S$16,2,0),'APTA Employee Census'!$B$6:$AB$507,ROWS($A$1:K148)+1,0)=0,"",VLOOKUP(HLOOKUP(VLOOKUP(K$1,$R$2:$S$16,2,0),'APTA Employee Census'!$B$6:$AB$507,ROWS($A$1:K148)+1,0),Lookups!$A$2:$B$45,2,0)))</f>
        <v>#N/A</v>
      </c>
      <c r="L149" s="72" t="str">
        <f>IF(VLOOKUP(L$1,$R$2:$S$16,2,0)="","",IF(HLOOKUP(VLOOKUP(L$1,$R$2:$S$16,2,0),'APTA Employee Census'!$B$6:$AB$507,ROWS($A$1:L148)+1,0)=0,"",HLOOKUP(VLOOKUP(L$1,$R$2:$S$16,2,0),'APTA Employee Census'!$B$6:$AB$507,ROWS($A$1:L148)+1,0)))</f>
        <v/>
      </c>
      <c r="M149" s="74" t="str">
        <f>IF(VLOOKUP(M$1,$R$2:$S$16,2,0)="","",IF(HLOOKUP(VLOOKUP(M$1,$R$2:$S$16,2,0),'APTA Employee Census'!$B$6:$AB$507,ROWS($A$1:M148)+1,0)=0,"",HLOOKUP(VLOOKUP(M$1,$R$2:$S$16,2,0),'APTA Employee Census'!$B$6:$AB$507,ROWS($A$1:M148)+1,0)))</f>
        <v/>
      </c>
      <c r="N149" s="72" t="str">
        <f>IF(VLOOKUP(N$1,$R$2:$S$16,2,0)="","",IF(HLOOKUP(VLOOKUP(N$1,$R$2:$S$16,2,0),'APTA Employee Census'!$B$6:$AB$507,ROWS($A$1:N148)+1,0)=0,"",HLOOKUP(VLOOKUP(N$1,$R$2:$S$16,2,0),'APTA Employee Census'!$B$6:$AB$507,ROWS($A$1:N148)+1,0)))</f>
        <v/>
      </c>
      <c r="O149" s="43" t="str">
        <f>IF(VLOOKUP(O$1,$R$2:$S$16,2,0)="","",IF(E149="self",IF(HLOOKUP(VLOOKUP(O$1,$R$2:$S$16,2,0),'APTA Employee Census'!$B$6:$AB$507,ROWS($A$1:O148)+1,0)=0,"",VLOOKUP(HLOOKUP(VLOOKUP(O$1,$R$2:$S$16,2,0),'APTA Employee Census'!$B$6:$AB$507,ROWS($A$1:O148)+1,0),Lookups!$A$2:$B$45,2,0)),""))</f>
        <v/>
      </c>
    </row>
    <row r="150" spans="1:15" ht="18" customHeight="1" x14ac:dyDescent="0.15">
      <c r="A150" s="43" t="str">
        <f>IF(VLOOKUP(A$1,$R$2:$S$16,2,0)="","",IF(HLOOKUP(VLOOKUP(A$1,$R$2:$S$16,2,0),'APTA Employee Census'!$B$6:$AB$507,ROWS($A$1:A149)+1,0)=0,"",HLOOKUP(VLOOKUP(A$1,$R$2:$S$16,2,0),'APTA Employee Census'!$B$6:$AB$507,ROWS($A$1:A149)+1,0)))</f>
        <v/>
      </c>
      <c r="B150" s="43" t="str">
        <f>IF(VLOOKUP(B$1,$R$2:$S$16,2,0)="","",IF(HLOOKUP(VLOOKUP(B$1,$R$2:$S$16,2,0),'APTA Employee Census'!$A$6:$AB$507,ROWS($A$1:B149)+1,0)=0,"",HLOOKUP(VLOOKUP(B$1,$R$2:$S$16,2,0),'APTA Employee Census'!$A$6:$AB$507,ROWS($A$1:B149)+1,0)))</f>
        <v/>
      </c>
      <c r="C150" s="43" t="str">
        <f>IF(VLOOKUP(C$1,$R$2:$S$16,2,0)="","",IF(HLOOKUP(VLOOKUP(C$1,$R$2:$S$16,2,0),'APTA Employee Census'!$B$6:$AB$507,ROWS($A$1:C149)+1,0)=0,"",HLOOKUP(VLOOKUP(C$1,$R$2:$S$16,2,0),'APTA Employee Census'!$B$6:$AB$507,ROWS($A$1:C149)+1,0)))</f>
        <v/>
      </c>
      <c r="D150" s="72" t="str">
        <f>IF(VLOOKUP(D$1,$R$2:$S$16,2,0)="","",IF(HLOOKUP(VLOOKUP(D$1,$R$2:$S$16,2,0),'APTA Employee Census'!$B$6:$AB$507,ROWS($A$1:D149)+1,0)=0,"",HLOOKUP(VLOOKUP(D$1,$R$2:$S$16,2,0),'APTA Employee Census'!$B$6:$AB$507,ROWS($A$1:D149)+1,0)))</f>
        <v/>
      </c>
      <c r="E150" s="43" t="str">
        <f>IF(VLOOKUP(E$1,$R$2:$S$16,2,0)="","",IF(HLOOKUP(VLOOKUP(E$1,$R$2:$S$16,2,0),'APTA Employee Census'!$B$6:$AB$507,ROWS($A$1:E149)+1,0)=0,"",VLOOKUP(HLOOKUP(VLOOKUP(E$1,$R$2:$S$16,2,0),'APTA Employee Census'!$B$6:$AB$507,ROWS($A$1:E149)+1,0),Lookups!$A$2:$B$45,2,0)))</f>
        <v/>
      </c>
      <c r="F150" s="72" t="str">
        <f>IF(VLOOKUP(F$1,$R$2:$S$16,2,0)="","",IF(HLOOKUP(VLOOKUP(F$1,$R$2:$S$16,2,0),'APTA Employee Census'!$B$6:$AB$507,ROWS($A$1:F149)+1,0)=0,"",HLOOKUP(VLOOKUP(F$1,$R$2:$S$16,2,0),'APTA Employee Census'!$B$6:$AB$507,ROWS($A$1:F149)+1,0)))</f>
        <v/>
      </c>
      <c r="G150" s="43" t="str">
        <f>IF(VLOOKUP(G$1,$R$2:$S$16,2,0)="","",IF(HLOOKUP(VLOOKUP(G$1,$R$2:$S$16,2,0),'APTA Employee Census'!$B$6:$AB$507,ROWS($A$1:G149)+1,0)=0,"",VLOOKUP(HLOOKUP(VLOOKUP(G$1,$R$2:$S$16,2,0),'APTA Employee Census'!$B$6:$AB$507,ROWS($A$1:G149)+1,0),Lookups!$A$2:$B$45,2,0)))</f>
        <v/>
      </c>
      <c r="H150" s="72" t="str">
        <f>IF(VLOOKUP(H$1,$R$2:$S$16,2,0)="","",IF(HLOOKUP(VLOOKUP(H$1,$R$2:$S$16,2,0),'APTA Employee Census'!$B$6:$AB$507,ROWS($A$1:H149)+1,0)=0,"",HLOOKUP(VLOOKUP(H$1,$R$2:$S$16,2,0),'APTA Employee Census'!$B$6:$AB$507,ROWS($A$1:H149)+1,0)))</f>
        <v/>
      </c>
      <c r="I150" s="73" t="str">
        <f>IF(VLOOKUP(I$1,$R$2:$S$16,2,0)="","",IF(HLOOKUP(VLOOKUP(I$1,$R$2:$S$16,2,0),'APTA Employee Census'!$B$6:$AB$507,ROWS($A$1:I149)+1,0)=0,"",HLOOKUP(VLOOKUP(I$1,$R$2:$S$16,2,0),'APTA Employee Census'!$B$6:$AB$507,ROWS($A$1:I149)+1,0)))</f>
        <v/>
      </c>
      <c r="J150" s="74" t="str">
        <f>IF(VLOOKUP($J$1,$R$2:$S$16,2,0)="","",IF(AND($K150="part_time",HLOOKUP(VLOOKUP(J$1,$R$2:$S$16,2,0),'APTA Employee Census'!$B$6:$AB$507,ROWS($A$1:J149)+1,0)&gt;0),HLOOKUP(VLOOKUP(J$1,$R$2:$S$16,2,0),'APTA Employee Census'!$B$6:$AB$507,ROWS($A$1:J149)+1,0),IF(AND($K150="part_time",HLOOKUP(VLOOKUP(J$1,$R$2:$S$16,2,0),'APTA Employee Census'!$B$6:$AB$507,ROWS($A$1:J149)+1,0)=""),'APTA Employee Census'!$G$1,"")))</f>
        <v/>
      </c>
      <c r="K150" s="43" t="e">
        <f>IF(VLOOKUP(K$1,$R$2:$S$16,2,0)="","",IF(HLOOKUP(VLOOKUP(K$1,$R$2:$S$16,2,0),'APTA Employee Census'!$B$6:$AB$507,ROWS($A$1:K149)+1,0)=0,"",VLOOKUP(HLOOKUP(VLOOKUP(K$1,$R$2:$S$16,2,0),'APTA Employee Census'!$B$6:$AB$507,ROWS($A$1:K149)+1,0),Lookups!$A$2:$B$45,2,0)))</f>
        <v>#N/A</v>
      </c>
      <c r="L150" s="72" t="str">
        <f>IF(VLOOKUP(L$1,$R$2:$S$16,2,0)="","",IF(HLOOKUP(VLOOKUP(L$1,$R$2:$S$16,2,0),'APTA Employee Census'!$B$6:$AB$507,ROWS($A$1:L149)+1,0)=0,"",HLOOKUP(VLOOKUP(L$1,$R$2:$S$16,2,0),'APTA Employee Census'!$B$6:$AB$507,ROWS($A$1:L149)+1,0)))</f>
        <v/>
      </c>
      <c r="M150" s="74" t="str">
        <f>IF(VLOOKUP(M$1,$R$2:$S$16,2,0)="","",IF(HLOOKUP(VLOOKUP(M$1,$R$2:$S$16,2,0),'APTA Employee Census'!$B$6:$AB$507,ROWS($A$1:M149)+1,0)=0,"",HLOOKUP(VLOOKUP(M$1,$R$2:$S$16,2,0),'APTA Employee Census'!$B$6:$AB$507,ROWS($A$1:M149)+1,0)))</f>
        <v/>
      </c>
      <c r="N150" s="72" t="str">
        <f>IF(VLOOKUP(N$1,$R$2:$S$16,2,0)="","",IF(HLOOKUP(VLOOKUP(N$1,$R$2:$S$16,2,0),'APTA Employee Census'!$B$6:$AB$507,ROWS($A$1:N149)+1,0)=0,"",HLOOKUP(VLOOKUP(N$1,$R$2:$S$16,2,0),'APTA Employee Census'!$B$6:$AB$507,ROWS($A$1:N149)+1,0)))</f>
        <v/>
      </c>
      <c r="O150" s="43" t="str">
        <f>IF(VLOOKUP(O$1,$R$2:$S$16,2,0)="","",IF(E150="self",IF(HLOOKUP(VLOOKUP(O$1,$R$2:$S$16,2,0),'APTA Employee Census'!$B$6:$AB$507,ROWS($A$1:O149)+1,0)=0,"",VLOOKUP(HLOOKUP(VLOOKUP(O$1,$R$2:$S$16,2,0),'APTA Employee Census'!$B$6:$AB$507,ROWS($A$1:O149)+1,0),Lookups!$A$2:$B$45,2,0)),""))</f>
        <v/>
      </c>
    </row>
    <row r="151" spans="1:15" ht="18" customHeight="1" x14ac:dyDescent="0.15">
      <c r="A151" s="43" t="str">
        <f>IF(VLOOKUP(A$1,$R$2:$S$16,2,0)="","",IF(HLOOKUP(VLOOKUP(A$1,$R$2:$S$16,2,0),'APTA Employee Census'!$B$6:$AB$507,ROWS($A$1:A150)+1,0)=0,"",HLOOKUP(VLOOKUP(A$1,$R$2:$S$16,2,0),'APTA Employee Census'!$B$6:$AB$507,ROWS($A$1:A150)+1,0)))</f>
        <v/>
      </c>
      <c r="B151" s="43" t="str">
        <f>IF(VLOOKUP(B$1,$R$2:$S$16,2,0)="","",IF(HLOOKUP(VLOOKUP(B$1,$R$2:$S$16,2,0),'APTA Employee Census'!$A$6:$AB$507,ROWS($A$1:B150)+1,0)=0,"",HLOOKUP(VLOOKUP(B$1,$R$2:$S$16,2,0),'APTA Employee Census'!$A$6:$AB$507,ROWS($A$1:B150)+1,0)))</f>
        <v/>
      </c>
      <c r="C151" s="43" t="str">
        <f>IF(VLOOKUP(C$1,$R$2:$S$16,2,0)="","",IF(HLOOKUP(VLOOKUP(C$1,$R$2:$S$16,2,0),'APTA Employee Census'!$B$6:$AB$507,ROWS($A$1:C150)+1,0)=0,"",HLOOKUP(VLOOKUP(C$1,$R$2:$S$16,2,0),'APTA Employee Census'!$B$6:$AB$507,ROWS($A$1:C150)+1,0)))</f>
        <v/>
      </c>
      <c r="D151" s="72" t="str">
        <f>IF(VLOOKUP(D$1,$R$2:$S$16,2,0)="","",IF(HLOOKUP(VLOOKUP(D$1,$R$2:$S$16,2,0),'APTA Employee Census'!$B$6:$AB$507,ROWS($A$1:D150)+1,0)=0,"",HLOOKUP(VLOOKUP(D$1,$R$2:$S$16,2,0),'APTA Employee Census'!$B$6:$AB$507,ROWS($A$1:D150)+1,0)))</f>
        <v/>
      </c>
      <c r="E151" s="43" t="str">
        <f>IF(VLOOKUP(E$1,$R$2:$S$16,2,0)="","",IF(HLOOKUP(VLOOKUP(E$1,$R$2:$S$16,2,0),'APTA Employee Census'!$B$6:$AB$507,ROWS($A$1:E150)+1,0)=0,"",VLOOKUP(HLOOKUP(VLOOKUP(E$1,$R$2:$S$16,2,0),'APTA Employee Census'!$B$6:$AB$507,ROWS($A$1:E150)+1,0),Lookups!$A$2:$B$45,2,0)))</f>
        <v/>
      </c>
      <c r="F151" s="72" t="str">
        <f>IF(VLOOKUP(F$1,$R$2:$S$16,2,0)="","",IF(HLOOKUP(VLOOKUP(F$1,$R$2:$S$16,2,0),'APTA Employee Census'!$B$6:$AB$507,ROWS($A$1:F150)+1,0)=0,"",HLOOKUP(VLOOKUP(F$1,$R$2:$S$16,2,0),'APTA Employee Census'!$B$6:$AB$507,ROWS($A$1:F150)+1,0)))</f>
        <v/>
      </c>
      <c r="G151" s="43" t="str">
        <f>IF(VLOOKUP(G$1,$R$2:$S$16,2,0)="","",IF(HLOOKUP(VLOOKUP(G$1,$R$2:$S$16,2,0),'APTA Employee Census'!$B$6:$AB$507,ROWS($A$1:G150)+1,0)=0,"",VLOOKUP(HLOOKUP(VLOOKUP(G$1,$R$2:$S$16,2,0),'APTA Employee Census'!$B$6:$AB$507,ROWS($A$1:G150)+1,0),Lookups!$A$2:$B$45,2,0)))</f>
        <v/>
      </c>
      <c r="H151" s="72" t="str">
        <f>IF(VLOOKUP(H$1,$R$2:$S$16,2,0)="","",IF(HLOOKUP(VLOOKUP(H$1,$R$2:$S$16,2,0),'APTA Employee Census'!$B$6:$AB$507,ROWS($A$1:H150)+1,0)=0,"",HLOOKUP(VLOOKUP(H$1,$R$2:$S$16,2,0),'APTA Employee Census'!$B$6:$AB$507,ROWS($A$1:H150)+1,0)))</f>
        <v/>
      </c>
      <c r="I151" s="73" t="str">
        <f>IF(VLOOKUP(I$1,$R$2:$S$16,2,0)="","",IF(HLOOKUP(VLOOKUP(I$1,$R$2:$S$16,2,0),'APTA Employee Census'!$B$6:$AB$507,ROWS($A$1:I150)+1,0)=0,"",HLOOKUP(VLOOKUP(I$1,$R$2:$S$16,2,0),'APTA Employee Census'!$B$6:$AB$507,ROWS($A$1:I150)+1,0)))</f>
        <v/>
      </c>
      <c r="J151" s="74" t="str">
        <f>IF(VLOOKUP($J$1,$R$2:$S$16,2,0)="","",IF(AND($K151="part_time",HLOOKUP(VLOOKUP(J$1,$R$2:$S$16,2,0),'APTA Employee Census'!$B$6:$AB$507,ROWS($A$1:J150)+1,0)&gt;0),HLOOKUP(VLOOKUP(J$1,$R$2:$S$16,2,0),'APTA Employee Census'!$B$6:$AB$507,ROWS($A$1:J150)+1,0),IF(AND($K151="part_time",HLOOKUP(VLOOKUP(J$1,$R$2:$S$16,2,0),'APTA Employee Census'!$B$6:$AB$507,ROWS($A$1:J150)+1,0)=""),'APTA Employee Census'!$G$1,"")))</f>
        <v/>
      </c>
      <c r="K151" s="43" t="e">
        <f>IF(VLOOKUP(K$1,$R$2:$S$16,2,0)="","",IF(HLOOKUP(VLOOKUP(K$1,$R$2:$S$16,2,0),'APTA Employee Census'!$B$6:$AB$507,ROWS($A$1:K150)+1,0)=0,"",VLOOKUP(HLOOKUP(VLOOKUP(K$1,$R$2:$S$16,2,0),'APTA Employee Census'!$B$6:$AB$507,ROWS($A$1:K150)+1,0),Lookups!$A$2:$B$45,2,0)))</f>
        <v>#N/A</v>
      </c>
      <c r="L151" s="72" t="str">
        <f>IF(VLOOKUP(L$1,$R$2:$S$16,2,0)="","",IF(HLOOKUP(VLOOKUP(L$1,$R$2:$S$16,2,0),'APTA Employee Census'!$B$6:$AB$507,ROWS($A$1:L150)+1,0)=0,"",HLOOKUP(VLOOKUP(L$1,$R$2:$S$16,2,0),'APTA Employee Census'!$B$6:$AB$507,ROWS($A$1:L150)+1,0)))</f>
        <v/>
      </c>
      <c r="M151" s="74" t="str">
        <f>IF(VLOOKUP(M$1,$R$2:$S$16,2,0)="","",IF(HLOOKUP(VLOOKUP(M$1,$R$2:$S$16,2,0),'APTA Employee Census'!$B$6:$AB$507,ROWS($A$1:M150)+1,0)=0,"",HLOOKUP(VLOOKUP(M$1,$R$2:$S$16,2,0),'APTA Employee Census'!$B$6:$AB$507,ROWS($A$1:M150)+1,0)))</f>
        <v/>
      </c>
      <c r="N151" s="72" t="str">
        <f>IF(VLOOKUP(N$1,$R$2:$S$16,2,0)="","",IF(HLOOKUP(VLOOKUP(N$1,$R$2:$S$16,2,0),'APTA Employee Census'!$B$6:$AB$507,ROWS($A$1:N150)+1,0)=0,"",HLOOKUP(VLOOKUP(N$1,$R$2:$S$16,2,0),'APTA Employee Census'!$B$6:$AB$507,ROWS($A$1:N150)+1,0)))</f>
        <v/>
      </c>
      <c r="O151" s="43" t="str">
        <f>IF(VLOOKUP(O$1,$R$2:$S$16,2,0)="","",IF(E151="self",IF(HLOOKUP(VLOOKUP(O$1,$R$2:$S$16,2,0),'APTA Employee Census'!$B$6:$AB$507,ROWS($A$1:O150)+1,0)=0,"",VLOOKUP(HLOOKUP(VLOOKUP(O$1,$R$2:$S$16,2,0),'APTA Employee Census'!$B$6:$AB$507,ROWS($A$1:O150)+1,0),Lookups!$A$2:$B$45,2,0)),""))</f>
        <v/>
      </c>
    </row>
    <row r="152" spans="1:15" ht="18" customHeight="1" x14ac:dyDescent="0.15">
      <c r="A152" s="43" t="str">
        <f>IF(VLOOKUP(A$1,$R$2:$S$16,2,0)="","",IF(HLOOKUP(VLOOKUP(A$1,$R$2:$S$16,2,0),'APTA Employee Census'!$B$6:$AB$507,ROWS($A$1:A151)+1,0)=0,"",HLOOKUP(VLOOKUP(A$1,$R$2:$S$16,2,0),'APTA Employee Census'!$B$6:$AB$507,ROWS($A$1:A151)+1,0)))</f>
        <v/>
      </c>
      <c r="B152" s="43" t="str">
        <f>IF(VLOOKUP(B$1,$R$2:$S$16,2,0)="","",IF(HLOOKUP(VLOOKUP(B$1,$R$2:$S$16,2,0),'APTA Employee Census'!$A$6:$AB$507,ROWS($A$1:B151)+1,0)=0,"",HLOOKUP(VLOOKUP(B$1,$R$2:$S$16,2,0),'APTA Employee Census'!$A$6:$AB$507,ROWS($A$1:B151)+1,0)))</f>
        <v/>
      </c>
      <c r="C152" s="43" t="str">
        <f>IF(VLOOKUP(C$1,$R$2:$S$16,2,0)="","",IF(HLOOKUP(VLOOKUP(C$1,$R$2:$S$16,2,0),'APTA Employee Census'!$B$6:$AB$507,ROWS($A$1:C151)+1,0)=0,"",HLOOKUP(VLOOKUP(C$1,$R$2:$S$16,2,0),'APTA Employee Census'!$B$6:$AB$507,ROWS($A$1:C151)+1,0)))</f>
        <v/>
      </c>
      <c r="D152" s="72" t="str">
        <f>IF(VLOOKUP(D$1,$R$2:$S$16,2,0)="","",IF(HLOOKUP(VLOOKUP(D$1,$R$2:$S$16,2,0),'APTA Employee Census'!$B$6:$AB$507,ROWS($A$1:D151)+1,0)=0,"",HLOOKUP(VLOOKUP(D$1,$R$2:$S$16,2,0),'APTA Employee Census'!$B$6:$AB$507,ROWS($A$1:D151)+1,0)))</f>
        <v/>
      </c>
      <c r="E152" s="43" t="str">
        <f>IF(VLOOKUP(E$1,$R$2:$S$16,2,0)="","",IF(HLOOKUP(VLOOKUP(E$1,$R$2:$S$16,2,0),'APTA Employee Census'!$B$6:$AB$507,ROWS($A$1:E151)+1,0)=0,"",VLOOKUP(HLOOKUP(VLOOKUP(E$1,$R$2:$S$16,2,0),'APTA Employee Census'!$B$6:$AB$507,ROWS($A$1:E151)+1,0),Lookups!$A$2:$B$45,2,0)))</f>
        <v/>
      </c>
      <c r="F152" s="72" t="str">
        <f>IF(VLOOKUP(F$1,$R$2:$S$16,2,0)="","",IF(HLOOKUP(VLOOKUP(F$1,$R$2:$S$16,2,0),'APTA Employee Census'!$B$6:$AB$507,ROWS($A$1:F151)+1,0)=0,"",HLOOKUP(VLOOKUP(F$1,$R$2:$S$16,2,0),'APTA Employee Census'!$B$6:$AB$507,ROWS($A$1:F151)+1,0)))</f>
        <v/>
      </c>
      <c r="G152" s="43" t="str">
        <f>IF(VLOOKUP(G$1,$R$2:$S$16,2,0)="","",IF(HLOOKUP(VLOOKUP(G$1,$R$2:$S$16,2,0),'APTA Employee Census'!$B$6:$AB$507,ROWS($A$1:G151)+1,0)=0,"",VLOOKUP(HLOOKUP(VLOOKUP(G$1,$R$2:$S$16,2,0),'APTA Employee Census'!$B$6:$AB$507,ROWS($A$1:G151)+1,0),Lookups!$A$2:$B$45,2,0)))</f>
        <v/>
      </c>
      <c r="H152" s="72" t="str">
        <f>IF(VLOOKUP(H$1,$R$2:$S$16,2,0)="","",IF(HLOOKUP(VLOOKUP(H$1,$R$2:$S$16,2,0),'APTA Employee Census'!$B$6:$AB$507,ROWS($A$1:H151)+1,0)=0,"",HLOOKUP(VLOOKUP(H$1,$R$2:$S$16,2,0),'APTA Employee Census'!$B$6:$AB$507,ROWS($A$1:H151)+1,0)))</f>
        <v/>
      </c>
      <c r="I152" s="73" t="str">
        <f>IF(VLOOKUP(I$1,$R$2:$S$16,2,0)="","",IF(HLOOKUP(VLOOKUP(I$1,$R$2:$S$16,2,0),'APTA Employee Census'!$B$6:$AB$507,ROWS($A$1:I151)+1,0)=0,"",HLOOKUP(VLOOKUP(I$1,$R$2:$S$16,2,0),'APTA Employee Census'!$B$6:$AB$507,ROWS($A$1:I151)+1,0)))</f>
        <v/>
      </c>
      <c r="J152" s="74" t="str">
        <f>IF(VLOOKUP($J$1,$R$2:$S$16,2,0)="","",IF(AND($K152="part_time",HLOOKUP(VLOOKUP(J$1,$R$2:$S$16,2,0),'APTA Employee Census'!$B$6:$AB$507,ROWS($A$1:J151)+1,0)&gt;0),HLOOKUP(VLOOKUP(J$1,$R$2:$S$16,2,0),'APTA Employee Census'!$B$6:$AB$507,ROWS($A$1:J151)+1,0),IF(AND($K152="part_time",HLOOKUP(VLOOKUP(J$1,$R$2:$S$16,2,0),'APTA Employee Census'!$B$6:$AB$507,ROWS($A$1:J151)+1,0)=""),'APTA Employee Census'!$G$1,"")))</f>
        <v/>
      </c>
      <c r="K152" s="43" t="e">
        <f>IF(VLOOKUP(K$1,$R$2:$S$16,2,0)="","",IF(HLOOKUP(VLOOKUP(K$1,$R$2:$S$16,2,0),'APTA Employee Census'!$B$6:$AB$507,ROWS($A$1:K151)+1,0)=0,"",VLOOKUP(HLOOKUP(VLOOKUP(K$1,$R$2:$S$16,2,0),'APTA Employee Census'!$B$6:$AB$507,ROWS($A$1:K151)+1,0),Lookups!$A$2:$B$45,2,0)))</f>
        <v>#N/A</v>
      </c>
      <c r="L152" s="72" t="str">
        <f>IF(VLOOKUP(L$1,$R$2:$S$16,2,0)="","",IF(HLOOKUP(VLOOKUP(L$1,$R$2:$S$16,2,0),'APTA Employee Census'!$B$6:$AB$507,ROWS($A$1:L151)+1,0)=0,"",HLOOKUP(VLOOKUP(L$1,$R$2:$S$16,2,0),'APTA Employee Census'!$B$6:$AB$507,ROWS($A$1:L151)+1,0)))</f>
        <v/>
      </c>
      <c r="M152" s="74" t="str">
        <f>IF(VLOOKUP(M$1,$R$2:$S$16,2,0)="","",IF(HLOOKUP(VLOOKUP(M$1,$R$2:$S$16,2,0),'APTA Employee Census'!$B$6:$AB$507,ROWS($A$1:M151)+1,0)=0,"",HLOOKUP(VLOOKUP(M$1,$R$2:$S$16,2,0),'APTA Employee Census'!$B$6:$AB$507,ROWS($A$1:M151)+1,0)))</f>
        <v/>
      </c>
      <c r="N152" s="72" t="str">
        <f>IF(VLOOKUP(N$1,$R$2:$S$16,2,0)="","",IF(HLOOKUP(VLOOKUP(N$1,$R$2:$S$16,2,0),'APTA Employee Census'!$B$6:$AB$507,ROWS($A$1:N151)+1,0)=0,"",HLOOKUP(VLOOKUP(N$1,$R$2:$S$16,2,0),'APTA Employee Census'!$B$6:$AB$507,ROWS($A$1:N151)+1,0)))</f>
        <v/>
      </c>
      <c r="O152" s="43" t="str">
        <f>IF(VLOOKUP(O$1,$R$2:$S$16,2,0)="","",IF(E152="self",IF(HLOOKUP(VLOOKUP(O$1,$R$2:$S$16,2,0),'APTA Employee Census'!$B$6:$AB$507,ROWS($A$1:O151)+1,0)=0,"",VLOOKUP(HLOOKUP(VLOOKUP(O$1,$R$2:$S$16,2,0),'APTA Employee Census'!$B$6:$AB$507,ROWS($A$1:O151)+1,0),Lookups!$A$2:$B$45,2,0)),""))</f>
        <v/>
      </c>
    </row>
    <row r="153" spans="1:15" ht="18" customHeight="1" x14ac:dyDescent="0.15">
      <c r="A153" s="43" t="str">
        <f>IF(VLOOKUP(A$1,$R$2:$S$16,2,0)="","",IF(HLOOKUP(VLOOKUP(A$1,$R$2:$S$16,2,0),'APTA Employee Census'!$B$6:$AB$507,ROWS($A$1:A152)+1,0)=0,"",HLOOKUP(VLOOKUP(A$1,$R$2:$S$16,2,0),'APTA Employee Census'!$B$6:$AB$507,ROWS($A$1:A152)+1,0)))</f>
        <v/>
      </c>
      <c r="B153" s="43" t="str">
        <f>IF(VLOOKUP(B$1,$R$2:$S$16,2,0)="","",IF(HLOOKUP(VLOOKUP(B$1,$R$2:$S$16,2,0),'APTA Employee Census'!$A$6:$AB$507,ROWS($A$1:B152)+1,0)=0,"",HLOOKUP(VLOOKUP(B$1,$R$2:$S$16,2,0),'APTA Employee Census'!$A$6:$AB$507,ROWS($A$1:B152)+1,0)))</f>
        <v/>
      </c>
      <c r="C153" s="43" t="str">
        <f>IF(VLOOKUP(C$1,$R$2:$S$16,2,0)="","",IF(HLOOKUP(VLOOKUP(C$1,$R$2:$S$16,2,0),'APTA Employee Census'!$B$6:$AB$507,ROWS($A$1:C152)+1,0)=0,"",HLOOKUP(VLOOKUP(C$1,$R$2:$S$16,2,0),'APTA Employee Census'!$B$6:$AB$507,ROWS($A$1:C152)+1,0)))</f>
        <v/>
      </c>
      <c r="D153" s="72" t="str">
        <f>IF(VLOOKUP(D$1,$R$2:$S$16,2,0)="","",IF(HLOOKUP(VLOOKUP(D$1,$R$2:$S$16,2,0),'APTA Employee Census'!$B$6:$AB$507,ROWS($A$1:D152)+1,0)=0,"",HLOOKUP(VLOOKUP(D$1,$R$2:$S$16,2,0),'APTA Employee Census'!$B$6:$AB$507,ROWS($A$1:D152)+1,0)))</f>
        <v/>
      </c>
      <c r="E153" s="43" t="str">
        <f>IF(VLOOKUP(E$1,$R$2:$S$16,2,0)="","",IF(HLOOKUP(VLOOKUP(E$1,$R$2:$S$16,2,0),'APTA Employee Census'!$B$6:$AB$507,ROWS($A$1:E152)+1,0)=0,"",VLOOKUP(HLOOKUP(VLOOKUP(E$1,$R$2:$S$16,2,0),'APTA Employee Census'!$B$6:$AB$507,ROWS($A$1:E152)+1,0),Lookups!$A$2:$B$45,2,0)))</f>
        <v/>
      </c>
      <c r="F153" s="72" t="str">
        <f>IF(VLOOKUP(F$1,$R$2:$S$16,2,0)="","",IF(HLOOKUP(VLOOKUP(F$1,$R$2:$S$16,2,0),'APTA Employee Census'!$B$6:$AB$507,ROWS($A$1:F152)+1,0)=0,"",HLOOKUP(VLOOKUP(F$1,$R$2:$S$16,2,0),'APTA Employee Census'!$B$6:$AB$507,ROWS($A$1:F152)+1,0)))</f>
        <v/>
      </c>
      <c r="G153" s="43" t="str">
        <f>IF(VLOOKUP(G$1,$R$2:$S$16,2,0)="","",IF(HLOOKUP(VLOOKUP(G$1,$R$2:$S$16,2,0),'APTA Employee Census'!$B$6:$AB$507,ROWS($A$1:G152)+1,0)=0,"",VLOOKUP(HLOOKUP(VLOOKUP(G$1,$R$2:$S$16,2,0),'APTA Employee Census'!$B$6:$AB$507,ROWS($A$1:G152)+1,0),Lookups!$A$2:$B$45,2,0)))</f>
        <v/>
      </c>
      <c r="H153" s="72" t="str">
        <f>IF(VLOOKUP(H$1,$R$2:$S$16,2,0)="","",IF(HLOOKUP(VLOOKUP(H$1,$R$2:$S$16,2,0),'APTA Employee Census'!$B$6:$AB$507,ROWS($A$1:H152)+1,0)=0,"",HLOOKUP(VLOOKUP(H$1,$R$2:$S$16,2,0),'APTA Employee Census'!$B$6:$AB$507,ROWS($A$1:H152)+1,0)))</f>
        <v/>
      </c>
      <c r="I153" s="73" t="str">
        <f>IF(VLOOKUP(I$1,$R$2:$S$16,2,0)="","",IF(HLOOKUP(VLOOKUP(I$1,$R$2:$S$16,2,0),'APTA Employee Census'!$B$6:$AB$507,ROWS($A$1:I152)+1,0)=0,"",HLOOKUP(VLOOKUP(I$1,$R$2:$S$16,2,0),'APTA Employee Census'!$B$6:$AB$507,ROWS($A$1:I152)+1,0)))</f>
        <v/>
      </c>
      <c r="J153" s="74" t="str">
        <f>IF(VLOOKUP($J$1,$R$2:$S$16,2,0)="","",IF(AND($K153="part_time",HLOOKUP(VLOOKUP(J$1,$R$2:$S$16,2,0),'APTA Employee Census'!$B$6:$AB$507,ROWS($A$1:J152)+1,0)&gt;0),HLOOKUP(VLOOKUP(J$1,$R$2:$S$16,2,0),'APTA Employee Census'!$B$6:$AB$507,ROWS($A$1:J152)+1,0),IF(AND($K153="part_time",HLOOKUP(VLOOKUP(J$1,$R$2:$S$16,2,0),'APTA Employee Census'!$B$6:$AB$507,ROWS($A$1:J152)+1,0)=""),'APTA Employee Census'!$G$1,"")))</f>
        <v/>
      </c>
      <c r="K153" s="43" t="e">
        <f>IF(VLOOKUP(K$1,$R$2:$S$16,2,0)="","",IF(HLOOKUP(VLOOKUP(K$1,$R$2:$S$16,2,0),'APTA Employee Census'!$B$6:$AB$507,ROWS($A$1:K152)+1,0)=0,"",VLOOKUP(HLOOKUP(VLOOKUP(K$1,$R$2:$S$16,2,0),'APTA Employee Census'!$B$6:$AB$507,ROWS($A$1:K152)+1,0),Lookups!$A$2:$B$45,2,0)))</f>
        <v>#N/A</v>
      </c>
      <c r="L153" s="72" t="str">
        <f>IF(VLOOKUP(L$1,$R$2:$S$16,2,0)="","",IF(HLOOKUP(VLOOKUP(L$1,$R$2:$S$16,2,0),'APTA Employee Census'!$B$6:$AB$507,ROWS($A$1:L152)+1,0)=0,"",HLOOKUP(VLOOKUP(L$1,$R$2:$S$16,2,0),'APTA Employee Census'!$B$6:$AB$507,ROWS($A$1:L152)+1,0)))</f>
        <v/>
      </c>
      <c r="M153" s="74" t="str">
        <f>IF(VLOOKUP(M$1,$R$2:$S$16,2,0)="","",IF(HLOOKUP(VLOOKUP(M$1,$R$2:$S$16,2,0),'APTA Employee Census'!$B$6:$AB$507,ROWS($A$1:M152)+1,0)=0,"",HLOOKUP(VLOOKUP(M$1,$R$2:$S$16,2,0),'APTA Employee Census'!$B$6:$AB$507,ROWS($A$1:M152)+1,0)))</f>
        <v/>
      </c>
      <c r="N153" s="72" t="str">
        <f>IF(VLOOKUP(N$1,$R$2:$S$16,2,0)="","",IF(HLOOKUP(VLOOKUP(N$1,$R$2:$S$16,2,0),'APTA Employee Census'!$B$6:$AB$507,ROWS($A$1:N152)+1,0)=0,"",HLOOKUP(VLOOKUP(N$1,$R$2:$S$16,2,0),'APTA Employee Census'!$B$6:$AB$507,ROWS($A$1:N152)+1,0)))</f>
        <v/>
      </c>
      <c r="O153" s="43" t="str">
        <f>IF(VLOOKUP(O$1,$R$2:$S$16,2,0)="","",IF(E153="self",IF(HLOOKUP(VLOOKUP(O$1,$R$2:$S$16,2,0),'APTA Employee Census'!$B$6:$AB$507,ROWS($A$1:O152)+1,0)=0,"",VLOOKUP(HLOOKUP(VLOOKUP(O$1,$R$2:$S$16,2,0),'APTA Employee Census'!$B$6:$AB$507,ROWS($A$1:O152)+1,0),Lookups!$A$2:$B$45,2,0)),""))</f>
        <v/>
      </c>
    </row>
    <row r="154" spans="1:15" ht="18" customHeight="1" x14ac:dyDescent="0.15">
      <c r="A154" s="43" t="str">
        <f>IF(VLOOKUP(A$1,$R$2:$S$16,2,0)="","",IF(HLOOKUP(VLOOKUP(A$1,$R$2:$S$16,2,0),'APTA Employee Census'!$B$6:$AB$507,ROWS($A$1:A153)+1,0)=0,"",HLOOKUP(VLOOKUP(A$1,$R$2:$S$16,2,0),'APTA Employee Census'!$B$6:$AB$507,ROWS($A$1:A153)+1,0)))</f>
        <v/>
      </c>
      <c r="B154" s="43" t="str">
        <f>IF(VLOOKUP(B$1,$R$2:$S$16,2,0)="","",IF(HLOOKUP(VLOOKUP(B$1,$R$2:$S$16,2,0),'APTA Employee Census'!$A$6:$AB$507,ROWS($A$1:B153)+1,0)=0,"",HLOOKUP(VLOOKUP(B$1,$R$2:$S$16,2,0),'APTA Employee Census'!$A$6:$AB$507,ROWS($A$1:B153)+1,0)))</f>
        <v/>
      </c>
      <c r="C154" s="43" t="str">
        <f>IF(VLOOKUP(C$1,$R$2:$S$16,2,0)="","",IF(HLOOKUP(VLOOKUP(C$1,$R$2:$S$16,2,0),'APTA Employee Census'!$B$6:$AB$507,ROWS($A$1:C153)+1,0)=0,"",HLOOKUP(VLOOKUP(C$1,$R$2:$S$16,2,0),'APTA Employee Census'!$B$6:$AB$507,ROWS($A$1:C153)+1,0)))</f>
        <v/>
      </c>
      <c r="D154" s="72" t="str">
        <f>IF(VLOOKUP(D$1,$R$2:$S$16,2,0)="","",IF(HLOOKUP(VLOOKUP(D$1,$R$2:$S$16,2,0),'APTA Employee Census'!$B$6:$AB$507,ROWS($A$1:D153)+1,0)=0,"",HLOOKUP(VLOOKUP(D$1,$R$2:$S$16,2,0),'APTA Employee Census'!$B$6:$AB$507,ROWS($A$1:D153)+1,0)))</f>
        <v/>
      </c>
      <c r="E154" s="43" t="str">
        <f>IF(VLOOKUP(E$1,$R$2:$S$16,2,0)="","",IF(HLOOKUP(VLOOKUP(E$1,$R$2:$S$16,2,0),'APTA Employee Census'!$B$6:$AB$507,ROWS($A$1:E153)+1,0)=0,"",VLOOKUP(HLOOKUP(VLOOKUP(E$1,$R$2:$S$16,2,0),'APTA Employee Census'!$B$6:$AB$507,ROWS($A$1:E153)+1,0),Lookups!$A$2:$B$45,2,0)))</f>
        <v/>
      </c>
      <c r="F154" s="72" t="str">
        <f>IF(VLOOKUP(F$1,$R$2:$S$16,2,0)="","",IF(HLOOKUP(VLOOKUP(F$1,$R$2:$S$16,2,0),'APTA Employee Census'!$B$6:$AB$507,ROWS($A$1:F153)+1,0)=0,"",HLOOKUP(VLOOKUP(F$1,$R$2:$S$16,2,0),'APTA Employee Census'!$B$6:$AB$507,ROWS($A$1:F153)+1,0)))</f>
        <v/>
      </c>
      <c r="G154" s="43" t="str">
        <f>IF(VLOOKUP(G$1,$R$2:$S$16,2,0)="","",IF(HLOOKUP(VLOOKUP(G$1,$R$2:$S$16,2,0),'APTA Employee Census'!$B$6:$AB$507,ROWS($A$1:G153)+1,0)=0,"",VLOOKUP(HLOOKUP(VLOOKUP(G$1,$R$2:$S$16,2,0),'APTA Employee Census'!$B$6:$AB$507,ROWS($A$1:G153)+1,0),Lookups!$A$2:$B$45,2,0)))</f>
        <v/>
      </c>
      <c r="H154" s="72" t="str">
        <f>IF(VLOOKUP(H$1,$R$2:$S$16,2,0)="","",IF(HLOOKUP(VLOOKUP(H$1,$R$2:$S$16,2,0),'APTA Employee Census'!$B$6:$AB$507,ROWS($A$1:H153)+1,0)=0,"",HLOOKUP(VLOOKUP(H$1,$R$2:$S$16,2,0),'APTA Employee Census'!$B$6:$AB$507,ROWS($A$1:H153)+1,0)))</f>
        <v/>
      </c>
      <c r="I154" s="73" t="str">
        <f>IF(VLOOKUP(I$1,$R$2:$S$16,2,0)="","",IF(HLOOKUP(VLOOKUP(I$1,$R$2:$S$16,2,0),'APTA Employee Census'!$B$6:$AB$507,ROWS($A$1:I153)+1,0)=0,"",HLOOKUP(VLOOKUP(I$1,$R$2:$S$16,2,0),'APTA Employee Census'!$B$6:$AB$507,ROWS($A$1:I153)+1,0)))</f>
        <v/>
      </c>
      <c r="J154" s="74" t="str">
        <f>IF(VLOOKUP($J$1,$R$2:$S$16,2,0)="","",IF(AND($K154="part_time",HLOOKUP(VLOOKUP(J$1,$R$2:$S$16,2,0),'APTA Employee Census'!$B$6:$AB$507,ROWS($A$1:J153)+1,0)&gt;0),HLOOKUP(VLOOKUP(J$1,$R$2:$S$16,2,0),'APTA Employee Census'!$B$6:$AB$507,ROWS($A$1:J153)+1,0),IF(AND($K154="part_time",HLOOKUP(VLOOKUP(J$1,$R$2:$S$16,2,0),'APTA Employee Census'!$B$6:$AB$507,ROWS($A$1:J153)+1,0)=""),'APTA Employee Census'!$G$1,"")))</f>
        <v/>
      </c>
      <c r="K154" s="43" t="e">
        <f>IF(VLOOKUP(K$1,$R$2:$S$16,2,0)="","",IF(HLOOKUP(VLOOKUP(K$1,$R$2:$S$16,2,0),'APTA Employee Census'!$B$6:$AB$507,ROWS($A$1:K153)+1,0)=0,"",VLOOKUP(HLOOKUP(VLOOKUP(K$1,$R$2:$S$16,2,0),'APTA Employee Census'!$B$6:$AB$507,ROWS($A$1:K153)+1,0),Lookups!$A$2:$B$45,2,0)))</f>
        <v>#N/A</v>
      </c>
      <c r="L154" s="72" t="str">
        <f>IF(VLOOKUP(L$1,$R$2:$S$16,2,0)="","",IF(HLOOKUP(VLOOKUP(L$1,$R$2:$S$16,2,0),'APTA Employee Census'!$B$6:$AB$507,ROWS($A$1:L153)+1,0)=0,"",HLOOKUP(VLOOKUP(L$1,$R$2:$S$16,2,0),'APTA Employee Census'!$B$6:$AB$507,ROWS($A$1:L153)+1,0)))</f>
        <v/>
      </c>
      <c r="M154" s="74" t="str">
        <f>IF(VLOOKUP(M$1,$R$2:$S$16,2,0)="","",IF(HLOOKUP(VLOOKUP(M$1,$R$2:$S$16,2,0),'APTA Employee Census'!$B$6:$AB$507,ROWS($A$1:M153)+1,0)=0,"",HLOOKUP(VLOOKUP(M$1,$R$2:$S$16,2,0),'APTA Employee Census'!$B$6:$AB$507,ROWS($A$1:M153)+1,0)))</f>
        <v/>
      </c>
      <c r="N154" s="72" t="str">
        <f>IF(VLOOKUP(N$1,$R$2:$S$16,2,0)="","",IF(HLOOKUP(VLOOKUP(N$1,$R$2:$S$16,2,0),'APTA Employee Census'!$B$6:$AB$507,ROWS($A$1:N153)+1,0)=0,"",HLOOKUP(VLOOKUP(N$1,$R$2:$S$16,2,0),'APTA Employee Census'!$B$6:$AB$507,ROWS($A$1:N153)+1,0)))</f>
        <v/>
      </c>
      <c r="O154" s="43" t="str">
        <f>IF(VLOOKUP(O$1,$R$2:$S$16,2,0)="","",IF(E154="self",IF(HLOOKUP(VLOOKUP(O$1,$R$2:$S$16,2,0),'APTA Employee Census'!$B$6:$AB$507,ROWS($A$1:O153)+1,0)=0,"",VLOOKUP(HLOOKUP(VLOOKUP(O$1,$R$2:$S$16,2,0),'APTA Employee Census'!$B$6:$AB$507,ROWS($A$1:O153)+1,0),Lookups!$A$2:$B$45,2,0)),""))</f>
        <v/>
      </c>
    </row>
    <row r="155" spans="1:15" ht="18" customHeight="1" x14ac:dyDescent="0.15">
      <c r="A155" s="43" t="str">
        <f>IF(VLOOKUP(A$1,$R$2:$S$16,2,0)="","",IF(HLOOKUP(VLOOKUP(A$1,$R$2:$S$16,2,0),'APTA Employee Census'!$B$6:$AB$507,ROWS($A$1:A154)+1,0)=0,"",HLOOKUP(VLOOKUP(A$1,$R$2:$S$16,2,0),'APTA Employee Census'!$B$6:$AB$507,ROWS($A$1:A154)+1,0)))</f>
        <v/>
      </c>
      <c r="B155" s="43" t="str">
        <f>IF(VLOOKUP(B$1,$R$2:$S$16,2,0)="","",IF(HLOOKUP(VLOOKUP(B$1,$R$2:$S$16,2,0),'APTA Employee Census'!$A$6:$AB$507,ROWS($A$1:B154)+1,0)=0,"",HLOOKUP(VLOOKUP(B$1,$R$2:$S$16,2,0),'APTA Employee Census'!$A$6:$AB$507,ROWS($A$1:B154)+1,0)))</f>
        <v/>
      </c>
      <c r="C155" s="43" t="str">
        <f>IF(VLOOKUP(C$1,$R$2:$S$16,2,0)="","",IF(HLOOKUP(VLOOKUP(C$1,$R$2:$S$16,2,0),'APTA Employee Census'!$B$6:$AB$507,ROWS($A$1:C154)+1,0)=0,"",HLOOKUP(VLOOKUP(C$1,$R$2:$S$16,2,0),'APTA Employee Census'!$B$6:$AB$507,ROWS($A$1:C154)+1,0)))</f>
        <v/>
      </c>
      <c r="D155" s="72" t="str">
        <f>IF(VLOOKUP(D$1,$R$2:$S$16,2,0)="","",IF(HLOOKUP(VLOOKUP(D$1,$R$2:$S$16,2,0),'APTA Employee Census'!$B$6:$AB$507,ROWS($A$1:D154)+1,0)=0,"",HLOOKUP(VLOOKUP(D$1,$R$2:$S$16,2,0),'APTA Employee Census'!$B$6:$AB$507,ROWS($A$1:D154)+1,0)))</f>
        <v/>
      </c>
      <c r="E155" s="43" t="str">
        <f>IF(VLOOKUP(E$1,$R$2:$S$16,2,0)="","",IF(HLOOKUP(VLOOKUP(E$1,$R$2:$S$16,2,0),'APTA Employee Census'!$B$6:$AB$507,ROWS($A$1:E154)+1,0)=0,"",VLOOKUP(HLOOKUP(VLOOKUP(E$1,$R$2:$S$16,2,0),'APTA Employee Census'!$B$6:$AB$507,ROWS($A$1:E154)+1,0),Lookups!$A$2:$B$45,2,0)))</f>
        <v/>
      </c>
      <c r="F155" s="72" t="str">
        <f>IF(VLOOKUP(F$1,$R$2:$S$16,2,0)="","",IF(HLOOKUP(VLOOKUP(F$1,$R$2:$S$16,2,0),'APTA Employee Census'!$B$6:$AB$507,ROWS($A$1:F154)+1,0)=0,"",HLOOKUP(VLOOKUP(F$1,$R$2:$S$16,2,0),'APTA Employee Census'!$B$6:$AB$507,ROWS($A$1:F154)+1,0)))</f>
        <v/>
      </c>
      <c r="G155" s="43" t="str">
        <f>IF(VLOOKUP(G$1,$R$2:$S$16,2,0)="","",IF(HLOOKUP(VLOOKUP(G$1,$R$2:$S$16,2,0),'APTA Employee Census'!$B$6:$AB$507,ROWS($A$1:G154)+1,0)=0,"",VLOOKUP(HLOOKUP(VLOOKUP(G$1,$R$2:$S$16,2,0),'APTA Employee Census'!$B$6:$AB$507,ROWS($A$1:G154)+1,0),Lookups!$A$2:$B$45,2,0)))</f>
        <v/>
      </c>
      <c r="H155" s="72" t="str">
        <f>IF(VLOOKUP(H$1,$R$2:$S$16,2,0)="","",IF(HLOOKUP(VLOOKUP(H$1,$R$2:$S$16,2,0),'APTA Employee Census'!$B$6:$AB$507,ROWS($A$1:H154)+1,0)=0,"",HLOOKUP(VLOOKUP(H$1,$R$2:$S$16,2,0),'APTA Employee Census'!$B$6:$AB$507,ROWS($A$1:H154)+1,0)))</f>
        <v/>
      </c>
      <c r="I155" s="73" t="str">
        <f>IF(VLOOKUP(I$1,$R$2:$S$16,2,0)="","",IF(HLOOKUP(VLOOKUP(I$1,$R$2:$S$16,2,0),'APTA Employee Census'!$B$6:$AB$507,ROWS($A$1:I154)+1,0)=0,"",HLOOKUP(VLOOKUP(I$1,$R$2:$S$16,2,0),'APTA Employee Census'!$B$6:$AB$507,ROWS($A$1:I154)+1,0)))</f>
        <v/>
      </c>
      <c r="J155" s="74" t="str">
        <f>IF(VLOOKUP($J$1,$R$2:$S$16,2,0)="","",IF(AND($K155="part_time",HLOOKUP(VLOOKUP(J$1,$R$2:$S$16,2,0),'APTA Employee Census'!$B$6:$AB$507,ROWS($A$1:J154)+1,0)&gt;0),HLOOKUP(VLOOKUP(J$1,$R$2:$S$16,2,0),'APTA Employee Census'!$B$6:$AB$507,ROWS($A$1:J154)+1,0),IF(AND($K155="part_time",HLOOKUP(VLOOKUP(J$1,$R$2:$S$16,2,0),'APTA Employee Census'!$B$6:$AB$507,ROWS($A$1:J154)+1,0)=""),'APTA Employee Census'!$G$1,"")))</f>
        <v/>
      </c>
      <c r="K155" s="43" t="e">
        <f>IF(VLOOKUP(K$1,$R$2:$S$16,2,0)="","",IF(HLOOKUP(VLOOKUP(K$1,$R$2:$S$16,2,0),'APTA Employee Census'!$B$6:$AB$507,ROWS($A$1:K154)+1,0)=0,"",VLOOKUP(HLOOKUP(VLOOKUP(K$1,$R$2:$S$16,2,0),'APTA Employee Census'!$B$6:$AB$507,ROWS($A$1:K154)+1,0),Lookups!$A$2:$B$45,2,0)))</f>
        <v>#N/A</v>
      </c>
      <c r="L155" s="72" t="str">
        <f>IF(VLOOKUP(L$1,$R$2:$S$16,2,0)="","",IF(HLOOKUP(VLOOKUP(L$1,$R$2:$S$16,2,0),'APTA Employee Census'!$B$6:$AB$507,ROWS($A$1:L154)+1,0)=0,"",HLOOKUP(VLOOKUP(L$1,$R$2:$S$16,2,0),'APTA Employee Census'!$B$6:$AB$507,ROWS($A$1:L154)+1,0)))</f>
        <v/>
      </c>
      <c r="M155" s="74" t="str">
        <f>IF(VLOOKUP(M$1,$R$2:$S$16,2,0)="","",IF(HLOOKUP(VLOOKUP(M$1,$R$2:$S$16,2,0),'APTA Employee Census'!$B$6:$AB$507,ROWS($A$1:M154)+1,0)=0,"",HLOOKUP(VLOOKUP(M$1,$R$2:$S$16,2,0),'APTA Employee Census'!$B$6:$AB$507,ROWS($A$1:M154)+1,0)))</f>
        <v/>
      </c>
      <c r="N155" s="72" t="str">
        <f>IF(VLOOKUP(N$1,$R$2:$S$16,2,0)="","",IF(HLOOKUP(VLOOKUP(N$1,$R$2:$S$16,2,0),'APTA Employee Census'!$B$6:$AB$507,ROWS($A$1:N154)+1,0)=0,"",HLOOKUP(VLOOKUP(N$1,$R$2:$S$16,2,0),'APTA Employee Census'!$B$6:$AB$507,ROWS($A$1:N154)+1,0)))</f>
        <v/>
      </c>
      <c r="O155" s="43" t="str">
        <f>IF(VLOOKUP(O$1,$R$2:$S$16,2,0)="","",IF(E155="self",IF(HLOOKUP(VLOOKUP(O$1,$R$2:$S$16,2,0),'APTA Employee Census'!$B$6:$AB$507,ROWS($A$1:O154)+1,0)=0,"",VLOOKUP(HLOOKUP(VLOOKUP(O$1,$R$2:$S$16,2,0),'APTA Employee Census'!$B$6:$AB$507,ROWS($A$1:O154)+1,0),Lookups!$A$2:$B$45,2,0)),""))</f>
        <v/>
      </c>
    </row>
    <row r="156" spans="1:15" ht="18" customHeight="1" x14ac:dyDescent="0.15">
      <c r="A156" s="43" t="str">
        <f>IF(VLOOKUP(A$1,$R$2:$S$16,2,0)="","",IF(HLOOKUP(VLOOKUP(A$1,$R$2:$S$16,2,0),'APTA Employee Census'!$B$6:$AB$507,ROWS($A$1:A155)+1,0)=0,"",HLOOKUP(VLOOKUP(A$1,$R$2:$S$16,2,0),'APTA Employee Census'!$B$6:$AB$507,ROWS($A$1:A155)+1,0)))</f>
        <v/>
      </c>
      <c r="B156" s="43" t="str">
        <f>IF(VLOOKUP(B$1,$R$2:$S$16,2,0)="","",IF(HLOOKUP(VLOOKUP(B$1,$R$2:$S$16,2,0),'APTA Employee Census'!$A$6:$AB$507,ROWS($A$1:B155)+1,0)=0,"",HLOOKUP(VLOOKUP(B$1,$R$2:$S$16,2,0),'APTA Employee Census'!$A$6:$AB$507,ROWS($A$1:B155)+1,0)))</f>
        <v/>
      </c>
      <c r="C156" s="43" t="str">
        <f>IF(VLOOKUP(C$1,$R$2:$S$16,2,0)="","",IF(HLOOKUP(VLOOKUP(C$1,$R$2:$S$16,2,0),'APTA Employee Census'!$B$6:$AB$507,ROWS($A$1:C155)+1,0)=0,"",HLOOKUP(VLOOKUP(C$1,$R$2:$S$16,2,0),'APTA Employee Census'!$B$6:$AB$507,ROWS($A$1:C155)+1,0)))</f>
        <v/>
      </c>
      <c r="D156" s="72" t="str">
        <f>IF(VLOOKUP(D$1,$R$2:$S$16,2,0)="","",IF(HLOOKUP(VLOOKUP(D$1,$R$2:$S$16,2,0),'APTA Employee Census'!$B$6:$AB$507,ROWS($A$1:D155)+1,0)=0,"",HLOOKUP(VLOOKUP(D$1,$R$2:$S$16,2,0),'APTA Employee Census'!$B$6:$AB$507,ROWS($A$1:D155)+1,0)))</f>
        <v/>
      </c>
      <c r="E156" s="43" t="str">
        <f>IF(VLOOKUP(E$1,$R$2:$S$16,2,0)="","",IF(HLOOKUP(VLOOKUP(E$1,$R$2:$S$16,2,0),'APTA Employee Census'!$B$6:$AB$507,ROWS($A$1:E155)+1,0)=0,"",VLOOKUP(HLOOKUP(VLOOKUP(E$1,$R$2:$S$16,2,0),'APTA Employee Census'!$B$6:$AB$507,ROWS($A$1:E155)+1,0),Lookups!$A$2:$B$45,2,0)))</f>
        <v/>
      </c>
      <c r="F156" s="72" t="str">
        <f>IF(VLOOKUP(F$1,$R$2:$S$16,2,0)="","",IF(HLOOKUP(VLOOKUP(F$1,$R$2:$S$16,2,0),'APTA Employee Census'!$B$6:$AB$507,ROWS($A$1:F155)+1,0)=0,"",HLOOKUP(VLOOKUP(F$1,$R$2:$S$16,2,0),'APTA Employee Census'!$B$6:$AB$507,ROWS($A$1:F155)+1,0)))</f>
        <v/>
      </c>
      <c r="G156" s="43" t="str">
        <f>IF(VLOOKUP(G$1,$R$2:$S$16,2,0)="","",IF(HLOOKUP(VLOOKUP(G$1,$R$2:$S$16,2,0),'APTA Employee Census'!$B$6:$AB$507,ROWS($A$1:G155)+1,0)=0,"",VLOOKUP(HLOOKUP(VLOOKUP(G$1,$R$2:$S$16,2,0),'APTA Employee Census'!$B$6:$AB$507,ROWS($A$1:G155)+1,0),Lookups!$A$2:$B$45,2,0)))</f>
        <v/>
      </c>
      <c r="H156" s="72" t="str">
        <f>IF(VLOOKUP(H$1,$R$2:$S$16,2,0)="","",IF(HLOOKUP(VLOOKUP(H$1,$R$2:$S$16,2,0),'APTA Employee Census'!$B$6:$AB$507,ROWS($A$1:H155)+1,0)=0,"",HLOOKUP(VLOOKUP(H$1,$R$2:$S$16,2,0),'APTA Employee Census'!$B$6:$AB$507,ROWS($A$1:H155)+1,0)))</f>
        <v/>
      </c>
      <c r="I156" s="73" t="str">
        <f>IF(VLOOKUP(I$1,$R$2:$S$16,2,0)="","",IF(HLOOKUP(VLOOKUP(I$1,$R$2:$S$16,2,0),'APTA Employee Census'!$B$6:$AB$507,ROWS($A$1:I155)+1,0)=0,"",HLOOKUP(VLOOKUP(I$1,$R$2:$S$16,2,0),'APTA Employee Census'!$B$6:$AB$507,ROWS($A$1:I155)+1,0)))</f>
        <v/>
      </c>
      <c r="J156" s="74" t="str">
        <f>IF(VLOOKUP($J$1,$R$2:$S$16,2,0)="","",IF(AND($K156="part_time",HLOOKUP(VLOOKUP(J$1,$R$2:$S$16,2,0),'APTA Employee Census'!$B$6:$AB$507,ROWS($A$1:J155)+1,0)&gt;0),HLOOKUP(VLOOKUP(J$1,$R$2:$S$16,2,0),'APTA Employee Census'!$B$6:$AB$507,ROWS($A$1:J155)+1,0),IF(AND($K156="part_time",HLOOKUP(VLOOKUP(J$1,$R$2:$S$16,2,0),'APTA Employee Census'!$B$6:$AB$507,ROWS($A$1:J155)+1,0)=""),'APTA Employee Census'!$G$1,"")))</f>
        <v/>
      </c>
      <c r="K156" s="43" t="e">
        <f>IF(VLOOKUP(K$1,$R$2:$S$16,2,0)="","",IF(HLOOKUP(VLOOKUP(K$1,$R$2:$S$16,2,0),'APTA Employee Census'!$B$6:$AB$507,ROWS($A$1:K155)+1,0)=0,"",VLOOKUP(HLOOKUP(VLOOKUP(K$1,$R$2:$S$16,2,0),'APTA Employee Census'!$B$6:$AB$507,ROWS($A$1:K155)+1,0),Lookups!$A$2:$B$45,2,0)))</f>
        <v>#N/A</v>
      </c>
      <c r="L156" s="72" t="str">
        <f>IF(VLOOKUP(L$1,$R$2:$S$16,2,0)="","",IF(HLOOKUP(VLOOKUP(L$1,$R$2:$S$16,2,0),'APTA Employee Census'!$B$6:$AB$507,ROWS($A$1:L155)+1,0)=0,"",HLOOKUP(VLOOKUP(L$1,$R$2:$S$16,2,0),'APTA Employee Census'!$B$6:$AB$507,ROWS($A$1:L155)+1,0)))</f>
        <v/>
      </c>
      <c r="M156" s="74" t="str">
        <f>IF(VLOOKUP(M$1,$R$2:$S$16,2,0)="","",IF(HLOOKUP(VLOOKUP(M$1,$R$2:$S$16,2,0),'APTA Employee Census'!$B$6:$AB$507,ROWS($A$1:M155)+1,0)=0,"",HLOOKUP(VLOOKUP(M$1,$R$2:$S$16,2,0),'APTA Employee Census'!$B$6:$AB$507,ROWS($A$1:M155)+1,0)))</f>
        <v/>
      </c>
      <c r="N156" s="72" t="str">
        <f>IF(VLOOKUP(N$1,$R$2:$S$16,2,0)="","",IF(HLOOKUP(VLOOKUP(N$1,$R$2:$S$16,2,0),'APTA Employee Census'!$B$6:$AB$507,ROWS($A$1:N155)+1,0)=0,"",HLOOKUP(VLOOKUP(N$1,$R$2:$S$16,2,0),'APTA Employee Census'!$B$6:$AB$507,ROWS($A$1:N155)+1,0)))</f>
        <v/>
      </c>
      <c r="O156" s="43" t="str">
        <f>IF(VLOOKUP(O$1,$R$2:$S$16,2,0)="","",IF(E156="self",IF(HLOOKUP(VLOOKUP(O$1,$R$2:$S$16,2,0),'APTA Employee Census'!$B$6:$AB$507,ROWS($A$1:O155)+1,0)=0,"",VLOOKUP(HLOOKUP(VLOOKUP(O$1,$R$2:$S$16,2,0),'APTA Employee Census'!$B$6:$AB$507,ROWS($A$1:O155)+1,0),Lookups!$A$2:$B$45,2,0)),""))</f>
        <v/>
      </c>
    </row>
    <row r="157" spans="1:15" ht="18" customHeight="1" x14ac:dyDescent="0.15">
      <c r="A157" s="43" t="str">
        <f>IF(VLOOKUP(A$1,$R$2:$S$16,2,0)="","",IF(HLOOKUP(VLOOKUP(A$1,$R$2:$S$16,2,0),'APTA Employee Census'!$B$6:$AB$507,ROWS($A$1:A156)+1,0)=0,"",HLOOKUP(VLOOKUP(A$1,$R$2:$S$16,2,0),'APTA Employee Census'!$B$6:$AB$507,ROWS($A$1:A156)+1,0)))</f>
        <v/>
      </c>
      <c r="B157" s="43" t="str">
        <f>IF(VLOOKUP(B$1,$R$2:$S$16,2,0)="","",IF(HLOOKUP(VLOOKUP(B$1,$R$2:$S$16,2,0),'APTA Employee Census'!$A$6:$AB$507,ROWS($A$1:B156)+1,0)=0,"",HLOOKUP(VLOOKUP(B$1,$R$2:$S$16,2,0),'APTA Employee Census'!$A$6:$AB$507,ROWS($A$1:B156)+1,0)))</f>
        <v/>
      </c>
      <c r="C157" s="43" t="str">
        <f>IF(VLOOKUP(C$1,$R$2:$S$16,2,0)="","",IF(HLOOKUP(VLOOKUP(C$1,$R$2:$S$16,2,0),'APTA Employee Census'!$B$6:$AB$507,ROWS($A$1:C156)+1,0)=0,"",HLOOKUP(VLOOKUP(C$1,$R$2:$S$16,2,0),'APTA Employee Census'!$B$6:$AB$507,ROWS($A$1:C156)+1,0)))</f>
        <v/>
      </c>
      <c r="D157" s="72" t="str">
        <f>IF(VLOOKUP(D$1,$R$2:$S$16,2,0)="","",IF(HLOOKUP(VLOOKUP(D$1,$R$2:$S$16,2,0),'APTA Employee Census'!$B$6:$AB$507,ROWS($A$1:D156)+1,0)=0,"",HLOOKUP(VLOOKUP(D$1,$R$2:$S$16,2,0),'APTA Employee Census'!$B$6:$AB$507,ROWS($A$1:D156)+1,0)))</f>
        <v/>
      </c>
      <c r="E157" s="43" t="str">
        <f>IF(VLOOKUP(E$1,$R$2:$S$16,2,0)="","",IF(HLOOKUP(VLOOKUP(E$1,$R$2:$S$16,2,0),'APTA Employee Census'!$B$6:$AB$507,ROWS($A$1:E156)+1,0)=0,"",VLOOKUP(HLOOKUP(VLOOKUP(E$1,$R$2:$S$16,2,0),'APTA Employee Census'!$B$6:$AB$507,ROWS($A$1:E156)+1,0),Lookups!$A$2:$B$45,2,0)))</f>
        <v/>
      </c>
      <c r="F157" s="72" t="str">
        <f>IF(VLOOKUP(F$1,$R$2:$S$16,2,0)="","",IF(HLOOKUP(VLOOKUP(F$1,$R$2:$S$16,2,0),'APTA Employee Census'!$B$6:$AB$507,ROWS($A$1:F156)+1,0)=0,"",HLOOKUP(VLOOKUP(F$1,$R$2:$S$16,2,0),'APTA Employee Census'!$B$6:$AB$507,ROWS($A$1:F156)+1,0)))</f>
        <v/>
      </c>
      <c r="G157" s="43" t="str">
        <f>IF(VLOOKUP(G$1,$R$2:$S$16,2,0)="","",IF(HLOOKUP(VLOOKUP(G$1,$R$2:$S$16,2,0),'APTA Employee Census'!$B$6:$AB$507,ROWS($A$1:G156)+1,0)=0,"",VLOOKUP(HLOOKUP(VLOOKUP(G$1,$R$2:$S$16,2,0),'APTA Employee Census'!$B$6:$AB$507,ROWS($A$1:G156)+1,0),Lookups!$A$2:$B$45,2,0)))</f>
        <v/>
      </c>
      <c r="H157" s="72" t="str">
        <f>IF(VLOOKUP(H$1,$R$2:$S$16,2,0)="","",IF(HLOOKUP(VLOOKUP(H$1,$R$2:$S$16,2,0),'APTA Employee Census'!$B$6:$AB$507,ROWS($A$1:H156)+1,0)=0,"",HLOOKUP(VLOOKUP(H$1,$R$2:$S$16,2,0),'APTA Employee Census'!$B$6:$AB$507,ROWS($A$1:H156)+1,0)))</f>
        <v/>
      </c>
      <c r="I157" s="73" t="str">
        <f>IF(VLOOKUP(I$1,$R$2:$S$16,2,0)="","",IF(HLOOKUP(VLOOKUP(I$1,$R$2:$S$16,2,0),'APTA Employee Census'!$B$6:$AB$507,ROWS($A$1:I156)+1,0)=0,"",HLOOKUP(VLOOKUP(I$1,$R$2:$S$16,2,0),'APTA Employee Census'!$B$6:$AB$507,ROWS($A$1:I156)+1,0)))</f>
        <v/>
      </c>
      <c r="J157" s="74" t="str">
        <f>IF(VLOOKUP($J$1,$R$2:$S$16,2,0)="","",IF(AND($K157="part_time",HLOOKUP(VLOOKUP(J$1,$R$2:$S$16,2,0),'APTA Employee Census'!$B$6:$AB$507,ROWS($A$1:J156)+1,0)&gt;0),HLOOKUP(VLOOKUP(J$1,$R$2:$S$16,2,0),'APTA Employee Census'!$B$6:$AB$507,ROWS($A$1:J156)+1,0),IF(AND($K157="part_time",HLOOKUP(VLOOKUP(J$1,$R$2:$S$16,2,0),'APTA Employee Census'!$B$6:$AB$507,ROWS($A$1:J156)+1,0)=""),'APTA Employee Census'!$G$1,"")))</f>
        <v/>
      </c>
      <c r="K157" s="43" t="e">
        <f>IF(VLOOKUP(K$1,$R$2:$S$16,2,0)="","",IF(HLOOKUP(VLOOKUP(K$1,$R$2:$S$16,2,0),'APTA Employee Census'!$B$6:$AB$507,ROWS($A$1:K156)+1,0)=0,"",VLOOKUP(HLOOKUP(VLOOKUP(K$1,$R$2:$S$16,2,0),'APTA Employee Census'!$B$6:$AB$507,ROWS($A$1:K156)+1,0),Lookups!$A$2:$B$45,2,0)))</f>
        <v>#N/A</v>
      </c>
      <c r="L157" s="72" t="str">
        <f>IF(VLOOKUP(L$1,$R$2:$S$16,2,0)="","",IF(HLOOKUP(VLOOKUP(L$1,$R$2:$S$16,2,0),'APTA Employee Census'!$B$6:$AB$507,ROWS($A$1:L156)+1,0)=0,"",HLOOKUP(VLOOKUP(L$1,$R$2:$S$16,2,0),'APTA Employee Census'!$B$6:$AB$507,ROWS($A$1:L156)+1,0)))</f>
        <v/>
      </c>
      <c r="M157" s="74" t="str">
        <f>IF(VLOOKUP(M$1,$R$2:$S$16,2,0)="","",IF(HLOOKUP(VLOOKUP(M$1,$R$2:$S$16,2,0),'APTA Employee Census'!$B$6:$AB$507,ROWS($A$1:M156)+1,0)=0,"",HLOOKUP(VLOOKUP(M$1,$R$2:$S$16,2,0),'APTA Employee Census'!$B$6:$AB$507,ROWS($A$1:M156)+1,0)))</f>
        <v/>
      </c>
      <c r="N157" s="72" t="str">
        <f>IF(VLOOKUP(N$1,$R$2:$S$16,2,0)="","",IF(HLOOKUP(VLOOKUP(N$1,$R$2:$S$16,2,0),'APTA Employee Census'!$B$6:$AB$507,ROWS($A$1:N156)+1,0)=0,"",HLOOKUP(VLOOKUP(N$1,$R$2:$S$16,2,0),'APTA Employee Census'!$B$6:$AB$507,ROWS($A$1:N156)+1,0)))</f>
        <v/>
      </c>
      <c r="O157" s="43" t="str">
        <f>IF(VLOOKUP(O$1,$R$2:$S$16,2,0)="","",IF(E157="self",IF(HLOOKUP(VLOOKUP(O$1,$R$2:$S$16,2,0),'APTA Employee Census'!$B$6:$AB$507,ROWS($A$1:O156)+1,0)=0,"",VLOOKUP(HLOOKUP(VLOOKUP(O$1,$R$2:$S$16,2,0),'APTA Employee Census'!$B$6:$AB$507,ROWS($A$1:O156)+1,0),Lookups!$A$2:$B$45,2,0)),""))</f>
        <v/>
      </c>
    </row>
    <row r="158" spans="1:15" ht="18" customHeight="1" x14ac:dyDescent="0.15">
      <c r="A158" s="43" t="str">
        <f>IF(VLOOKUP(A$1,$R$2:$S$16,2,0)="","",IF(HLOOKUP(VLOOKUP(A$1,$R$2:$S$16,2,0),'APTA Employee Census'!$B$6:$AB$507,ROWS($A$1:A157)+1,0)=0,"",HLOOKUP(VLOOKUP(A$1,$R$2:$S$16,2,0),'APTA Employee Census'!$B$6:$AB$507,ROWS($A$1:A157)+1,0)))</f>
        <v/>
      </c>
      <c r="B158" s="43" t="str">
        <f>IF(VLOOKUP(B$1,$R$2:$S$16,2,0)="","",IF(HLOOKUP(VLOOKUP(B$1,$R$2:$S$16,2,0),'APTA Employee Census'!$A$6:$AB$507,ROWS($A$1:B157)+1,0)=0,"",HLOOKUP(VLOOKUP(B$1,$R$2:$S$16,2,0),'APTA Employee Census'!$A$6:$AB$507,ROWS($A$1:B157)+1,0)))</f>
        <v/>
      </c>
      <c r="C158" s="43" t="str">
        <f>IF(VLOOKUP(C$1,$R$2:$S$16,2,0)="","",IF(HLOOKUP(VLOOKUP(C$1,$R$2:$S$16,2,0),'APTA Employee Census'!$B$6:$AB$507,ROWS($A$1:C157)+1,0)=0,"",HLOOKUP(VLOOKUP(C$1,$R$2:$S$16,2,0),'APTA Employee Census'!$B$6:$AB$507,ROWS($A$1:C157)+1,0)))</f>
        <v/>
      </c>
      <c r="D158" s="72" t="str">
        <f>IF(VLOOKUP(D$1,$R$2:$S$16,2,0)="","",IF(HLOOKUP(VLOOKUP(D$1,$R$2:$S$16,2,0),'APTA Employee Census'!$B$6:$AB$507,ROWS($A$1:D157)+1,0)=0,"",HLOOKUP(VLOOKUP(D$1,$R$2:$S$16,2,0),'APTA Employee Census'!$B$6:$AB$507,ROWS($A$1:D157)+1,0)))</f>
        <v/>
      </c>
      <c r="E158" s="43" t="str">
        <f>IF(VLOOKUP(E$1,$R$2:$S$16,2,0)="","",IF(HLOOKUP(VLOOKUP(E$1,$R$2:$S$16,2,0),'APTA Employee Census'!$B$6:$AB$507,ROWS($A$1:E157)+1,0)=0,"",VLOOKUP(HLOOKUP(VLOOKUP(E$1,$R$2:$S$16,2,0),'APTA Employee Census'!$B$6:$AB$507,ROWS($A$1:E157)+1,0),Lookups!$A$2:$B$45,2,0)))</f>
        <v/>
      </c>
      <c r="F158" s="72" t="str">
        <f>IF(VLOOKUP(F$1,$R$2:$S$16,2,0)="","",IF(HLOOKUP(VLOOKUP(F$1,$R$2:$S$16,2,0),'APTA Employee Census'!$B$6:$AB$507,ROWS($A$1:F157)+1,0)=0,"",HLOOKUP(VLOOKUP(F$1,$R$2:$S$16,2,0),'APTA Employee Census'!$B$6:$AB$507,ROWS($A$1:F157)+1,0)))</f>
        <v/>
      </c>
      <c r="G158" s="43" t="str">
        <f>IF(VLOOKUP(G$1,$R$2:$S$16,2,0)="","",IF(HLOOKUP(VLOOKUP(G$1,$R$2:$S$16,2,0),'APTA Employee Census'!$B$6:$AB$507,ROWS($A$1:G157)+1,0)=0,"",VLOOKUP(HLOOKUP(VLOOKUP(G$1,$R$2:$S$16,2,0),'APTA Employee Census'!$B$6:$AB$507,ROWS($A$1:G157)+1,0),Lookups!$A$2:$B$45,2,0)))</f>
        <v/>
      </c>
      <c r="H158" s="72" t="str">
        <f>IF(VLOOKUP(H$1,$R$2:$S$16,2,0)="","",IF(HLOOKUP(VLOOKUP(H$1,$R$2:$S$16,2,0),'APTA Employee Census'!$B$6:$AB$507,ROWS($A$1:H157)+1,0)=0,"",HLOOKUP(VLOOKUP(H$1,$R$2:$S$16,2,0),'APTA Employee Census'!$B$6:$AB$507,ROWS($A$1:H157)+1,0)))</f>
        <v/>
      </c>
      <c r="I158" s="73" t="str">
        <f>IF(VLOOKUP(I$1,$R$2:$S$16,2,0)="","",IF(HLOOKUP(VLOOKUP(I$1,$R$2:$S$16,2,0),'APTA Employee Census'!$B$6:$AB$507,ROWS($A$1:I157)+1,0)=0,"",HLOOKUP(VLOOKUP(I$1,$R$2:$S$16,2,0),'APTA Employee Census'!$B$6:$AB$507,ROWS($A$1:I157)+1,0)))</f>
        <v/>
      </c>
      <c r="J158" s="74" t="str">
        <f>IF(VLOOKUP($J$1,$R$2:$S$16,2,0)="","",IF(AND($K158="part_time",HLOOKUP(VLOOKUP(J$1,$R$2:$S$16,2,0),'APTA Employee Census'!$B$6:$AB$507,ROWS($A$1:J157)+1,0)&gt;0),HLOOKUP(VLOOKUP(J$1,$R$2:$S$16,2,0),'APTA Employee Census'!$B$6:$AB$507,ROWS($A$1:J157)+1,0),IF(AND($K158="part_time",HLOOKUP(VLOOKUP(J$1,$R$2:$S$16,2,0),'APTA Employee Census'!$B$6:$AB$507,ROWS($A$1:J157)+1,0)=""),'APTA Employee Census'!$G$1,"")))</f>
        <v/>
      </c>
      <c r="K158" s="43" t="e">
        <f>IF(VLOOKUP(K$1,$R$2:$S$16,2,0)="","",IF(HLOOKUP(VLOOKUP(K$1,$R$2:$S$16,2,0),'APTA Employee Census'!$B$6:$AB$507,ROWS($A$1:K157)+1,0)=0,"",VLOOKUP(HLOOKUP(VLOOKUP(K$1,$R$2:$S$16,2,0),'APTA Employee Census'!$B$6:$AB$507,ROWS($A$1:K157)+1,0),Lookups!$A$2:$B$45,2,0)))</f>
        <v>#N/A</v>
      </c>
      <c r="L158" s="72" t="str">
        <f>IF(VLOOKUP(L$1,$R$2:$S$16,2,0)="","",IF(HLOOKUP(VLOOKUP(L$1,$R$2:$S$16,2,0),'APTA Employee Census'!$B$6:$AB$507,ROWS($A$1:L157)+1,0)=0,"",HLOOKUP(VLOOKUP(L$1,$R$2:$S$16,2,0),'APTA Employee Census'!$B$6:$AB$507,ROWS($A$1:L157)+1,0)))</f>
        <v/>
      </c>
      <c r="M158" s="74" t="str">
        <f>IF(VLOOKUP(M$1,$R$2:$S$16,2,0)="","",IF(HLOOKUP(VLOOKUP(M$1,$R$2:$S$16,2,0),'APTA Employee Census'!$B$6:$AB$507,ROWS($A$1:M157)+1,0)=0,"",HLOOKUP(VLOOKUP(M$1,$R$2:$S$16,2,0),'APTA Employee Census'!$B$6:$AB$507,ROWS($A$1:M157)+1,0)))</f>
        <v/>
      </c>
      <c r="N158" s="72" t="str">
        <f>IF(VLOOKUP(N$1,$R$2:$S$16,2,0)="","",IF(HLOOKUP(VLOOKUP(N$1,$R$2:$S$16,2,0),'APTA Employee Census'!$B$6:$AB$507,ROWS($A$1:N157)+1,0)=0,"",HLOOKUP(VLOOKUP(N$1,$R$2:$S$16,2,0),'APTA Employee Census'!$B$6:$AB$507,ROWS($A$1:N157)+1,0)))</f>
        <v/>
      </c>
      <c r="O158" s="43" t="str">
        <f>IF(VLOOKUP(O$1,$R$2:$S$16,2,0)="","",IF(E158="self",IF(HLOOKUP(VLOOKUP(O$1,$R$2:$S$16,2,0),'APTA Employee Census'!$B$6:$AB$507,ROWS($A$1:O157)+1,0)=0,"",VLOOKUP(HLOOKUP(VLOOKUP(O$1,$R$2:$S$16,2,0),'APTA Employee Census'!$B$6:$AB$507,ROWS($A$1:O157)+1,0),Lookups!$A$2:$B$45,2,0)),""))</f>
        <v/>
      </c>
    </row>
    <row r="159" spans="1:15" ht="18" customHeight="1" x14ac:dyDescent="0.15">
      <c r="A159" s="43" t="str">
        <f>IF(VLOOKUP(A$1,$R$2:$S$16,2,0)="","",IF(HLOOKUP(VLOOKUP(A$1,$R$2:$S$16,2,0),'APTA Employee Census'!$B$6:$AB$507,ROWS($A$1:A158)+1,0)=0,"",HLOOKUP(VLOOKUP(A$1,$R$2:$S$16,2,0),'APTA Employee Census'!$B$6:$AB$507,ROWS($A$1:A158)+1,0)))</f>
        <v/>
      </c>
      <c r="B159" s="43" t="str">
        <f>IF(VLOOKUP(B$1,$R$2:$S$16,2,0)="","",IF(HLOOKUP(VLOOKUP(B$1,$R$2:$S$16,2,0),'APTA Employee Census'!$A$6:$AB$507,ROWS($A$1:B158)+1,0)=0,"",HLOOKUP(VLOOKUP(B$1,$R$2:$S$16,2,0),'APTA Employee Census'!$A$6:$AB$507,ROWS($A$1:B158)+1,0)))</f>
        <v/>
      </c>
      <c r="C159" s="43" t="str">
        <f>IF(VLOOKUP(C$1,$R$2:$S$16,2,0)="","",IF(HLOOKUP(VLOOKUP(C$1,$R$2:$S$16,2,0),'APTA Employee Census'!$B$6:$AB$507,ROWS($A$1:C158)+1,0)=0,"",HLOOKUP(VLOOKUP(C$1,$R$2:$S$16,2,0),'APTA Employee Census'!$B$6:$AB$507,ROWS($A$1:C158)+1,0)))</f>
        <v/>
      </c>
      <c r="D159" s="72" t="str">
        <f>IF(VLOOKUP(D$1,$R$2:$S$16,2,0)="","",IF(HLOOKUP(VLOOKUP(D$1,$R$2:$S$16,2,0),'APTA Employee Census'!$B$6:$AB$507,ROWS($A$1:D158)+1,0)=0,"",HLOOKUP(VLOOKUP(D$1,$R$2:$S$16,2,0),'APTA Employee Census'!$B$6:$AB$507,ROWS($A$1:D158)+1,0)))</f>
        <v/>
      </c>
      <c r="E159" s="43" t="str">
        <f>IF(VLOOKUP(E$1,$R$2:$S$16,2,0)="","",IF(HLOOKUP(VLOOKUP(E$1,$R$2:$S$16,2,0),'APTA Employee Census'!$B$6:$AB$507,ROWS($A$1:E158)+1,0)=0,"",VLOOKUP(HLOOKUP(VLOOKUP(E$1,$R$2:$S$16,2,0),'APTA Employee Census'!$B$6:$AB$507,ROWS($A$1:E158)+1,0),Lookups!$A$2:$B$45,2,0)))</f>
        <v/>
      </c>
      <c r="F159" s="72" t="str">
        <f>IF(VLOOKUP(F$1,$R$2:$S$16,2,0)="","",IF(HLOOKUP(VLOOKUP(F$1,$R$2:$S$16,2,0),'APTA Employee Census'!$B$6:$AB$507,ROWS($A$1:F158)+1,0)=0,"",HLOOKUP(VLOOKUP(F$1,$R$2:$S$16,2,0),'APTA Employee Census'!$B$6:$AB$507,ROWS($A$1:F158)+1,0)))</f>
        <v/>
      </c>
      <c r="G159" s="43" t="str">
        <f>IF(VLOOKUP(G$1,$R$2:$S$16,2,0)="","",IF(HLOOKUP(VLOOKUP(G$1,$R$2:$S$16,2,0),'APTA Employee Census'!$B$6:$AB$507,ROWS($A$1:G158)+1,0)=0,"",VLOOKUP(HLOOKUP(VLOOKUP(G$1,$R$2:$S$16,2,0),'APTA Employee Census'!$B$6:$AB$507,ROWS($A$1:G158)+1,0),Lookups!$A$2:$B$45,2,0)))</f>
        <v/>
      </c>
      <c r="H159" s="72" t="str">
        <f>IF(VLOOKUP(H$1,$R$2:$S$16,2,0)="","",IF(HLOOKUP(VLOOKUP(H$1,$R$2:$S$16,2,0),'APTA Employee Census'!$B$6:$AB$507,ROWS($A$1:H158)+1,0)=0,"",HLOOKUP(VLOOKUP(H$1,$R$2:$S$16,2,0),'APTA Employee Census'!$B$6:$AB$507,ROWS($A$1:H158)+1,0)))</f>
        <v/>
      </c>
      <c r="I159" s="73" t="str">
        <f>IF(VLOOKUP(I$1,$R$2:$S$16,2,0)="","",IF(HLOOKUP(VLOOKUP(I$1,$R$2:$S$16,2,0),'APTA Employee Census'!$B$6:$AB$507,ROWS($A$1:I158)+1,0)=0,"",HLOOKUP(VLOOKUP(I$1,$R$2:$S$16,2,0),'APTA Employee Census'!$B$6:$AB$507,ROWS($A$1:I158)+1,0)))</f>
        <v/>
      </c>
      <c r="J159" s="74" t="str">
        <f>IF(VLOOKUP($J$1,$R$2:$S$16,2,0)="","",IF(AND($K159="part_time",HLOOKUP(VLOOKUP(J$1,$R$2:$S$16,2,0),'APTA Employee Census'!$B$6:$AB$507,ROWS($A$1:J158)+1,0)&gt;0),HLOOKUP(VLOOKUP(J$1,$R$2:$S$16,2,0),'APTA Employee Census'!$B$6:$AB$507,ROWS($A$1:J158)+1,0),IF(AND($K159="part_time",HLOOKUP(VLOOKUP(J$1,$R$2:$S$16,2,0),'APTA Employee Census'!$B$6:$AB$507,ROWS($A$1:J158)+1,0)=""),'APTA Employee Census'!$G$1,"")))</f>
        <v/>
      </c>
      <c r="K159" s="43" t="e">
        <f>IF(VLOOKUP(K$1,$R$2:$S$16,2,0)="","",IF(HLOOKUP(VLOOKUP(K$1,$R$2:$S$16,2,0),'APTA Employee Census'!$B$6:$AB$507,ROWS($A$1:K158)+1,0)=0,"",VLOOKUP(HLOOKUP(VLOOKUP(K$1,$R$2:$S$16,2,0),'APTA Employee Census'!$B$6:$AB$507,ROWS($A$1:K158)+1,0),Lookups!$A$2:$B$45,2,0)))</f>
        <v>#N/A</v>
      </c>
      <c r="L159" s="72" t="str">
        <f>IF(VLOOKUP(L$1,$R$2:$S$16,2,0)="","",IF(HLOOKUP(VLOOKUP(L$1,$R$2:$S$16,2,0),'APTA Employee Census'!$B$6:$AB$507,ROWS($A$1:L158)+1,0)=0,"",HLOOKUP(VLOOKUP(L$1,$R$2:$S$16,2,0),'APTA Employee Census'!$B$6:$AB$507,ROWS($A$1:L158)+1,0)))</f>
        <v/>
      </c>
      <c r="M159" s="74" t="str">
        <f>IF(VLOOKUP(M$1,$R$2:$S$16,2,0)="","",IF(HLOOKUP(VLOOKUP(M$1,$R$2:$S$16,2,0),'APTA Employee Census'!$B$6:$AB$507,ROWS($A$1:M158)+1,0)=0,"",HLOOKUP(VLOOKUP(M$1,$R$2:$S$16,2,0),'APTA Employee Census'!$B$6:$AB$507,ROWS($A$1:M158)+1,0)))</f>
        <v/>
      </c>
      <c r="N159" s="72" t="str">
        <f>IF(VLOOKUP(N$1,$R$2:$S$16,2,0)="","",IF(HLOOKUP(VLOOKUP(N$1,$R$2:$S$16,2,0),'APTA Employee Census'!$B$6:$AB$507,ROWS($A$1:N158)+1,0)=0,"",HLOOKUP(VLOOKUP(N$1,$R$2:$S$16,2,0),'APTA Employee Census'!$B$6:$AB$507,ROWS($A$1:N158)+1,0)))</f>
        <v/>
      </c>
      <c r="O159" s="43" t="str">
        <f>IF(VLOOKUP(O$1,$R$2:$S$16,2,0)="","",IF(E159="self",IF(HLOOKUP(VLOOKUP(O$1,$R$2:$S$16,2,0),'APTA Employee Census'!$B$6:$AB$507,ROWS($A$1:O158)+1,0)=0,"",VLOOKUP(HLOOKUP(VLOOKUP(O$1,$R$2:$S$16,2,0),'APTA Employee Census'!$B$6:$AB$507,ROWS($A$1:O158)+1,0),Lookups!$A$2:$B$45,2,0)),""))</f>
        <v/>
      </c>
    </row>
    <row r="160" spans="1:15" ht="18" customHeight="1" x14ac:dyDescent="0.15">
      <c r="A160" s="43" t="str">
        <f>IF(VLOOKUP(A$1,$R$2:$S$16,2,0)="","",IF(HLOOKUP(VLOOKUP(A$1,$R$2:$S$16,2,0),'APTA Employee Census'!$B$6:$AB$507,ROWS($A$1:A159)+1,0)=0,"",HLOOKUP(VLOOKUP(A$1,$R$2:$S$16,2,0),'APTA Employee Census'!$B$6:$AB$507,ROWS($A$1:A159)+1,0)))</f>
        <v/>
      </c>
      <c r="B160" s="43" t="str">
        <f>IF(VLOOKUP(B$1,$R$2:$S$16,2,0)="","",IF(HLOOKUP(VLOOKUP(B$1,$R$2:$S$16,2,0),'APTA Employee Census'!$A$6:$AB$507,ROWS($A$1:B159)+1,0)=0,"",HLOOKUP(VLOOKUP(B$1,$R$2:$S$16,2,0),'APTA Employee Census'!$A$6:$AB$507,ROWS($A$1:B159)+1,0)))</f>
        <v/>
      </c>
      <c r="C160" s="43" t="str">
        <f>IF(VLOOKUP(C$1,$R$2:$S$16,2,0)="","",IF(HLOOKUP(VLOOKUP(C$1,$R$2:$S$16,2,0),'APTA Employee Census'!$B$6:$AB$507,ROWS($A$1:C159)+1,0)=0,"",HLOOKUP(VLOOKUP(C$1,$R$2:$S$16,2,0),'APTA Employee Census'!$B$6:$AB$507,ROWS($A$1:C159)+1,0)))</f>
        <v/>
      </c>
      <c r="D160" s="72" t="str">
        <f>IF(VLOOKUP(D$1,$R$2:$S$16,2,0)="","",IF(HLOOKUP(VLOOKUP(D$1,$R$2:$S$16,2,0),'APTA Employee Census'!$B$6:$AB$507,ROWS($A$1:D159)+1,0)=0,"",HLOOKUP(VLOOKUP(D$1,$R$2:$S$16,2,0),'APTA Employee Census'!$B$6:$AB$507,ROWS($A$1:D159)+1,0)))</f>
        <v/>
      </c>
      <c r="E160" s="43" t="str">
        <f>IF(VLOOKUP(E$1,$R$2:$S$16,2,0)="","",IF(HLOOKUP(VLOOKUP(E$1,$R$2:$S$16,2,0),'APTA Employee Census'!$B$6:$AB$507,ROWS($A$1:E159)+1,0)=0,"",VLOOKUP(HLOOKUP(VLOOKUP(E$1,$R$2:$S$16,2,0),'APTA Employee Census'!$B$6:$AB$507,ROWS($A$1:E159)+1,0),Lookups!$A$2:$B$45,2,0)))</f>
        <v/>
      </c>
      <c r="F160" s="72" t="str">
        <f>IF(VLOOKUP(F$1,$R$2:$S$16,2,0)="","",IF(HLOOKUP(VLOOKUP(F$1,$R$2:$S$16,2,0),'APTA Employee Census'!$B$6:$AB$507,ROWS($A$1:F159)+1,0)=0,"",HLOOKUP(VLOOKUP(F$1,$R$2:$S$16,2,0),'APTA Employee Census'!$B$6:$AB$507,ROWS($A$1:F159)+1,0)))</f>
        <v/>
      </c>
      <c r="G160" s="43" t="str">
        <f>IF(VLOOKUP(G$1,$R$2:$S$16,2,0)="","",IF(HLOOKUP(VLOOKUP(G$1,$R$2:$S$16,2,0),'APTA Employee Census'!$B$6:$AB$507,ROWS($A$1:G159)+1,0)=0,"",VLOOKUP(HLOOKUP(VLOOKUP(G$1,$R$2:$S$16,2,0),'APTA Employee Census'!$B$6:$AB$507,ROWS($A$1:G159)+1,0),Lookups!$A$2:$B$45,2,0)))</f>
        <v/>
      </c>
      <c r="H160" s="72" t="str">
        <f>IF(VLOOKUP(H$1,$R$2:$S$16,2,0)="","",IF(HLOOKUP(VLOOKUP(H$1,$R$2:$S$16,2,0),'APTA Employee Census'!$B$6:$AB$507,ROWS($A$1:H159)+1,0)=0,"",HLOOKUP(VLOOKUP(H$1,$R$2:$S$16,2,0),'APTA Employee Census'!$B$6:$AB$507,ROWS($A$1:H159)+1,0)))</f>
        <v/>
      </c>
      <c r="I160" s="73" t="str">
        <f>IF(VLOOKUP(I$1,$R$2:$S$16,2,0)="","",IF(HLOOKUP(VLOOKUP(I$1,$R$2:$S$16,2,0),'APTA Employee Census'!$B$6:$AB$507,ROWS($A$1:I159)+1,0)=0,"",HLOOKUP(VLOOKUP(I$1,$R$2:$S$16,2,0),'APTA Employee Census'!$B$6:$AB$507,ROWS($A$1:I159)+1,0)))</f>
        <v/>
      </c>
      <c r="J160" s="74" t="str">
        <f>IF(VLOOKUP($J$1,$R$2:$S$16,2,0)="","",IF(AND($K160="part_time",HLOOKUP(VLOOKUP(J$1,$R$2:$S$16,2,0),'APTA Employee Census'!$B$6:$AB$507,ROWS($A$1:J159)+1,0)&gt;0),HLOOKUP(VLOOKUP(J$1,$R$2:$S$16,2,0),'APTA Employee Census'!$B$6:$AB$507,ROWS($A$1:J159)+1,0),IF(AND($K160="part_time",HLOOKUP(VLOOKUP(J$1,$R$2:$S$16,2,0),'APTA Employee Census'!$B$6:$AB$507,ROWS($A$1:J159)+1,0)=""),'APTA Employee Census'!$G$1,"")))</f>
        <v/>
      </c>
      <c r="K160" s="43" t="e">
        <f>IF(VLOOKUP(K$1,$R$2:$S$16,2,0)="","",IF(HLOOKUP(VLOOKUP(K$1,$R$2:$S$16,2,0),'APTA Employee Census'!$B$6:$AB$507,ROWS($A$1:K159)+1,0)=0,"",VLOOKUP(HLOOKUP(VLOOKUP(K$1,$R$2:$S$16,2,0),'APTA Employee Census'!$B$6:$AB$507,ROWS($A$1:K159)+1,0),Lookups!$A$2:$B$45,2,0)))</f>
        <v>#N/A</v>
      </c>
      <c r="L160" s="72" t="str">
        <f>IF(VLOOKUP(L$1,$R$2:$S$16,2,0)="","",IF(HLOOKUP(VLOOKUP(L$1,$R$2:$S$16,2,0),'APTA Employee Census'!$B$6:$AB$507,ROWS($A$1:L159)+1,0)=0,"",HLOOKUP(VLOOKUP(L$1,$R$2:$S$16,2,0),'APTA Employee Census'!$B$6:$AB$507,ROWS($A$1:L159)+1,0)))</f>
        <v/>
      </c>
      <c r="M160" s="74" t="str">
        <f>IF(VLOOKUP(M$1,$R$2:$S$16,2,0)="","",IF(HLOOKUP(VLOOKUP(M$1,$R$2:$S$16,2,0),'APTA Employee Census'!$B$6:$AB$507,ROWS($A$1:M159)+1,0)=0,"",HLOOKUP(VLOOKUP(M$1,$R$2:$S$16,2,0),'APTA Employee Census'!$B$6:$AB$507,ROWS($A$1:M159)+1,0)))</f>
        <v/>
      </c>
      <c r="N160" s="72" t="str">
        <f>IF(VLOOKUP(N$1,$R$2:$S$16,2,0)="","",IF(HLOOKUP(VLOOKUP(N$1,$R$2:$S$16,2,0),'APTA Employee Census'!$B$6:$AB$507,ROWS($A$1:N159)+1,0)=0,"",HLOOKUP(VLOOKUP(N$1,$R$2:$S$16,2,0),'APTA Employee Census'!$B$6:$AB$507,ROWS($A$1:N159)+1,0)))</f>
        <v/>
      </c>
      <c r="O160" s="43" t="str">
        <f>IF(VLOOKUP(O$1,$R$2:$S$16,2,0)="","",IF(E160="self",IF(HLOOKUP(VLOOKUP(O$1,$R$2:$S$16,2,0),'APTA Employee Census'!$B$6:$AB$507,ROWS($A$1:O159)+1,0)=0,"",VLOOKUP(HLOOKUP(VLOOKUP(O$1,$R$2:$S$16,2,0),'APTA Employee Census'!$B$6:$AB$507,ROWS($A$1:O159)+1,0),Lookups!$A$2:$B$45,2,0)),""))</f>
        <v/>
      </c>
    </row>
    <row r="161" spans="1:15" ht="18" customHeight="1" x14ac:dyDescent="0.15">
      <c r="A161" s="43" t="str">
        <f>IF(VLOOKUP(A$1,$R$2:$S$16,2,0)="","",IF(HLOOKUP(VLOOKUP(A$1,$R$2:$S$16,2,0),'APTA Employee Census'!$B$6:$AB$507,ROWS($A$1:A160)+1,0)=0,"",HLOOKUP(VLOOKUP(A$1,$R$2:$S$16,2,0),'APTA Employee Census'!$B$6:$AB$507,ROWS($A$1:A160)+1,0)))</f>
        <v/>
      </c>
      <c r="B161" s="43" t="str">
        <f>IF(VLOOKUP(B$1,$R$2:$S$16,2,0)="","",IF(HLOOKUP(VLOOKUP(B$1,$R$2:$S$16,2,0),'APTA Employee Census'!$A$6:$AB$507,ROWS($A$1:B160)+1,0)=0,"",HLOOKUP(VLOOKUP(B$1,$R$2:$S$16,2,0),'APTA Employee Census'!$A$6:$AB$507,ROWS($A$1:B160)+1,0)))</f>
        <v/>
      </c>
      <c r="C161" s="43" t="str">
        <f>IF(VLOOKUP(C$1,$R$2:$S$16,2,0)="","",IF(HLOOKUP(VLOOKUP(C$1,$R$2:$S$16,2,0),'APTA Employee Census'!$B$6:$AB$507,ROWS($A$1:C160)+1,0)=0,"",HLOOKUP(VLOOKUP(C$1,$R$2:$S$16,2,0),'APTA Employee Census'!$B$6:$AB$507,ROWS($A$1:C160)+1,0)))</f>
        <v/>
      </c>
      <c r="D161" s="72" t="str">
        <f>IF(VLOOKUP(D$1,$R$2:$S$16,2,0)="","",IF(HLOOKUP(VLOOKUP(D$1,$R$2:$S$16,2,0),'APTA Employee Census'!$B$6:$AB$507,ROWS($A$1:D160)+1,0)=0,"",HLOOKUP(VLOOKUP(D$1,$R$2:$S$16,2,0),'APTA Employee Census'!$B$6:$AB$507,ROWS($A$1:D160)+1,0)))</f>
        <v/>
      </c>
      <c r="E161" s="43" t="str">
        <f>IF(VLOOKUP(E$1,$R$2:$S$16,2,0)="","",IF(HLOOKUP(VLOOKUP(E$1,$R$2:$S$16,2,0),'APTA Employee Census'!$B$6:$AB$507,ROWS($A$1:E160)+1,0)=0,"",VLOOKUP(HLOOKUP(VLOOKUP(E$1,$R$2:$S$16,2,0),'APTA Employee Census'!$B$6:$AB$507,ROWS($A$1:E160)+1,0),Lookups!$A$2:$B$45,2,0)))</f>
        <v/>
      </c>
      <c r="F161" s="72" t="str">
        <f>IF(VLOOKUP(F$1,$R$2:$S$16,2,0)="","",IF(HLOOKUP(VLOOKUP(F$1,$R$2:$S$16,2,0),'APTA Employee Census'!$B$6:$AB$507,ROWS($A$1:F160)+1,0)=0,"",HLOOKUP(VLOOKUP(F$1,$R$2:$S$16,2,0),'APTA Employee Census'!$B$6:$AB$507,ROWS($A$1:F160)+1,0)))</f>
        <v/>
      </c>
      <c r="G161" s="43" t="str">
        <f>IF(VLOOKUP(G$1,$R$2:$S$16,2,0)="","",IF(HLOOKUP(VLOOKUP(G$1,$R$2:$S$16,2,0),'APTA Employee Census'!$B$6:$AB$507,ROWS($A$1:G160)+1,0)=0,"",VLOOKUP(HLOOKUP(VLOOKUP(G$1,$R$2:$S$16,2,0),'APTA Employee Census'!$B$6:$AB$507,ROWS($A$1:G160)+1,0),Lookups!$A$2:$B$45,2,0)))</f>
        <v/>
      </c>
      <c r="H161" s="72" t="str">
        <f>IF(VLOOKUP(H$1,$R$2:$S$16,2,0)="","",IF(HLOOKUP(VLOOKUP(H$1,$R$2:$S$16,2,0),'APTA Employee Census'!$B$6:$AB$507,ROWS($A$1:H160)+1,0)=0,"",HLOOKUP(VLOOKUP(H$1,$R$2:$S$16,2,0),'APTA Employee Census'!$B$6:$AB$507,ROWS($A$1:H160)+1,0)))</f>
        <v/>
      </c>
      <c r="I161" s="73" t="str">
        <f>IF(VLOOKUP(I$1,$R$2:$S$16,2,0)="","",IF(HLOOKUP(VLOOKUP(I$1,$R$2:$S$16,2,0),'APTA Employee Census'!$B$6:$AB$507,ROWS($A$1:I160)+1,0)=0,"",HLOOKUP(VLOOKUP(I$1,$R$2:$S$16,2,0),'APTA Employee Census'!$B$6:$AB$507,ROWS($A$1:I160)+1,0)))</f>
        <v/>
      </c>
      <c r="J161" s="74" t="str">
        <f>IF(VLOOKUP($J$1,$R$2:$S$16,2,0)="","",IF(AND($K161="part_time",HLOOKUP(VLOOKUP(J$1,$R$2:$S$16,2,0),'APTA Employee Census'!$B$6:$AB$507,ROWS($A$1:J160)+1,0)&gt;0),HLOOKUP(VLOOKUP(J$1,$R$2:$S$16,2,0),'APTA Employee Census'!$B$6:$AB$507,ROWS($A$1:J160)+1,0),IF(AND($K161="part_time",HLOOKUP(VLOOKUP(J$1,$R$2:$S$16,2,0),'APTA Employee Census'!$B$6:$AB$507,ROWS($A$1:J160)+1,0)=""),'APTA Employee Census'!$G$1,"")))</f>
        <v/>
      </c>
      <c r="K161" s="43" t="e">
        <f>IF(VLOOKUP(K$1,$R$2:$S$16,2,0)="","",IF(HLOOKUP(VLOOKUP(K$1,$R$2:$S$16,2,0),'APTA Employee Census'!$B$6:$AB$507,ROWS($A$1:K160)+1,0)=0,"",VLOOKUP(HLOOKUP(VLOOKUP(K$1,$R$2:$S$16,2,0),'APTA Employee Census'!$B$6:$AB$507,ROWS($A$1:K160)+1,0),Lookups!$A$2:$B$45,2,0)))</f>
        <v>#N/A</v>
      </c>
      <c r="L161" s="72" t="str">
        <f>IF(VLOOKUP(L$1,$R$2:$S$16,2,0)="","",IF(HLOOKUP(VLOOKUP(L$1,$R$2:$S$16,2,0),'APTA Employee Census'!$B$6:$AB$507,ROWS($A$1:L160)+1,0)=0,"",HLOOKUP(VLOOKUP(L$1,$R$2:$S$16,2,0),'APTA Employee Census'!$B$6:$AB$507,ROWS($A$1:L160)+1,0)))</f>
        <v/>
      </c>
      <c r="M161" s="74" t="str">
        <f>IF(VLOOKUP(M$1,$R$2:$S$16,2,0)="","",IF(HLOOKUP(VLOOKUP(M$1,$R$2:$S$16,2,0),'APTA Employee Census'!$B$6:$AB$507,ROWS($A$1:M160)+1,0)=0,"",HLOOKUP(VLOOKUP(M$1,$R$2:$S$16,2,0),'APTA Employee Census'!$B$6:$AB$507,ROWS($A$1:M160)+1,0)))</f>
        <v/>
      </c>
      <c r="N161" s="72" t="str">
        <f>IF(VLOOKUP(N$1,$R$2:$S$16,2,0)="","",IF(HLOOKUP(VLOOKUP(N$1,$R$2:$S$16,2,0),'APTA Employee Census'!$B$6:$AB$507,ROWS($A$1:N160)+1,0)=0,"",HLOOKUP(VLOOKUP(N$1,$R$2:$S$16,2,0),'APTA Employee Census'!$B$6:$AB$507,ROWS($A$1:N160)+1,0)))</f>
        <v/>
      </c>
      <c r="O161" s="43" t="str">
        <f>IF(VLOOKUP(O$1,$R$2:$S$16,2,0)="","",IF(E161="self",IF(HLOOKUP(VLOOKUP(O$1,$R$2:$S$16,2,0),'APTA Employee Census'!$B$6:$AB$507,ROWS($A$1:O160)+1,0)=0,"",VLOOKUP(HLOOKUP(VLOOKUP(O$1,$R$2:$S$16,2,0),'APTA Employee Census'!$B$6:$AB$507,ROWS($A$1:O160)+1,0),Lookups!$A$2:$B$45,2,0)),""))</f>
        <v/>
      </c>
    </row>
    <row r="162" spans="1:15" ht="18" customHeight="1" x14ac:dyDescent="0.15">
      <c r="A162" s="43" t="str">
        <f>IF(VLOOKUP(A$1,$R$2:$S$16,2,0)="","",IF(HLOOKUP(VLOOKUP(A$1,$R$2:$S$16,2,0),'APTA Employee Census'!$B$6:$AB$507,ROWS($A$1:A161)+1,0)=0,"",HLOOKUP(VLOOKUP(A$1,$R$2:$S$16,2,0),'APTA Employee Census'!$B$6:$AB$507,ROWS($A$1:A161)+1,0)))</f>
        <v/>
      </c>
      <c r="B162" s="43" t="str">
        <f>IF(VLOOKUP(B$1,$R$2:$S$16,2,0)="","",IF(HLOOKUP(VLOOKUP(B$1,$R$2:$S$16,2,0),'APTA Employee Census'!$A$6:$AB$507,ROWS($A$1:B161)+1,0)=0,"",HLOOKUP(VLOOKUP(B$1,$R$2:$S$16,2,0),'APTA Employee Census'!$A$6:$AB$507,ROWS($A$1:B161)+1,0)))</f>
        <v/>
      </c>
      <c r="C162" s="43" t="str">
        <f>IF(VLOOKUP(C$1,$R$2:$S$16,2,0)="","",IF(HLOOKUP(VLOOKUP(C$1,$R$2:$S$16,2,0),'APTA Employee Census'!$B$6:$AB$507,ROWS($A$1:C161)+1,0)=0,"",HLOOKUP(VLOOKUP(C$1,$R$2:$S$16,2,0),'APTA Employee Census'!$B$6:$AB$507,ROWS($A$1:C161)+1,0)))</f>
        <v/>
      </c>
      <c r="D162" s="72" t="str">
        <f>IF(VLOOKUP(D$1,$R$2:$S$16,2,0)="","",IF(HLOOKUP(VLOOKUP(D$1,$R$2:$S$16,2,0),'APTA Employee Census'!$B$6:$AB$507,ROWS($A$1:D161)+1,0)=0,"",HLOOKUP(VLOOKUP(D$1,$R$2:$S$16,2,0),'APTA Employee Census'!$B$6:$AB$507,ROWS($A$1:D161)+1,0)))</f>
        <v/>
      </c>
      <c r="E162" s="43" t="str">
        <f>IF(VLOOKUP(E$1,$R$2:$S$16,2,0)="","",IF(HLOOKUP(VLOOKUP(E$1,$R$2:$S$16,2,0),'APTA Employee Census'!$B$6:$AB$507,ROWS($A$1:E161)+1,0)=0,"",VLOOKUP(HLOOKUP(VLOOKUP(E$1,$R$2:$S$16,2,0),'APTA Employee Census'!$B$6:$AB$507,ROWS($A$1:E161)+1,0),Lookups!$A$2:$B$45,2,0)))</f>
        <v/>
      </c>
      <c r="F162" s="72" t="str">
        <f>IF(VLOOKUP(F$1,$R$2:$S$16,2,0)="","",IF(HLOOKUP(VLOOKUP(F$1,$R$2:$S$16,2,0),'APTA Employee Census'!$B$6:$AB$507,ROWS($A$1:F161)+1,0)=0,"",HLOOKUP(VLOOKUP(F$1,$R$2:$S$16,2,0),'APTA Employee Census'!$B$6:$AB$507,ROWS($A$1:F161)+1,0)))</f>
        <v/>
      </c>
      <c r="G162" s="43" t="str">
        <f>IF(VLOOKUP(G$1,$R$2:$S$16,2,0)="","",IF(HLOOKUP(VLOOKUP(G$1,$R$2:$S$16,2,0),'APTA Employee Census'!$B$6:$AB$507,ROWS($A$1:G161)+1,0)=0,"",VLOOKUP(HLOOKUP(VLOOKUP(G$1,$R$2:$S$16,2,0),'APTA Employee Census'!$B$6:$AB$507,ROWS($A$1:G161)+1,0),Lookups!$A$2:$B$45,2,0)))</f>
        <v/>
      </c>
      <c r="H162" s="72" t="str">
        <f>IF(VLOOKUP(H$1,$R$2:$S$16,2,0)="","",IF(HLOOKUP(VLOOKUP(H$1,$R$2:$S$16,2,0),'APTA Employee Census'!$B$6:$AB$507,ROWS($A$1:H161)+1,0)=0,"",HLOOKUP(VLOOKUP(H$1,$R$2:$S$16,2,0),'APTA Employee Census'!$B$6:$AB$507,ROWS($A$1:H161)+1,0)))</f>
        <v/>
      </c>
      <c r="I162" s="73" t="str">
        <f>IF(VLOOKUP(I$1,$R$2:$S$16,2,0)="","",IF(HLOOKUP(VLOOKUP(I$1,$R$2:$S$16,2,0),'APTA Employee Census'!$B$6:$AB$507,ROWS($A$1:I161)+1,0)=0,"",HLOOKUP(VLOOKUP(I$1,$R$2:$S$16,2,0),'APTA Employee Census'!$B$6:$AB$507,ROWS($A$1:I161)+1,0)))</f>
        <v/>
      </c>
      <c r="J162" s="74" t="str">
        <f>IF(VLOOKUP($J$1,$R$2:$S$16,2,0)="","",IF(AND($K162="part_time",HLOOKUP(VLOOKUP(J$1,$R$2:$S$16,2,0),'APTA Employee Census'!$B$6:$AB$507,ROWS($A$1:J161)+1,0)&gt;0),HLOOKUP(VLOOKUP(J$1,$R$2:$S$16,2,0),'APTA Employee Census'!$B$6:$AB$507,ROWS($A$1:J161)+1,0),IF(AND($K162="part_time",HLOOKUP(VLOOKUP(J$1,$R$2:$S$16,2,0),'APTA Employee Census'!$B$6:$AB$507,ROWS($A$1:J161)+1,0)=""),'APTA Employee Census'!$G$1,"")))</f>
        <v/>
      </c>
      <c r="K162" s="43" t="e">
        <f>IF(VLOOKUP(K$1,$R$2:$S$16,2,0)="","",IF(HLOOKUP(VLOOKUP(K$1,$R$2:$S$16,2,0),'APTA Employee Census'!$B$6:$AB$507,ROWS($A$1:K161)+1,0)=0,"",VLOOKUP(HLOOKUP(VLOOKUP(K$1,$R$2:$S$16,2,0),'APTA Employee Census'!$B$6:$AB$507,ROWS($A$1:K161)+1,0),Lookups!$A$2:$B$45,2,0)))</f>
        <v>#N/A</v>
      </c>
      <c r="L162" s="72" t="str">
        <f>IF(VLOOKUP(L$1,$R$2:$S$16,2,0)="","",IF(HLOOKUP(VLOOKUP(L$1,$R$2:$S$16,2,0),'APTA Employee Census'!$B$6:$AB$507,ROWS($A$1:L161)+1,0)=0,"",HLOOKUP(VLOOKUP(L$1,$R$2:$S$16,2,0),'APTA Employee Census'!$B$6:$AB$507,ROWS($A$1:L161)+1,0)))</f>
        <v/>
      </c>
      <c r="M162" s="74" t="str">
        <f>IF(VLOOKUP(M$1,$R$2:$S$16,2,0)="","",IF(HLOOKUP(VLOOKUP(M$1,$R$2:$S$16,2,0),'APTA Employee Census'!$B$6:$AB$507,ROWS($A$1:M161)+1,0)=0,"",HLOOKUP(VLOOKUP(M$1,$R$2:$S$16,2,0),'APTA Employee Census'!$B$6:$AB$507,ROWS($A$1:M161)+1,0)))</f>
        <v/>
      </c>
      <c r="N162" s="72" t="str">
        <f>IF(VLOOKUP(N$1,$R$2:$S$16,2,0)="","",IF(HLOOKUP(VLOOKUP(N$1,$R$2:$S$16,2,0),'APTA Employee Census'!$B$6:$AB$507,ROWS($A$1:N161)+1,0)=0,"",HLOOKUP(VLOOKUP(N$1,$R$2:$S$16,2,0),'APTA Employee Census'!$B$6:$AB$507,ROWS($A$1:N161)+1,0)))</f>
        <v/>
      </c>
      <c r="O162" s="43" t="str">
        <f>IF(VLOOKUP(O$1,$R$2:$S$16,2,0)="","",IF(E162="self",IF(HLOOKUP(VLOOKUP(O$1,$R$2:$S$16,2,0),'APTA Employee Census'!$B$6:$AB$507,ROWS($A$1:O161)+1,0)=0,"",VLOOKUP(HLOOKUP(VLOOKUP(O$1,$R$2:$S$16,2,0),'APTA Employee Census'!$B$6:$AB$507,ROWS($A$1:O161)+1,0),Lookups!$A$2:$B$45,2,0)),""))</f>
        <v/>
      </c>
    </row>
    <row r="163" spans="1:15" ht="18" customHeight="1" x14ac:dyDescent="0.15">
      <c r="A163" s="43" t="str">
        <f>IF(VLOOKUP(A$1,$R$2:$S$16,2,0)="","",IF(HLOOKUP(VLOOKUP(A$1,$R$2:$S$16,2,0),'APTA Employee Census'!$B$6:$AB$507,ROWS($A$1:A162)+1,0)=0,"",HLOOKUP(VLOOKUP(A$1,$R$2:$S$16,2,0),'APTA Employee Census'!$B$6:$AB$507,ROWS($A$1:A162)+1,0)))</f>
        <v/>
      </c>
      <c r="B163" s="43" t="str">
        <f>IF(VLOOKUP(B$1,$R$2:$S$16,2,0)="","",IF(HLOOKUP(VLOOKUP(B$1,$R$2:$S$16,2,0),'APTA Employee Census'!$A$6:$AB$507,ROWS($A$1:B162)+1,0)=0,"",HLOOKUP(VLOOKUP(B$1,$R$2:$S$16,2,0),'APTA Employee Census'!$A$6:$AB$507,ROWS($A$1:B162)+1,0)))</f>
        <v/>
      </c>
      <c r="C163" s="43" t="str">
        <f>IF(VLOOKUP(C$1,$R$2:$S$16,2,0)="","",IF(HLOOKUP(VLOOKUP(C$1,$R$2:$S$16,2,0),'APTA Employee Census'!$B$6:$AB$507,ROWS($A$1:C162)+1,0)=0,"",HLOOKUP(VLOOKUP(C$1,$R$2:$S$16,2,0),'APTA Employee Census'!$B$6:$AB$507,ROWS($A$1:C162)+1,0)))</f>
        <v/>
      </c>
      <c r="D163" s="72" t="str">
        <f>IF(VLOOKUP(D$1,$R$2:$S$16,2,0)="","",IF(HLOOKUP(VLOOKUP(D$1,$R$2:$S$16,2,0),'APTA Employee Census'!$B$6:$AB$507,ROWS($A$1:D162)+1,0)=0,"",HLOOKUP(VLOOKUP(D$1,$R$2:$S$16,2,0),'APTA Employee Census'!$B$6:$AB$507,ROWS($A$1:D162)+1,0)))</f>
        <v/>
      </c>
      <c r="E163" s="43" t="str">
        <f>IF(VLOOKUP(E$1,$R$2:$S$16,2,0)="","",IF(HLOOKUP(VLOOKUP(E$1,$R$2:$S$16,2,0),'APTA Employee Census'!$B$6:$AB$507,ROWS($A$1:E162)+1,0)=0,"",VLOOKUP(HLOOKUP(VLOOKUP(E$1,$R$2:$S$16,2,0),'APTA Employee Census'!$B$6:$AB$507,ROWS($A$1:E162)+1,0),Lookups!$A$2:$B$45,2,0)))</f>
        <v/>
      </c>
      <c r="F163" s="72" t="str">
        <f>IF(VLOOKUP(F$1,$R$2:$S$16,2,0)="","",IF(HLOOKUP(VLOOKUP(F$1,$R$2:$S$16,2,0),'APTA Employee Census'!$B$6:$AB$507,ROWS($A$1:F162)+1,0)=0,"",HLOOKUP(VLOOKUP(F$1,$R$2:$S$16,2,0),'APTA Employee Census'!$B$6:$AB$507,ROWS($A$1:F162)+1,0)))</f>
        <v/>
      </c>
      <c r="G163" s="43" t="str">
        <f>IF(VLOOKUP(G$1,$R$2:$S$16,2,0)="","",IF(HLOOKUP(VLOOKUP(G$1,$R$2:$S$16,2,0),'APTA Employee Census'!$B$6:$AB$507,ROWS($A$1:G162)+1,0)=0,"",VLOOKUP(HLOOKUP(VLOOKUP(G$1,$R$2:$S$16,2,0),'APTA Employee Census'!$B$6:$AB$507,ROWS($A$1:G162)+1,0),Lookups!$A$2:$B$45,2,0)))</f>
        <v/>
      </c>
      <c r="H163" s="72" t="str">
        <f>IF(VLOOKUP(H$1,$R$2:$S$16,2,0)="","",IF(HLOOKUP(VLOOKUP(H$1,$R$2:$S$16,2,0),'APTA Employee Census'!$B$6:$AB$507,ROWS($A$1:H162)+1,0)=0,"",HLOOKUP(VLOOKUP(H$1,$R$2:$S$16,2,0),'APTA Employee Census'!$B$6:$AB$507,ROWS($A$1:H162)+1,0)))</f>
        <v/>
      </c>
      <c r="I163" s="73" t="str">
        <f>IF(VLOOKUP(I$1,$R$2:$S$16,2,0)="","",IF(HLOOKUP(VLOOKUP(I$1,$R$2:$S$16,2,0),'APTA Employee Census'!$B$6:$AB$507,ROWS($A$1:I162)+1,0)=0,"",HLOOKUP(VLOOKUP(I$1,$R$2:$S$16,2,0),'APTA Employee Census'!$B$6:$AB$507,ROWS($A$1:I162)+1,0)))</f>
        <v/>
      </c>
      <c r="J163" s="74" t="str">
        <f>IF(VLOOKUP($J$1,$R$2:$S$16,2,0)="","",IF(AND($K163="part_time",HLOOKUP(VLOOKUP(J$1,$R$2:$S$16,2,0),'APTA Employee Census'!$B$6:$AB$507,ROWS($A$1:J162)+1,0)&gt;0),HLOOKUP(VLOOKUP(J$1,$R$2:$S$16,2,0),'APTA Employee Census'!$B$6:$AB$507,ROWS($A$1:J162)+1,0),IF(AND($K163="part_time",HLOOKUP(VLOOKUP(J$1,$R$2:$S$16,2,0),'APTA Employee Census'!$B$6:$AB$507,ROWS($A$1:J162)+1,0)=""),'APTA Employee Census'!$G$1,"")))</f>
        <v/>
      </c>
      <c r="K163" s="43" t="e">
        <f>IF(VLOOKUP(K$1,$R$2:$S$16,2,0)="","",IF(HLOOKUP(VLOOKUP(K$1,$R$2:$S$16,2,0),'APTA Employee Census'!$B$6:$AB$507,ROWS($A$1:K162)+1,0)=0,"",VLOOKUP(HLOOKUP(VLOOKUP(K$1,$R$2:$S$16,2,0),'APTA Employee Census'!$B$6:$AB$507,ROWS($A$1:K162)+1,0),Lookups!$A$2:$B$45,2,0)))</f>
        <v>#N/A</v>
      </c>
      <c r="L163" s="72" t="str">
        <f>IF(VLOOKUP(L$1,$R$2:$S$16,2,0)="","",IF(HLOOKUP(VLOOKUP(L$1,$R$2:$S$16,2,0),'APTA Employee Census'!$B$6:$AB$507,ROWS($A$1:L162)+1,0)=0,"",HLOOKUP(VLOOKUP(L$1,$R$2:$S$16,2,0),'APTA Employee Census'!$B$6:$AB$507,ROWS($A$1:L162)+1,0)))</f>
        <v/>
      </c>
      <c r="M163" s="74" t="str">
        <f>IF(VLOOKUP(M$1,$R$2:$S$16,2,0)="","",IF(HLOOKUP(VLOOKUP(M$1,$R$2:$S$16,2,0),'APTA Employee Census'!$B$6:$AB$507,ROWS($A$1:M162)+1,0)=0,"",HLOOKUP(VLOOKUP(M$1,$R$2:$S$16,2,0),'APTA Employee Census'!$B$6:$AB$507,ROWS($A$1:M162)+1,0)))</f>
        <v/>
      </c>
      <c r="N163" s="72" t="str">
        <f>IF(VLOOKUP(N$1,$R$2:$S$16,2,0)="","",IF(HLOOKUP(VLOOKUP(N$1,$R$2:$S$16,2,0),'APTA Employee Census'!$B$6:$AB$507,ROWS($A$1:N162)+1,0)=0,"",HLOOKUP(VLOOKUP(N$1,$R$2:$S$16,2,0),'APTA Employee Census'!$B$6:$AB$507,ROWS($A$1:N162)+1,0)))</f>
        <v/>
      </c>
      <c r="O163" s="43" t="str">
        <f>IF(VLOOKUP(O$1,$R$2:$S$16,2,0)="","",IF(E163="self",IF(HLOOKUP(VLOOKUP(O$1,$R$2:$S$16,2,0),'APTA Employee Census'!$B$6:$AB$507,ROWS($A$1:O162)+1,0)=0,"",VLOOKUP(HLOOKUP(VLOOKUP(O$1,$R$2:$S$16,2,0),'APTA Employee Census'!$B$6:$AB$507,ROWS($A$1:O162)+1,0),Lookups!$A$2:$B$45,2,0)),""))</f>
        <v/>
      </c>
    </row>
    <row r="164" spans="1:15" ht="18" customHeight="1" x14ac:dyDescent="0.15">
      <c r="A164" s="43" t="str">
        <f>IF(VLOOKUP(A$1,$R$2:$S$16,2,0)="","",IF(HLOOKUP(VLOOKUP(A$1,$R$2:$S$16,2,0),'APTA Employee Census'!$B$6:$AB$507,ROWS($A$1:A163)+1,0)=0,"",HLOOKUP(VLOOKUP(A$1,$R$2:$S$16,2,0),'APTA Employee Census'!$B$6:$AB$507,ROWS($A$1:A163)+1,0)))</f>
        <v/>
      </c>
      <c r="B164" s="43" t="str">
        <f>IF(VLOOKUP(B$1,$R$2:$S$16,2,0)="","",IF(HLOOKUP(VLOOKUP(B$1,$R$2:$S$16,2,0),'APTA Employee Census'!$A$6:$AB$507,ROWS($A$1:B163)+1,0)=0,"",HLOOKUP(VLOOKUP(B$1,$R$2:$S$16,2,0),'APTA Employee Census'!$A$6:$AB$507,ROWS($A$1:B163)+1,0)))</f>
        <v/>
      </c>
      <c r="C164" s="43" t="str">
        <f>IF(VLOOKUP(C$1,$R$2:$S$16,2,0)="","",IF(HLOOKUP(VLOOKUP(C$1,$R$2:$S$16,2,0),'APTA Employee Census'!$B$6:$AB$507,ROWS($A$1:C163)+1,0)=0,"",HLOOKUP(VLOOKUP(C$1,$R$2:$S$16,2,0),'APTA Employee Census'!$B$6:$AB$507,ROWS($A$1:C163)+1,0)))</f>
        <v/>
      </c>
      <c r="D164" s="72" t="str">
        <f>IF(VLOOKUP(D$1,$R$2:$S$16,2,0)="","",IF(HLOOKUP(VLOOKUP(D$1,$R$2:$S$16,2,0),'APTA Employee Census'!$B$6:$AB$507,ROWS($A$1:D163)+1,0)=0,"",HLOOKUP(VLOOKUP(D$1,$R$2:$S$16,2,0),'APTA Employee Census'!$B$6:$AB$507,ROWS($A$1:D163)+1,0)))</f>
        <v/>
      </c>
      <c r="E164" s="43" t="str">
        <f>IF(VLOOKUP(E$1,$R$2:$S$16,2,0)="","",IF(HLOOKUP(VLOOKUP(E$1,$R$2:$S$16,2,0),'APTA Employee Census'!$B$6:$AB$507,ROWS($A$1:E163)+1,0)=0,"",VLOOKUP(HLOOKUP(VLOOKUP(E$1,$R$2:$S$16,2,0),'APTA Employee Census'!$B$6:$AB$507,ROWS($A$1:E163)+1,0),Lookups!$A$2:$B$45,2,0)))</f>
        <v/>
      </c>
      <c r="F164" s="72" t="str">
        <f>IF(VLOOKUP(F$1,$R$2:$S$16,2,0)="","",IF(HLOOKUP(VLOOKUP(F$1,$R$2:$S$16,2,0),'APTA Employee Census'!$B$6:$AB$507,ROWS($A$1:F163)+1,0)=0,"",HLOOKUP(VLOOKUP(F$1,$R$2:$S$16,2,0),'APTA Employee Census'!$B$6:$AB$507,ROWS($A$1:F163)+1,0)))</f>
        <v/>
      </c>
      <c r="G164" s="43" t="str">
        <f>IF(VLOOKUP(G$1,$R$2:$S$16,2,0)="","",IF(HLOOKUP(VLOOKUP(G$1,$R$2:$S$16,2,0),'APTA Employee Census'!$B$6:$AB$507,ROWS($A$1:G163)+1,0)=0,"",VLOOKUP(HLOOKUP(VLOOKUP(G$1,$R$2:$S$16,2,0),'APTA Employee Census'!$B$6:$AB$507,ROWS($A$1:G163)+1,0),Lookups!$A$2:$B$45,2,0)))</f>
        <v/>
      </c>
      <c r="H164" s="72" t="str">
        <f>IF(VLOOKUP(H$1,$R$2:$S$16,2,0)="","",IF(HLOOKUP(VLOOKUP(H$1,$R$2:$S$16,2,0),'APTA Employee Census'!$B$6:$AB$507,ROWS($A$1:H163)+1,0)=0,"",HLOOKUP(VLOOKUP(H$1,$R$2:$S$16,2,0),'APTA Employee Census'!$B$6:$AB$507,ROWS($A$1:H163)+1,0)))</f>
        <v/>
      </c>
      <c r="I164" s="73" t="str">
        <f>IF(VLOOKUP(I$1,$R$2:$S$16,2,0)="","",IF(HLOOKUP(VLOOKUP(I$1,$R$2:$S$16,2,0),'APTA Employee Census'!$B$6:$AB$507,ROWS($A$1:I163)+1,0)=0,"",HLOOKUP(VLOOKUP(I$1,$R$2:$S$16,2,0),'APTA Employee Census'!$B$6:$AB$507,ROWS($A$1:I163)+1,0)))</f>
        <v/>
      </c>
      <c r="J164" s="74" t="str">
        <f>IF(VLOOKUP($J$1,$R$2:$S$16,2,0)="","",IF(AND($K164="part_time",HLOOKUP(VLOOKUP(J$1,$R$2:$S$16,2,0),'APTA Employee Census'!$B$6:$AB$507,ROWS($A$1:J163)+1,0)&gt;0),HLOOKUP(VLOOKUP(J$1,$R$2:$S$16,2,0),'APTA Employee Census'!$B$6:$AB$507,ROWS($A$1:J163)+1,0),IF(AND($K164="part_time",HLOOKUP(VLOOKUP(J$1,$R$2:$S$16,2,0),'APTA Employee Census'!$B$6:$AB$507,ROWS($A$1:J163)+1,0)=""),'APTA Employee Census'!$G$1,"")))</f>
        <v/>
      </c>
      <c r="K164" s="43" t="e">
        <f>IF(VLOOKUP(K$1,$R$2:$S$16,2,0)="","",IF(HLOOKUP(VLOOKUP(K$1,$R$2:$S$16,2,0),'APTA Employee Census'!$B$6:$AB$507,ROWS($A$1:K163)+1,0)=0,"",VLOOKUP(HLOOKUP(VLOOKUP(K$1,$R$2:$S$16,2,0),'APTA Employee Census'!$B$6:$AB$507,ROWS($A$1:K163)+1,0),Lookups!$A$2:$B$45,2,0)))</f>
        <v>#N/A</v>
      </c>
      <c r="L164" s="72" t="str">
        <f>IF(VLOOKUP(L$1,$R$2:$S$16,2,0)="","",IF(HLOOKUP(VLOOKUP(L$1,$R$2:$S$16,2,0),'APTA Employee Census'!$B$6:$AB$507,ROWS($A$1:L163)+1,0)=0,"",HLOOKUP(VLOOKUP(L$1,$R$2:$S$16,2,0),'APTA Employee Census'!$B$6:$AB$507,ROWS($A$1:L163)+1,0)))</f>
        <v/>
      </c>
      <c r="M164" s="74" t="str">
        <f>IF(VLOOKUP(M$1,$R$2:$S$16,2,0)="","",IF(HLOOKUP(VLOOKUP(M$1,$R$2:$S$16,2,0),'APTA Employee Census'!$B$6:$AB$507,ROWS($A$1:M163)+1,0)=0,"",HLOOKUP(VLOOKUP(M$1,$R$2:$S$16,2,0),'APTA Employee Census'!$B$6:$AB$507,ROWS($A$1:M163)+1,0)))</f>
        <v/>
      </c>
      <c r="N164" s="72" t="str">
        <f>IF(VLOOKUP(N$1,$R$2:$S$16,2,0)="","",IF(HLOOKUP(VLOOKUP(N$1,$R$2:$S$16,2,0),'APTA Employee Census'!$B$6:$AB$507,ROWS($A$1:N163)+1,0)=0,"",HLOOKUP(VLOOKUP(N$1,$R$2:$S$16,2,0),'APTA Employee Census'!$B$6:$AB$507,ROWS($A$1:N163)+1,0)))</f>
        <v/>
      </c>
      <c r="O164" s="43" t="str">
        <f>IF(VLOOKUP(O$1,$R$2:$S$16,2,0)="","",IF(E164="self",IF(HLOOKUP(VLOOKUP(O$1,$R$2:$S$16,2,0),'APTA Employee Census'!$B$6:$AB$507,ROWS($A$1:O163)+1,0)=0,"",VLOOKUP(HLOOKUP(VLOOKUP(O$1,$R$2:$S$16,2,0),'APTA Employee Census'!$B$6:$AB$507,ROWS($A$1:O163)+1,0),Lookups!$A$2:$B$45,2,0)),""))</f>
        <v/>
      </c>
    </row>
    <row r="165" spans="1:15" ht="18" customHeight="1" x14ac:dyDescent="0.15">
      <c r="A165" s="43" t="str">
        <f>IF(VLOOKUP(A$1,$R$2:$S$16,2,0)="","",IF(HLOOKUP(VLOOKUP(A$1,$R$2:$S$16,2,0),'APTA Employee Census'!$B$6:$AB$507,ROWS($A$1:A164)+1,0)=0,"",HLOOKUP(VLOOKUP(A$1,$R$2:$S$16,2,0),'APTA Employee Census'!$B$6:$AB$507,ROWS($A$1:A164)+1,0)))</f>
        <v/>
      </c>
      <c r="B165" s="43" t="str">
        <f>IF(VLOOKUP(B$1,$R$2:$S$16,2,0)="","",IF(HLOOKUP(VLOOKUP(B$1,$R$2:$S$16,2,0),'APTA Employee Census'!$A$6:$AB$507,ROWS($A$1:B164)+1,0)=0,"",HLOOKUP(VLOOKUP(B$1,$R$2:$S$16,2,0),'APTA Employee Census'!$A$6:$AB$507,ROWS($A$1:B164)+1,0)))</f>
        <v/>
      </c>
      <c r="C165" s="43" t="str">
        <f>IF(VLOOKUP(C$1,$R$2:$S$16,2,0)="","",IF(HLOOKUP(VLOOKUP(C$1,$R$2:$S$16,2,0),'APTA Employee Census'!$B$6:$AB$507,ROWS($A$1:C164)+1,0)=0,"",HLOOKUP(VLOOKUP(C$1,$R$2:$S$16,2,0),'APTA Employee Census'!$B$6:$AB$507,ROWS($A$1:C164)+1,0)))</f>
        <v/>
      </c>
      <c r="D165" s="72" t="str">
        <f>IF(VLOOKUP(D$1,$R$2:$S$16,2,0)="","",IF(HLOOKUP(VLOOKUP(D$1,$R$2:$S$16,2,0),'APTA Employee Census'!$B$6:$AB$507,ROWS($A$1:D164)+1,0)=0,"",HLOOKUP(VLOOKUP(D$1,$R$2:$S$16,2,0),'APTA Employee Census'!$B$6:$AB$507,ROWS($A$1:D164)+1,0)))</f>
        <v/>
      </c>
      <c r="E165" s="43" t="str">
        <f>IF(VLOOKUP(E$1,$R$2:$S$16,2,0)="","",IF(HLOOKUP(VLOOKUP(E$1,$R$2:$S$16,2,0),'APTA Employee Census'!$B$6:$AB$507,ROWS($A$1:E164)+1,0)=0,"",VLOOKUP(HLOOKUP(VLOOKUP(E$1,$R$2:$S$16,2,0),'APTA Employee Census'!$B$6:$AB$507,ROWS($A$1:E164)+1,0),Lookups!$A$2:$B$45,2,0)))</f>
        <v/>
      </c>
      <c r="F165" s="72" t="str">
        <f>IF(VLOOKUP(F$1,$R$2:$S$16,2,0)="","",IF(HLOOKUP(VLOOKUP(F$1,$R$2:$S$16,2,0),'APTA Employee Census'!$B$6:$AB$507,ROWS($A$1:F164)+1,0)=0,"",HLOOKUP(VLOOKUP(F$1,$R$2:$S$16,2,0),'APTA Employee Census'!$B$6:$AB$507,ROWS($A$1:F164)+1,0)))</f>
        <v/>
      </c>
      <c r="G165" s="43" t="str">
        <f>IF(VLOOKUP(G$1,$R$2:$S$16,2,0)="","",IF(HLOOKUP(VLOOKUP(G$1,$R$2:$S$16,2,0),'APTA Employee Census'!$B$6:$AB$507,ROWS($A$1:G164)+1,0)=0,"",VLOOKUP(HLOOKUP(VLOOKUP(G$1,$R$2:$S$16,2,0),'APTA Employee Census'!$B$6:$AB$507,ROWS($A$1:G164)+1,0),Lookups!$A$2:$B$45,2,0)))</f>
        <v/>
      </c>
      <c r="H165" s="72" t="str">
        <f>IF(VLOOKUP(H$1,$R$2:$S$16,2,0)="","",IF(HLOOKUP(VLOOKUP(H$1,$R$2:$S$16,2,0),'APTA Employee Census'!$B$6:$AB$507,ROWS($A$1:H164)+1,0)=0,"",HLOOKUP(VLOOKUP(H$1,$R$2:$S$16,2,0),'APTA Employee Census'!$B$6:$AB$507,ROWS($A$1:H164)+1,0)))</f>
        <v/>
      </c>
      <c r="I165" s="73" t="str">
        <f>IF(VLOOKUP(I$1,$R$2:$S$16,2,0)="","",IF(HLOOKUP(VLOOKUP(I$1,$R$2:$S$16,2,0),'APTA Employee Census'!$B$6:$AB$507,ROWS($A$1:I164)+1,0)=0,"",HLOOKUP(VLOOKUP(I$1,$R$2:$S$16,2,0),'APTA Employee Census'!$B$6:$AB$507,ROWS($A$1:I164)+1,0)))</f>
        <v/>
      </c>
      <c r="J165" s="74" t="str">
        <f>IF(VLOOKUP($J$1,$R$2:$S$16,2,0)="","",IF(AND($K165="part_time",HLOOKUP(VLOOKUP(J$1,$R$2:$S$16,2,0),'APTA Employee Census'!$B$6:$AB$507,ROWS($A$1:J164)+1,0)&gt;0),HLOOKUP(VLOOKUP(J$1,$R$2:$S$16,2,0),'APTA Employee Census'!$B$6:$AB$507,ROWS($A$1:J164)+1,0),IF(AND($K165="part_time",HLOOKUP(VLOOKUP(J$1,$R$2:$S$16,2,0),'APTA Employee Census'!$B$6:$AB$507,ROWS($A$1:J164)+1,0)=""),'APTA Employee Census'!$G$1,"")))</f>
        <v/>
      </c>
      <c r="K165" s="43" t="e">
        <f>IF(VLOOKUP(K$1,$R$2:$S$16,2,0)="","",IF(HLOOKUP(VLOOKUP(K$1,$R$2:$S$16,2,0),'APTA Employee Census'!$B$6:$AB$507,ROWS($A$1:K164)+1,0)=0,"",VLOOKUP(HLOOKUP(VLOOKUP(K$1,$R$2:$S$16,2,0),'APTA Employee Census'!$B$6:$AB$507,ROWS($A$1:K164)+1,0),Lookups!$A$2:$B$45,2,0)))</f>
        <v>#N/A</v>
      </c>
      <c r="L165" s="72" t="str">
        <f>IF(VLOOKUP(L$1,$R$2:$S$16,2,0)="","",IF(HLOOKUP(VLOOKUP(L$1,$R$2:$S$16,2,0),'APTA Employee Census'!$B$6:$AB$507,ROWS($A$1:L164)+1,0)=0,"",HLOOKUP(VLOOKUP(L$1,$R$2:$S$16,2,0),'APTA Employee Census'!$B$6:$AB$507,ROWS($A$1:L164)+1,0)))</f>
        <v/>
      </c>
      <c r="M165" s="74" t="str">
        <f>IF(VLOOKUP(M$1,$R$2:$S$16,2,0)="","",IF(HLOOKUP(VLOOKUP(M$1,$R$2:$S$16,2,0),'APTA Employee Census'!$B$6:$AB$507,ROWS($A$1:M164)+1,0)=0,"",HLOOKUP(VLOOKUP(M$1,$R$2:$S$16,2,0),'APTA Employee Census'!$B$6:$AB$507,ROWS($A$1:M164)+1,0)))</f>
        <v/>
      </c>
      <c r="N165" s="72" t="str">
        <f>IF(VLOOKUP(N$1,$R$2:$S$16,2,0)="","",IF(HLOOKUP(VLOOKUP(N$1,$R$2:$S$16,2,0),'APTA Employee Census'!$B$6:$AB$507,ROWS($A$1:N164)+1,0)=0,"",HLOOKUP(VLOOKUP(N$1,$R$2:$S$16,2,0),'APTA Employee Census'!$B$6:$AB$507,ROWS($A$1:N164)+1,0)))</f>
        <v/>
      </c>
      <c r="O165" s="43" t="str">
        <f>IF(VLOOKUP(O$1,$R$2:$S$16,2,0)="","",IF(E165="self",IF(HLOOKUP(VLOOKUP(O$1,$R$2:$S$16,2,0),'APTA Employee Census'!$B$6:$AB$507,ROWS($A$1:O164)+1,0)=0,"",VLOOKUP(HLOOKUP(VLOOKUP(O$1,$R$2:$S$16,2,0),'APTA Employee Census'!$B$6:$AB$507,ROWS($A$1:O164)+1,0),Lookups!$A$2:$B$45,2,0)),""))</f>
        <v/>
      </c>
    </row>
    <row r="166" spans="1:15" ht="18" customHeight="1" x14ac:dyDescent="0.15">
      <c r="A166" s="43" t="str">
        <f>IF(VLOOKUP(A$1,$R$2:$S$16,2,0)="","",IF(HLOOKUP(VLOOKUP(A$1,$R$2:$S$16,2,0),'APTA Employee Census'!$B$6:$AB$507,ROWS($A$1:A165)+1,0)=0,"",HLOOKUP(VLOOKUP(A$1,$R$2:$S$16,2,0),'APTA Employee Census'!$B$6:$AB$507,ROWS($A$1:A165)+1,0)))</f>
        <v/>
      </c>
      <c r="B166" s="43" t="str">
        <f>IF(VLOOKUP(B$1,$R$2:$S$16,2,0)="","",IF(HLOOKUP(VLOOKUP(B$1,$R$2:$S$16,2,0),'APTA Employee Census'!$A$6:$AB$507,ROWS($A$1:B165)+1,0)=0,"",HLOOKUP(VLOOKUP(B$1,$R$2:$S$16,2,0),'APTA Employee Census'!$A$6:$AB$507,ROWS($A$1:B165)+1,0)))</f>
        <v/>
      </c>
      <c r="C166" s="43" t="str">
        <f>IF(VLOOKUP(C$1,$R$2:$S$16,2,0)="","",IF(HLOOKUP(VLOOKUP(C$1,$R$2:$S$16,2,0),'APTA Employee Census'!$B$6:$AB$507,ROWS($A$1:C165)+1,0)=0,"",HLOOKUP(VLOOKUP(C$1,$R$2:$S$16,2,0),'APTA Employee Census'!$B$6:$AB$507,ROWS($A$1:C165)+1,0)))</f>
        <v/>
      </c>
      <c r="D166" s="72" t="str">
        <f>IF(VLOOKUP(D$1,$R$2:$S$16,2,0)="","",IF(HLOOKUP(VLOOKUP(D$1,$R$2:$S$16,2,0),'APTA Employee Census'!$B$6:$AB$507,ROWS($A$1:D165)+1,0)=0,"",HLOOKUP(VLOOKUP(D$1,$R$2:$S$16,2,0),'APTA Employee Census'!$B$6:$AB$507,ROWS($A$1:D165)+1,0)))</f>
        <v/>
      </c>
      <c r="E166" s="43" t="str">
        <f>IF(VLOOKUP(E$1,$R$2:$S$16,2,0)="","",IF(HLOOKUP(VLOOKUP(E$1,$R$2:$S$16,2,0),'APTA Employee Census'!$B$6:$AB$507,ROWS($A$1:E165)+1,0)=0,"",VLOOKUP(HLOOKUP(VLOOKUP(E$1,$R$2:$S$16,2,0),'APTA Employee Census'!$B$6:$AB$507,ROWS($A$1:E165)+1,0),Lookups!$A$2:$B$45,2,0)))</f>
        <v/>
      </c>
      <c r="F166" s="72" t="str">
        <f>IF(VLOOKUP(F$1,$R$2:$S$16,2,0)="","",IF(HLOOKUP(VLOOKUP(F$1,$R$2:$S$16,2,0),'APTA Employee Census'!$B$6:$AB$507,ROWS($A$1:F165)+1,0)=0,"",HLOOKUP(VLOOKUP(F$1,$R$2:$S$16,2,0),'APTA Employee Census'!$B$6:$AB$507,ROWS($A$1:F165)+1,0)))</f>
        <v/>
      </c>
      <c r="G166" s="43" t="str">
        <f>IF(VLOOKUP(G$1,$R$2:$S$16,2,0)="","",IF(HLOOKUP(VLOOKUP(G$1,$R$2:$S$16,2,0),'APTA Employee Census'!$B$6:$AB$507,ROWS($A$1:G165)+1,0)=0,"",VLOOKUP(HLOOKUP(VLOOKUP(G$1,$R$2:$S$16,2,0),'APTA Employee Census'!$B$6:$AB$507,ROWS($A$1:G165)+1,0),Lookups!$A$2:$B$45,2,0)))</f>
        <v/>
      </c>
      <c r="H166" s="72" t="str">
        <f>IF(VLOOKUP(H$1,$R$2:$S$16,2,0)="","",IF(HLOOKUP(VLOOKUP(H$1,$R$2:$S$16,2,0),'APTA Employee Census'!$B$6:$AB$507,ROWS($A$1:H165)+1,0)=0,"",HLOOKUP(VLOOKUP(H$1,$R$2:$S$16,2,0),'APTA Employee Census'!$B$6:$AB$507,ROWS($A$1:H165)+1,0)))</f>
        <v/>
      </c>
      <c r="I166" s="73" t="str">
        <f>IF(VLOOKUP(I$1,$R$2:$S$16,2,0)="","",IF(HLOOKUP(VLOOKUP(I$1,$R$2:$S$16,2,0),'APTA Employee Census'!$B$6:$AB$507,ROWS($A$1:I165)+1,0)=0,"",HLOOKUP(VLOOKUP(I$1,$R$2:$S$16,2,0),'APTA Employee Census'!$B$6:$AB$507,ROWS($A$1:I165)+1,0)))</f>
        <v/>
      </c>
      <c r="J166" s="74" t="str">
        <f>IF(VLOOKUP($J$1,$R$2:$S$16,2,0)="","",IF(AND($K166="part_time",HLOOKUP(VLOOKUP(J$1,$R$2:$S$16,2,0),'APTA Employee Census'!$B$6:$AB$507,ROWS($A$1:J165)+1,0)&gt;0),HLOOKUP(VLOOKUP(J$1,$R$2:$S$16,2,0),'APTA Employee Census'!$B$6:$AB$507,ROWS($A$1:J165)+1,0),IF(AND($K166="part_time",HLOOKUP(VLOOKUP(J$1,$R$2:$S$16,2,0),'APTA Employee Census'!$B$6:$AB$507,ROWS($A$1:J165)+1,0)=""),'APTA Employee Census'!$G$1,"")))</f>
        <v/>
      </c>
      <c r="K166" s="43" t="e">
        <f>IF(VLOOKUP(K$1,$R$2:$S$16,2,0)="","",IF(HLOOKUP(VLOOKUP(K$1,$R$2:$S$16,2,0),'APTA Employee Census'!$B$6:$AB$507,ROWS($A$1:K165)+1,0)=0,"",VLOOKUP(HLOOKUP(VLOOKUP(K$1,$R$2:$S$16,2,0),'APTA Employee Census'!$B$6:$AB$507,ROWS($A$1:K165)+1,0),Lookups!$A$2:$B$45,2,0)))</f>
        <v>#N/A</v>
      </c>
      <c r="L166" s="72" t="str">
        <f>IF(VLOOKUP(L$1,$R$2:$S$16,2,0)="","",IF(HLOOKUP(VLOOKUP(L$1,$R$2:$S$16,2,0),'APTA Employee Census'!$B$6:$AB$507,ROWS($A$1:L165)+1,0)=0,"",HLOOKUP(VLOOKUP(L$1,$R$2:$S$16,2,0),'APTA Employee Census'!$B$6:$AB$507,ROWS($A$1:L165)+1,0)))</f>
        <v/>
      </c>
      <c r="M166" s="74" t="str">
        <f>IF(VLOOKUP(M$1,$R$2:$S$16,2,0)="","",IF(HLOOKUP(VLOOKUP(M$1,$R$2:$S$16,2,0),'APTA Employee Census'!$B$6:$AB$507,ROWS($A$1:M165)+1,0)=0,"",HLOOKUP(VLOOKUP(M$1,$R$2:$S$16,2,0),'APTA Employee Census'!$B$6:$AB$507,ROWS($A$1:M165)+1,0)))</f>
        <v/>
      </c>
      <c r="N166" s="72" t="str">
        <f>IF(VLOOKUP(N$1,$R$2:$S$16,2,0)="","",IF(HLOOKUP(VLOOKUP(N$1,$R$2:$S$16,2,0),'APTA Employee Census'!$B$6:$AB$507,ROWS($A$1:N165)+1,0)=0,"",HLOOKUP(VLOOKUP(N$1,$R$2:$S$16,2,0),'APTA Employee Census'!$B$6:$AB$507,ROWS($A$1:N165)+1,0)))</f>
        <v/>
      </c>
      <c r="O166" s="43" t="str">
        <f>IF(VLOOKUP(O$1,$R$2:$S$16,2,0)="","",IF(E166="self",IF(HLOOKUP(VLOOKUP(O$1,$R$2:$S$16,2,0),'APTA Employee Census'!$B$6:$AB$507,ROWS($A$1:O165)+1,0)=0,"",VLOOKUP(HLOOKUP(VLOOKUP(O$1,$R$2:$S$16,2,0),'APTA Employee Census'!$B$6:$AB$507,ROWS($A$1:O165)+1,0),Lookups!$A$2:$B$45,2,0)),""))</f>
        <v/>
      </c>
    </row>
    <row r="167" spans="1:15" ht="18" customHeight="1" x14ac:dyDescent="0.15">
      <c r="A167" s="43" t="str">
        <f>IF(VLOOKUP(A$1,$R$2:$S$16,2,0)="","",IF(HLOOKUP(VLOOKUP(A$1,$R$2:$S$16,2,0),'APTA Employee Census'!$B$6:$AB$507,ROWS($A$1:A166)+1,0)=0,"",HLOOKUP(VLOOKUP(A$1,$R$2:$S$16,2,0),'APTA Employee Census'!$B$6:$AB$507,ROWS($A$1:A166)+1,0)))</f>
        <v/>
      </c>
      <c r="B167" s="43" t="str">
        <f>IF(VLOOKUP(B$1,$R$2:$S$16,2,0)="","",IF(HLOOKUP(VLOOKUP(B$1,$R$2:$S$16,2,0),'APTA Employee Census'!$A$6:$AB$507,ROWS($A$1:B166)+1,0)=0,"",HLOOKUP(VLOOKUP(B$1,$R$2:$S$16,2,0),'APTA Employee Census'!$A$6:$AB$507,ROWS($A$1:B166)+1,0)))</f>
        <v/>
      </c>
      <c r="C167" s="43" t="str">
        <f>IF(VLOOKUP(C$1,$R$2:$S$16,2,0)="","",IF(HLOOKUP(VLOOKUP(C$1,$R$2:$S$16,2,0),'APTA Employee Census'!$B$6:$AB$507,ROWS($A$1:C166)+1,0)=0,"",HLOOKUP(VLOOKUP(C$1,$R$2:$S$16,2,0),'APTA Employee Census'!$B$6:$AB$507,ROWS($A$1:C166)+1,0)))</f>
        <v/>
      </c>
      <c r="D167" s="72" t="str">
        <f>IF(VLOOKUP(D$1,$R$2:$S$16,2,0)="","",IF(HLOOKUP(VLOOKUP(D$1,$R$2:$S$16,2,0),'APTA Employee Census'!$B$6:$AB$507,ROWS($A$1:D166)+1,0)=0,"",HLOOKUP(VLOOKUP(D$1,$R$2:$S$16,2,0),'APTA Employee Census'!$B$6:$AB$507,ROWS($A$1:D166)+1,0)))</f>
        <v/>
      </c>
      <c r="E167" s="43" t="str">
        <f>IF(VLOOKUP(E$1,$R$2:$S$16,2,0)="","",IF(HLOOKUP(VLOOKUP(E$1,$R$2:$S$16,2,0),'APTA Employee Census'!$B$6:$AB$507,ROWS($A$1:E166)+1,0)=0,"",VLOOKUP(HLOOKUP(VLOOKUP(E$1,$R$2:$S$16,2,0),'APTA Employee Census'!$B$6:$AB$507,ROWS($A$1:E166)+1,0),Lookups!$A$2:$B$45,2,0)))</f>
        <v/>
      </c>
      <c r="F167" s="72" t="str">
        <f>IF(VLOOKUP(F$1,$R$2:$S$16,2,0)="","",IF(HLOOKUP(VLOOKUP(F$1,$R$2:$S$16,2,0),'APTA Employee Census'!$B$6:$AB$507,ROWS($A$1:F166)+1,0)=0,"",HLOOKUP(VLOOKUP(F$1,$R$2:$S$16,2,0),'APTA Employee Census'!$B$6:$AB$507,ROWS($A$1:F166)+1,0)))</f>
        <v/>
      </c>
      <c r="G167" s="43" t="str">
        <f>IF(VLOOKUP(G$1,$R$2:$S$16,2,0)="","",IF(HLOOKUP(VLOOKUP(G$1,$R$2:$S$16,2,0),'APTA Employee Census'!$B$6:$AB$507,ROWS($A$1:G166)+1,0)=0,"",VLOOKUP(HLOOKUP(VLOOKUP(G$1,$R$2:$S$16,2,0),'APTA Employee Census'!$B$6:$AB$507,ROWS($A$1:G166)+1,0),Lookups!$A$2:$B$45,2,0)))</f>
        <v/>
      </c>
      <c r="H167" s="72" t="str">
        <f>IF(VLOOKUP(H$1,$R$2:$S$16,2,0)="","",IF(HLOOKUP(VLOOKUP(H$1,$R$2:$S$16,2,0),'APTA Employee Census'!$B$6:$AB$507,ROWS($A$1:H166)+1,0)=0,"",HLOOKUP(VLOOKUP(H$1,$R$2:$S$16,2,0),'APTA Employee Census'!$B$6:$AB$507,ROWS($A$1:H166)+1,0)))</f>
        <v/>
      </c>
      <c r="I167" s="73" t="str">
        <f>IF(VLOOKUP(I$1,$R$2:$S$16,2,0)="","",IF(HLOOKUP(VLOOKUP(I$1,$R$2:$S$16,2,0),'APTA Employee Census'!$B$6:$AB$507,ROWS($A$1:I166)+1,0)=0,"",HLOOKUP(VLOOKUP(I$1,$R$2:$S$16,2,0),'APTA Employee Census'!$B$6:$AB$507,ROWS($A$1:I166)+1,0)))</f>
        <v/>
      </c>
      <c r="J167" s="74" t="str">
        <f>IF(VLOOKUP($J$1,$R$2:$S$16,2,0)="","",IF(AND($K167="part_time",HLOOKUP(VLOOKUP(J$1,$R$2:$S$16,2,0),'APTA Employee Census'!$B$6:$AB$507,ROWS($A$1:J166)+1,0)&gt;0),HLOOKUP(VLOOKUP(J$1,$R$2:$S$16,2,0),'APTA Employee Census'!$B$6:$AB$507,ROWS($A$1:J166)+1,0),IF(AND($K167="part_time",HLOOKUP(VLOOKUP(J$1,$R$2:$S$16,2,0),'APTA Employee Census'!$B$6:$AB$507,ROWS($A$1:J166)+1,0)=""),'APTA Employee Census'!$G$1,"")))</f>
        <v/>
      </c>
      <c r="K167" s="43" t="e">
        <f>IF(VLOOKUP(K$1,$R$2:$S$16,2,0)="","",IF(HLOOKUP(VLOOKUP(K$1,$R$2:$S$16,2,0),'APTA Employee Census'!$B$6:$AB$507,ROWS($A$1:K166)+1,0)=0,"",VLOOKUP(HLOOKUP(VLOOKUP(K$1,$R$2:$S$16,2,0),'APTA Employee Census'!$B$6:$AB$507,ROWS($A$1:K166)+1,0),Lookups!$A$2:$B$45,2,0)))</f>
        <v>#N/A</v>
      </c>
      <c r="L167" s="72" t="str">
        <f>IF(VLOOKUP(L$1,$R$2:$S$16,2,0)="","",IF(HLOOKUP(VLOOKUP(L$1,$R$2:$S$16,2,0),'APTA Employee Census'!$B$6:$AB$507,ROWS($A$1:L166)+1,0)=0,"",HLOOKUP(VLOOKUP(L$1,$R$2:$S$16,2,0),'APTA Employee Census'!$B$6:$AB$507,ROWS($A$1:L166)+1,0)))</f>
        <v/>
      </c>
      <c r="M167" s="74" t="str">
        <f>IF(VLOOKUP(M$1,$R$2:$S$16,2,0)="","",IF(HLOOKUP(VLOOKUP(M$1,$R$2:$S$16,2,0),'APTA Employee Census'!$B$6:$AB$507,ROWS($A$1:M166)+1,0)=0,"",HLOOKUP(VLOOKUP(M$1,$R$2:$S$16,2,0),'APTA Employee Census'!$B$6:$AB$507,ROWS($A$1:M166)+1,0)))</f>
        <v/>
      </c>
      <c r="N167" s="72" t="str">
        <f>IF(VLOOKUP(N$1,$R$2:$S$16,2,0)="","",IF(HLOOKUP(VLOOKUP(N$1,$R$2:$S$16,2,0),'APTA Employee Census'!$B$6:$AB$507,ROWS($A$1:N166)+1,0)=0,"",HLOOKUP(VLOOKUP(N$1,$R$2:$S$16,2,0),'APTA Employee Census'!$B$6:$AB$507,ROWS($A$1:N166)+1,0)))</f>
        <v/>
      </c>
      <c r="O167" s="43" t="str">
        <f>IF(VLOOKUP(O$1,$R$2:$S$16,2,0)="","",IF(E167="self",IF(HLOOKUP(VLOOKUP(O$1,$R$2:$S$16,2,0),'APTA Employee Census'!$B$6:$AB$507,ROWS($A$1:O166)+1,0)=0,"",VLOOKUP(HLOOKUP(VLOOKUP(O$1,$R$2:$S$16,2,0),'APTA Employee Census'!$B$6:$AB$507,ROWS($A$1:O166)+1,0),Lookups!$A$2:$B$45,2,0)),""))</f>
        <v/>
      </c>
    </row>
    <row r="168" spans="1:15" ht="18" customHeight="1" x14ac:dyDescent="0.15">
      <c r="A168" s="43" t="str">
        <f>IF(VLOOKUP(A$1,$R$2:$S$16,2,0)="","",IF(HLOOKUP(VLOOKUP(A$1,$R$2:$S$16,2,0),'APTA Employee Census'!$B$6:$AB$507,ROWS($A$1:A167)+1,0)=0,"",HLOOKUP(VLOOKUP(A$1,$R$2:$S$16,2,0),'APTA Employee Census'!$B$6:$AB$507,ROWS($A$1:A167)+1,0)))</f>
        <v/>
      </c>
      <c r="B168" s="43" t="str">
        <f>IF(VLOOKUP(B$1,$R$2:$S$16,2,0)="","",IF(HLOOKUP(VLOOKUP(B$1,$R$2:$S$16,2,0),'APTA Employee Census'!$A$6:$AB$507,ROWS($A$1:B167)+1,0)=0,"",HLOOKUP(VLOOKUP(B$1,$R$2:$S$16,2,0),'APTA Employee Census'!$A$6:$AB$507,ROWS($A$1:B167)+1,0)))</f>
        <v/>
      </c>
      <c r="C168" s="43" t="str">
        <f>IF(VLOOKUP(C$1,$R$2:$S$16,2,0)="","",IF(HLOOKUP(VLOOKUP(C$1,$R$2:$S$16,2,0),'APTA Employee Census'!$B$6:$AB$507,ROWS($A$1:C167)+1,0)=0,"",HLOOKUP(VLOOKUP(C$1,$R$2:$S$16,2,0),'APTA Employee Census'!$B$6:$AB$507,ROWS($A$1:C167)+1,0)))</f>
        <v/>
      </c>
      <c r="D168" s="72" t="str">
        <f>IF(VLOOKUP(D$1,$R$2:$S$16,2,0)="","",IF(HLOOKUP(VLOOKUP(D$1,$R$2:$S$16,2,0),'APTA Employee Census'!$B$6:$AB$507,ROWS($A$1:D167)+1,0)=0,"",HLOOKUP(VLOOKUP(D$1,$R$2:$S$16,2,0),'APTA Employee Census'!$B$6:$AB$507,ROWS($A$1:D167)+1,0)))</f>
        <v/>
      </c>
      <c r="E168" s="43" t="str">
        <f>IF(VLOOKUP(E$1,$R$2:$S$16,2,0)="","",IF(HLOOKUP(VLOOKUP(E$1,$R$2:$S$16,2,0),'APTA Employee Census'!$B$6:$AB$507,ROWS($A$1:E167)+1,0)=0,"",VLOOKUP(HLOOKUP(VLOOKUP(E$1,$R$2:$S$16,2,0),'APTA Employee Census'!$B$6:$AB$507,ROWS($A$1:E167)+1,0),Lookups!$A$2:$B$45,2,0)))</f>
        <v/>
      </c>
      <c r="F168" s="72" t="str">
        <f>IF(VLOOKUP(F$1,$R$2:$S$16,2,0)="","",IF(HLOOKUP(VLOOKUP(F$1,$R$2:$S$16,2,0),'APTA Employee Census'!$B$6:$AB$507,ROWS($A$1:F167)+1,0)=0,"",HLOOKUP(VLOOKUP(F$1,$R$2:$S$16,2,0),'APTA Employee Census'!$B$6:$AB$507,ROWS($A$1:F167)+1,0)))</f>
        <v/>
      </c>
      <c r="G168" s="43" t="str">
        <f>IF(VLOOKUP(G$1,$R$2:$S$16,2,0)="","",IF(HLOOKUP(VLOOKUP(G$1,$R$2:$S$16,2,0),'APTA Employee Census'!$B$6:$AB$507,ROWS($A$1:G167)+1,0)=0,"",VLOOKUP(HLOOKUP(VLOOKUP(G$1,$R$2:$S$16,2,0),'APTA Employee Census'!$B$6:$AB$507,ROWS($A$1:G167)+1,0),Lookups!$A$2:$B$45,2,0)))</f>
        <v/>
      </c>
      <c r="H168" s="72" t="str">
        <f>IF(VLOOKUP(H$1,$R$2:$S$16,2,0)="","",IF(HLOOKUP(VLOOKUP(H$1,$R$2:$S$16,2,0),'APTA Employee Census'!$B$6:$AB$507,ROWS($A$1:H167)+1,0)=0,"",HLOOKUP(VLOOKUP(H$1,$R$2:$S$16,2,0),'APTA Employee Census'!$B$6:$AB$507,ROWS($A$1:H167)+1,0)))</f>
        <v/>
      </c>
      <c r="I168" s="73" t="str">
        <f>IF(VLOOKUP(I$1,$R$2:$S$16,2,0)="","",IF(HLOOKUP(VLOOKUP(I$1,$R$2:$S$16,2,0),'APTA Employee Census'!$B$6:$AB$507,ROWS($A$1:I167)+1,0)=0,"",HLOOKUP(VLOOKUP(I$1,$R$2:$S$16,2,0),'APTA Employee Census'!$B$6:$AB$507,ROWS($A$1:I167)+1,0)))</f>
        <v/>
      </c>
      <c r="J168" s="74" t="str">
        <f>IF(VLOOKUP($J$1,$R$2:$S$16,2,0)="","",IF(AND($K168="part_time",HLOOKUP(VLOOKUP(J$1,$R$2:$S$16,2,0),'APTA Employee Census'!$B$6:$AB$507,ROWS($A$1:J167)+1,0)&gt;0),HLOOKUP(VLOOKUP(J$1,$R$2:$S$16,2,0),'APTA Employee Census'!$B$6:$AB$507,ROWS($A$1:J167)+1,0),IF(AND($K168="part_time",HLOOKUP(VLOOKUP(J$1,$R$2:$S$16,2,0),'APTA Employee Census'!$B$6:$AB$507,ROWS($A$1:J167)+1,0)=""),'APTA Employee Census'!$G$1,"")))</f>
        <v/>
      </c>
      <c r="K168" s="43" t="e">
        <f>IF(VLOOKUP(K$1,$R$2:$S$16,2,0)="","",IF(HLOOKUP(VLOOKUP(K$1,$R$2:$S$16,2,0),'APTA Employee Census'!$B$6:$AB$507,ROWS($A$1:K167)+1,0)=0,"",VLOOKUP(HLOOKUP(VLOOKUP(K$1,$R$2:$S$16,2,0),'APTA Employee Census'!$B$6:$AB$507,ROWS($A$1:K167)+1,0),Lookups!$A$2:$B$45,2,0)))</f>
        <v>#N/A</v>
      </c>
      <c r="L168" s="72" t="str">
        <f>IF(VLOOKUP(L$1,$R$2:$S$16,2,0)="","",IF(HLOOKUP(VLOOKUP(L$1,$R$2:$S$16,2,0),'APTA Employee Census'!$B$6:$AB$507,ROWS($A$1:L167)+1,0)=0,"",HLOOKUP(VLOOKUP(L$1,$R$2:$S$16,2,0),'APTA Employee Census'!$B$6:$AB$507,ROWS($A$1:L167)+1,0)))</f>
        <v/>
      </c>
      <c r="M168" s="74" t="str">
        <f>IF(VLOOKUP(M$1,$R$2:$S$16,2,0)="","",IF(HLOOKUP(VLOOKUP(M$1,$R$2:$S$16,2,0),'APTA Employee Census'!$B$6:$AB$507,ROWS($A$1:M167)+1,0)=0,"",HLOOKUP(VLOOKUP(M$1,$R$2:$S$16,2,0),'APTA Employee Census'!$B$6:$AB$507,ROWS($A$1:M167)+1,0)))</f>
        <v/>
      </c>
      <c r="N168" s="72" t="str">
        <f>IF(VLOOKUP(N$1,$R$2:$S$16,2,0)="","",IF(HLOOKUP(VLOOKUP(N$1,$R$2:$S$16,2,0),'APTA Employee Census'!$B$6:$AB$507,ROWS($A$1:N167)+1,0)=0,"",HLOOKUP(VLOOKUP(N$1,$R$2:$S$16,2,0),'APTA Employee Census'!$B$6:$AB$507,ROWS($A$1:N167)+1,0)))</f>
        <v/>
      </c>
      <c r="O168" s="43" t="str">
        <f>IF(VLOOKUP(O$1,$R$2:$S$16,2,0)="","",IF(E168="self",IF(HLOOKUP(VLOOKUP(O$1,$R$2:$S$16,2,0),'APTA Employee Census'!$B$6:$AB$507,ROWS($A$1:O167)+1,0)=0,"",VLOOKUP(HLOOKUP(VLOOKUP(O$1,$R$2:$S$16,2,0),'APTA Employee Census'!$B$6:$AB$507,ROWS($A$1:O167)+1,0),Lookups!$A$2:$B$45,2,0)),""))</f>
        <v/>
      </c>
    </row>
    <row r="169" spans="1:15" ht="18" customHeight="1" x14ac:dyDescent="0.15">
      <c r="A169" s="43" t="str">
        <f>IF(VLOOKUP(A$1,$R$2:$S$16,2,0)="","",IF(HLOOKUP(VLOOKUP(A$1,$R$2:$S$16,2,0),'APTA Employee Census'!$B$6:$AB$507,ROWS($A$1:A168)+1,0)=0,"",HLOOKUP(VLOOKUP(A$1,$R$2:$S$16,2,0),'APTA Employee Census'!$B$6:$AB$507,ROWS($A$1:A168)+1,0)))</f>
        <v/>
      </c>
      <c r="B169" s="43" t="str">
        <f>IF(VLOOKUP(B$1,$R$2:$S$16,2,0)="","",IF(HLOOKUP(VLOOKUP(B$1,$R$2:$S$16,2,0),'APTA Employee Census'!$A$6:$AB$507,ROWS($A$1:B168)+1,0)=0,"",HLOOKUP(VLOOKUP(B$1,$R$2:$S$16,2,0),'APTA Employee Census'!$A$6:$AB$507,ROWS($A$1:B168)+1,0)))</f>
        <v/>
      </c>
      <c r="C169" s="43" t="str">
        <f>IF(VLOOKUP(C$1,$R$2:$S$16,2,0)="","",IF(HLOOKUP(VLOOKUP(C$1,$R$2:$S$16,2,0),'APTA Employee Census'!$B$6:$AB$507,ROWS($A$1:C168)+1,0)=0,"",HLOOKUP(VLOOKUP(C$1,$R$2:$S$16,2,0),'APTA Employee Census'!$B$6:$AB$507,ROWS($A$1:C168)+1,0)))</f>
        <v/>
      </c>
      <c r="D169" s="72" t="str">
        <f>IF(VLOOKUP(D$1,$R$2:$S$16,2,0)="","",IF(HLOOKUP(VLOOKUP(D$1,$R$2:$S$16,2,0),'APTA Employee Census'!$B$6:$AB$507,ROWS($A$1:D168)+1,0)=0,"",HLOOKUP(VLOOKUP(D$1,$R$2:$S$16,2,0),'APTA Employee Census'!$B$6:$AB$507,ROWS($A$1:D168)+1,0)))</f>
        <v/>
      </c>
      <c r="E169" s="43" t="str">
        <f>IF(VLOOKUP(E$1,$R$2:$S$16,2,0)="","",IF(HLOOKUP(VLOOKUP(E$1,$R$2:$S$16,2,0),'APTA Employee Census'!$B$6:$AB$507,ROWS($A$1:E168)+1,0)=0,"",VLOOKUP(HLOOKUP(VLOOKUP(E$1,$R$2:$S$16,2,0),'APTA Employee Census'!$B$6:$AB$507,ROWS($A$1:E168)+1,0),Lookups!$A$2:$B$45,2,0)))</f>
        <v/>
      </c>
      <c r="F169" s="72" t="str">
        <f>IF(VLOOKUP(F$1,$R$2:$S$16,2,0)="","",IF(HLOOKUP(VLOOKUP(F$1,$R$2:$S$16,2,0),'APTA Employee Census'!$B$6:$AB$507,ROWS($A$1:F168)+1,0)=0,"",HLOOKUP(VLOOKUP(F$1,$R$2:$S$16,2,0),'APTA Employee Census'!$B$6:$AB$507,ROWS($A$1:F168)+1,0)))</f>
        <v/>
      </c>
      <c r="G169" s="43" t="str">
        <f>IF(VLOOKUP(G$1,$R$2:$S$16,2,0)="","",IF(HLOOKUP(VLOOKUP(G$1,$R$2:$S$16,2,0),'APTA Employee Census'!$B$6:$AB$507,ROWS($A$1:G168)+1,0)=0,"",VLOOKUP(HLOOKUP(VLOOKUP(G$1,$R$2:$S$16,2,0),'APTA Employee Census'!$B$6:$AB$507,ROWS($A$1:G168)+1,0),Lookups!$A$2:$B$45,2,0)))</f>
        <v/>
      </c>
      <c r="H169" s="72" t="str">
        <f>IF(VLOOKUP(H$1,$R$2:$S$16,2,0)="","",IF(HLOOKUP(VLOOKUP(H$1,$R$2:$S$16,2,0),'APTA Employee Census'!$B$6:$AB$507,ROWS($A$1:H168)+1,0)=0,"",HLOOKUP(VLOOKUP(H$1,$R$2:$S$16,2,0),'APTA Employee Census'!$B$6:$AB$507,ROWS($A$1:H168)+1,0)))</f>
        <v/>
      </c>
      <c r="I169" s="73" t="str">
        <f>IF(VLOOKUP(I$1,$R$2:$S$16,2,0)="","",IF(HLOOKUP(VLOOKUP(I$1,$R$2:$S$16,2,0),'APTA Employee Census'!$B$6:$AB$507,ROWS($A$1:I168)+1,0)=0,"",HLOOKUP(VLOOKUP(I$1,$R$2:$S$16,2,0),'APTA Employee Census'!$B$6:$AB$507,ROWS($A$1:I168)+1,0)))</f>
        <v/>
      </c>
      <c r="J169" s="74" t="str">
        <f>IF(VLOOKUP($J$1,$R$2:$S$16,2,0)="","",IF(AND($K169="part_time",HLOOKUP(VLOOKUP(J$1,$R$2:$S$16,2,0),'APTA Employee Census'!$B$6:$AB$507,ROWS($A$1:J168)+1,0)&gt;0),HLOOKUP(VLOOKUP(J$1,$R$2:$S$16,2,0),'APTA Employee Census'!$B$6:$AB$507,ROWS($A$1:J168)+1,0),IF(AND($K169="part_time",HLOOKUP(VLOOKUP(J$1,$R$2:$S$16,2,0),'APTA Employee Census'!$B$6:$AB$507,ROWS($A$1:J168)+1,0)=""),'APTA Employee Census'!$G$1,"")))</f>
        <v/>
      </c>
      <c r="K169" s="43" t="e">
        <f>IF(VLOOKUP(K$1,$R$2:$S$16,2,0)="","",IF(HLOOKUP(VLOOKUP(K$1,$R$2:$S$16,2,0),'APTA Employee Census'!$B$6:$AB$507,ROWS($A$1:K168)+1,0)=0,"",VLOOKUP(HLOOKUP(VLOOKUP(K$1,$R$2:$S$16,2,0),'APTA Employee Census'!$B$6:$AB$507,ROWS($A$1:K168)+1,0),Lookups!$A$2:$B$45,2,0)))</f>
        <v>#N/A</v>
      </c>
      <c r="L169" s="72" t="str">
        <f>IF(VLOOKUP(L$1,$R$2:$S$16,2,0)="","",IF(HLOOKUP(VLOOKUP(L$1,$R$2:$S$16,2,0),'APTA Employee Census'!$B$6:$AB$507,ROWS($A$1:L168)+1,0)=0,"",HLOOKUP(VLOOKUP(L$1,$R$2:$S$16,2,0),'APTA Employee Census'!$B$6:$AB$507,ROWS($A$1:L168)+1,0)))</f>
        <v/>
      </c>
      <c r="M169" s="74" t="str">
        <f>IF(VLOOKUP(M$1,$R$2:$S$16,2,0)="","",IF(HLOOKUP(VLOOKUP(M$1,$R$2:$S$16,2,0),'APTA Employee Census'!$B$6:$AB$507,ROWS($A$1:M168)+1,0)=0,"",HLOOKUP(VLOOKUP(M$1,$R$2:$S$16,2,0),'APTA Employee Census'!$B$6:$AB$507,ROWS($A$1:M168)+1,0)))</f>
        <v/>
      </c>
      <c r="N169" s="72" t="str">
        <f>IF(VLOOKUP(N$1,$R$2:$S$16,2,0)="","",IF(HLOOKUP(VLOOKUP(N$1,$R$2:$S$16,2,0),'APTA Employee Census'!$B$6:$AB$507,ROWS($A$1:N168)+1,0)=0,"",HLOOKUP(VLOOKUP(N$1,$R$2:$S$16,2,0),'APTA Employee Census'!$B$6:$AB$507,ROWS($A$1:N168)+1,0)))</f>
        <v/>
      </c>
      <c r="O169" s="43" t="str">
        <f>IF(VLOOKUP(O$1,$R$2:$S$16,2,0)="","",IF(E169="self",IF(HLOOKUP(VLOOKUP(O$1,$R$2:$S$16,2,0),'APTA Employee Census'!$B$6:$AB$507,ROWS($A$1:O168)+1,0)=0,"",VLOOKUP(HLOOKUP(VLOOKUP(O$1,$R$2:$S$16,2,0),'APTA Employee Census'!$B$6:$AB$507,ROWS($A$1:O168)+1,0),Lookups!$A$2:$B$45,2,0)),""))</f>
        <v/>
      </c>
    </row>
    <row r="170" spans="1:15" ht="18" customHeight="1" x14ac:dyDescent="0.15">
      <c r="A170" s="43" t="str">
        <f>IF(VLOOKUP(A$1,$R$2:$S$16,2,0)="","",IF(HLOOKUP(VLOOKUP(A$1,$R$2:$S$16,2,0),'APTA Employee Census'!$B$6:$AB$507,ROWS($A$1:A169)+1,0)=0,"",HLOOKUP(VLOOKUP(A$1,$R$2:$S$16,2,0),'APTA Employee Census'!$B$6:$AB$507,ROWS($A$1:A169)+1,0)))</f>
        <v/>
      </c>
      <c r="B170" s="43" t="str">
        <f>IF(VLOOKUP(B$1,$R$2:$S$16,2,0)="","",IF(HLOOKUP(VLOOKUP(B$1,$R$2:$S$16,2,0),'APTA Employee Census'!$A$6:$AB$507,ROWS($A$1:B169)+1,0)=0,"",HLOOKUP(VLOOKUP(B$1,$R$2:$S$16,2,0),'APTA Employee Census'!$A$6:$AB$507,ROWS($A$1:B169)+1,0)))</f>
        <v/>
      </c>
      <c r="C170" s="43" t="str">
        <f>IF(VLOOKUP(C$1,$R$2:$S$16,2,0)="","",IF(HLOOKUP(VLOOKUP(C$1,$R$2:$S$16,2,0),'APTA Employee Census'!$B$6:$AB$507,ROWS($A$1:C169)+1,0)=0,"",HLOOKUP(VLOOKUP(C$1,$R$2:$S$16,2,0),'APTA Employee Census'!$B$6:$AB$507,ROWS($A$1:C169)+1,0)))</f>
        <v/>
      </c>
      <c r="D170" s="72" t="str">
        <f>IF(VLOOKUP(D$1,$R$2:$S$16,2,0)="","",IF(HLOOKUP(VLOOKUP(D$1,$R$2:$S$16,2,0),'APTA Employee Census'!$B$6:$AB$507,ROWS($A$1:D169)+1,0)=0,"",HLOOKUP(VLOOKUP(D$1,$R$2:$S$16,2,0),'APTA Employee Census'!$B$6:$AB$507,ROWS($A$1:D169)+1,0)))</f>
        <v/>
      </c>
      <c r="E170" s="43" t="str">
        <f>IF(VLOOKUP(E$1,$R$2:$S$16,2,0)="","",IF(HLOOKUP(VLOOKUP(E$1,$R$2:$S$16,2,0),'APTA Employee Census'!$B$6:$AB$507,ROWS($A$1:E169)+1,0)=0,"",VLOOKUP(HLOOKUP(VLOOKUP(E$1,$R$2:$S$16,2,0),'APTA Employee Census'!$B$6:$AB$507,ROWS($A$1:E169)+1,0),Lookups!$A$2:$B$45,2,0)))</f>
        <v/>
      </c>
      <c r="F170" s="72" t="str">
        <f>IF(VLOOKUP(F$1,$R$2:$S$16,2,0)="","",IF(HLOOKUP(VLOOKUP(F$1,$R$2:$S$16,2,0),'APTA Employee Census'!$B$6:$AB$507,ROWS($A$1:F169)+1,0)=0,"",HLOOKUP(VLOOKUP(F$1,$R$2:$S$16,2,0),'APTA Employee Census'!$B$6:$AB$507,ROWS($A$1:F169)+1,0)))</f>
        <v/>
      </c>
      <c r="G170" s="43" t="str">
        <f>IF(VLOOKUP(G$1,$R$2:$S$16,2,0)="","",IF(HLOOKUP(VLOOKUP(G$1,$R$2:$S$16,2,0),'APTA Employee Census'!$B$6:$AB$507,ROWS($A$1:G169)+1,0)=0,"",VLOOKUP(HLOOKUP(VLOOKUP(G$1,$R$2:$S$16,2,0),'APTA Employee Census'!$B$6:$AB$507,ROWS($A$1:G169)+1,0),Lookups!$A$2:$B$45,2,0)))</f>
        <v/>
      </c>
      <c r="H170" s="72" t="str">
        <f>IF(VLOOKUP(H$1,$R$2:$S$16,2,0)="","",IF(HLOOKUP(VLOOKUP(H$1,$R$2:$S$16,2,0),'APTA Employee Census'!$B$6:$AB$507,ROWS($A$1:H169)+1,0)=0,"",HLOOKUP(VLOOKUP(H$1,$R$2:$S$16,2,0),'APTA Employee Census'!$B$6:$AB$507,ROWS($A$1:H169)+1,0)))</f>
        <v/>
      </c>
      <c r="I170" s="73" t="str">
        <f>IF(VLOOKUP(I$1,$R$2:$S$16,2,0)="","",IF(HLOOKUP(VLOOKUP(I$1,$R$2:$S$16,2,0),'APTA Employee Census'!$B$6:$AB$507,ROWS($A$1:I169)+1,0)=0,"",HLOOKUP(VLOOKUP(I$1,$R$2:$S$16,2,0),'APTA Employee Census'!$B$6:$AB$507,ROWS($A$1:I169)+1,0)))</f>
        <v/>
      </c>
      <c r="J170" s="74" t="str">
        <f>IF(VLOOKUP($J$1,$R$2:$S$16,2,0)="","",IF(AND($K170="part_time",HLOOKUP(VLOOKUP(J$1,$R$2:$S$16,2,0),'APTA Employee Census'!$B$6:$AB$507,ROWS($A$1:J169)+1,0)&gt;0),HLOOKUP(VLOOKUP(J$1,$R$2:$S$16,2,0),'APTA Employee Census'!$B$6:$AB$507,ROWS($A$1:J169)+1,0),IF(AND($K170="part_time",HLOOKUP(VLOOKUP(J$1,$R$2:$S$16,2,0),'APTA Employee Census'!$B$6:$AB$507,ROWS($A$1:J169)+1,0)=""),'APTA Employee Census'!$G$1,"")))</f>
        <v/>
      </c>
      <c r="K170" s="43" t="e">
        <f>IF(VLOOKUP(K$1,$R$2:$S$16,2,0)="","",IF(HLOOKUP(VLOOKUP(K$1,$R$2:$S$16,2,0),'APTA Employee Census'!$B$6:$AB$507,ROWS($A$1:K169)+1,0)=0,"",VLOOKUP(HLOOKUP(VLOOKUP(K$1,$R$2:$S$16,2,0),'APTA Employee Census'!$B$6:$AB$507,ROWS($A$1:K169)+1,0),Lookups!$A$2:$B$45,2,0)))</f>
        <v>#N/A</v>
      </c>
      <c r="L170" s="72" t="str">
        <f>IF(VLOOKUP(L$1,$R$2:$S$16,2,0)="","",IF(HLOOKUP(VLOOKUP(L$1,$R$2:$S$16,2,0),'APTA Employee Census'!$B$6:$AB$507,ROWS($A$1:L169)+1,0)=0,"",HLOOKUP(VLOOKUP(L$1,$R$2:$S$16,2,0),'APTA Employee Census'!$B$6:$AB$507,ROWS($A$1:L169)+1,0)))</f>
        <v/>
      </c>
      <c r="M170" s="74" t="str">
        <f>IF(VLOOKUP(M$1,$R$2:$S$16,2,0)="","",IF(HLOOKUP(VLOOKUP(M$1,$R$2:$S$16,2,0),'APTA Employee Census'!$B$6:$AB$507,ROWS($A$1:M169)+1,0)=0,"",HLOOKUP(VLOOKUP(M$1,$R$2:$S$16,2,0),'APTA Employee Census'!$B$6:$AB$507,ROWS($A$1:M169)+1,0)))</f>
        <v/>
      </c>
      <c r="N170" s="72" t="str">
        <f>IF(VLOOKUP(N$1,$R$2:$S$16,2,0)="","",IF(HLOOKUP(VLOOKUP(N$1,$R$2:$S$16,2,0),'APTA Employee Census'!$B$6:$AB$507,ROWS($A$1:N169)+1,0)=0,"",HLOOKUP(VLOOKUP(N$1,$R$2:$S$16,2,0),'APTA Employee Census'!$B$6:$AB$507,ROWS($A$1:N169)+1,0)))</f>
        <v/>
      </c>
      <c r="O170" s="43" t="str">
        <f>IF(VLOOKUP(O$1,$R$2:$S$16,2,0)="","",IF(E170="self",IF(HLOOKUP(VLOOKUP(O$1,$R$2:$S$16,2,0),'APTA Employee Census'!$B$6:$AB$507,ROWS($A$1:O169)+1,0)=0,"",VLOOKUP(HLOOKUP(VLOOKUP(O$1,$R$2:$S$16,2,0),'APTA Employee Census'!$B$6:$AB$507,ROWS($A$1:O169)+1,0),Lookups!$A$2:$B$45,2,0)),""))</f>
        <v/>
      </c>
    </row>
    <row r="171" spans="1:15" ht="18" customHeight="1" x14ac:dyDescent="0.15">
      <c r="A171" s="43" t="str">
        <f>IF(VLOOKUP(A$1,$R$2:$S$16,2,0)="","",IF(HLOOKUP(VLOOKUP(A$1,$R$2:$S$16,2,0),'APTA Employee Census'!$B$6:$AB$507,ROWS($A$1:A170)+1,0)=0,"",HLOOKUP(VLOOKUP(A$1,$R$2:$S$16,2,0),'APTA Employee Census'!$B$6:$AB$507,ROWS($A$1:A170)+1,0)))</f>
        <v/>
      </c>
      <c r="B171" s="43" t="str">
        <f>IF(VLOOKUP(B$1,$R$2:$S$16,2,0)="","",IF(HLOOKUP(VLOOKUP(B$1,$R$2:$S$16,2,0),'APTA Employee Census'!$A$6:$AB$507,ROWS($A$1:B170)+1,0)=0,"",HLOOKUP(VLOOKUP(B$1,$R$2:$S$16,2,0),'APTA Employee Census'!$A$6:$AB$507,ROWS($A$1:B170)+1,0)))</f>
        <v/>
      </c>
      <c r="C171" s="43" t="str">
        <f>IF(VLOOKUP(C$1,$R$2:$S$16,2,0)="","",IF(HLOOKUP(VLOOKUP(C$1,$R$2:$S$16,2,0),'APTA Employee Census'!$B$6:$AB$507,ROWS($A$1:C170)+1,0)=0,"",HLOOKUP(VLOOKUP(C$1,$R$2:$S$16,2,0),'APTA Employee Census'!$B$6:$AB$507,ROWS($A$1:C170)+1,0)))</f>
        <v/>
      </c>
      <c r="D171" s="72" t="str">
        <f>IF(VLOOKUP(D$1,$R$2:$S$16,2,0)="","",IF(HLOOKUP(VLOOKUP(D$1,$R$2:$S$16,2,0),'APTA Employee Census'!$B$6:$AB$507,ROWS($A$1:D170)+1,0)=0,"",HLOOKUP(VLOOKUP(D$1,$R$2:$S$16,2,0),'APTA Employee Census'!$B$6:$AB$507,ROWS($A$1:D170)+1,0)))</f>
        <v/>
      </c>
      <c r="E171" s="43" t="str">
        <f>IF(VLOOKUP(E$1,$R$2:$S$16,2,0)="","",IF(HLOOKUP(VLOOKUP(E$1,$R$2:$S$16,2,0),'APTA Employee Census'!$B$6:$AB$507,ROWS($A$1:E170)+1,0)=0,"",VLOOKUP(HLOOKUP(VLOOKUP(E$1,$R$2:$S$16,2,0),'APTA Employee Census'!$B$6:$AB$507,ROWS($A$1:E170)+1,0),Lookups!$A$2:$B$45,2,0)))</f>
        <v/>
      </c>
      <c r="F171" s="72" t="str">
        <f>IF(VLOOKUP(F$1,$R$2:$S$16,2,0)="","",IF(HLOOKUP(VLOOKUP(F$1,$R$2:$S$16,2,0),'APTA Employee Census'!$B$6:$AB$507,ROWS($A$1:F170)+1,0)=0,"",HLOOKUP(VLOOKUP(F$1,$R$2:$S$16,2,0),'APTA Employee Census'!$B$6:$AB$507,ROWS($A$1:F170)+1,0)))</f>
        <v/>
      </c>
      <c r="G171" s="43" t="str">
        <f>IF(VLOOKUP(G$1,$R$2:$S$16,2,0)="","",IF(HLOOKUP(VLOOKUP(G$1,$R$2:$S$16,2,0),'APTA Employee Census'!$B$6:$AB$507,ROWS($A$1:G170)+1,0)=0,"",VLOOKUP(HLOOKUP(VLOOKUP(G$1,$R$2:$S$16,2,0),'APTA Employee Census'!$B$6:$AB$507,ROWS($A$1:G170)+1,0),Lookups!$A$2:$B$45,2,0)))</f>
        <v/>
      </c>
      <c r="H171" s="72" t="str">
        <f>IF(VLOOKUP(H$1,$R$2:$S$16,2,0)="","",IF(HLOOKUP(VLOOKUP(H$1,$R$2:$S$16,2,0),'APTA Employee Census'!$B$6:$AB$507,ROWS($A$1:H170)+1,0)=0,"",HLOOKUP(VLOOKUP(H$1,$R$2:$S$16,2,0),'APTA Employee Census'!$B$6:$AB$507,ROWS($A$1:H170)+1,0)))</f>
        <v/>
      </c>
      <c r="I171" s="73" t="str">
        <f>IF(VLOOKUP(I$1,$R$2:$S$16,2,0)="","",IF(HLOOKUP(VLOOKUP(I$1,$R$2:$S$16,2,0),'APTA Employee Census'!$B$6:$AB$507,ROWS($A$1:I170)+1,0)=0,"",HLOOKUP(VLOOKUP(I$1,$R$2:$S$16,2,0),'APTA Employee Census'!$B$6:$AB$507,ROWS($A$1:I170)+1,0)))</f>
        <v/>
      </c>
      <c r="J171" s="74" t="str">
        <f>IF(VLOOKUP($J$1,$R$2:$S$16,2,0)="","",IF(AND($K171="part_time",HLOOKUP(VLOOKUP(J$1,$R$2:$S$16,2,0),'APTA Employee Census'!$B$6:$AB$507,ROWS($A$1:J170)+1,0)&gt;0),HLOOKUP(VLOOKUP(J$1,$R$2:$S$16,2,0),'APTA Employee Census'!$B$6:$AB$507,ROWS($A$1:J170)+1,0),IF(AND($K171="part_time",HLOOKUP(VLOOKUP(J$1,$R$2:$S$16,2,0),'APTA Employee Census'!$B$6:$AB$507,ROWS($A$1:J170)+1,0)=""),'APTA Employee Census'!$G$1,"")))</f>
        <v/>
      </c>
      <c r="K171" s="43" t="e">
        <f>IF(VLOOKUP(K$1,$R$2:$S$16,2,0)="","",IF(HLOOKUP(VLOOKUP(K$1,$R$2:$S$16,2,0),'APTA Employee Census'!$B$6:$AB$507,ROWS($A$1:K170)+1,0)=0,"",VLOOKUP(HLOOKUP(VLOOKUP(K$1,$R$2:$S$16,2,0),'APTA Employee Census'!$B$6:$AB$507,ROWS($A$1:K170)+1,0),Lookups!$A$2:$B$45,2,0)))</f>
        <v>#N/A</v>
      </c>
      <c r="L171" s="72" t="str">
        <f>IF(VLOOKUP(L$1,$R$2:$S$16,2,0)="","",IF(HLOOKUP(VLOOKUP(L$1,$R$2:$S$16,2,0),'APTA Employee Census'!$B$6:$AB$507,ROWS($A$1:L170)+1,0)=0,"",HLOOKUP(VLOOKUP(L$1,$R$2:$S$16,2,0),'APTA Employee Census'!$B$6:$AB$507,ROWS($A$1:L170)+1,0)))</f>
        <v/>
      </c>
      <c r="M171" s="74" t="str">
        <f>IF(VLOOKUP(M$1,$R$2:$S$16,2,0)="","",IF(HLOOKUP(VLOOKUP(M$1,$R$2:$S$16,2,0),'APTA Employee Census'!$B$6:$AB$507,ROWS($A$1:M170)+1,0)=0,"",HLOOKUP(VLOOKUP(M$1,$R$2:$S$16,2,0),'APTA Employee Census'!$B$6:$AB$507,ROWS($A$1:M170)+1,0)))</f>
        <v/>
      </c>
      <c r="N171" s="72" t="str">
        <f>IF(VLOOKUP(N$1,$R$2:$S$16,2,0)="","",IF(HLOOKUP(VLOOKUP(N$1,$R$2:$S$16,2,0),'APTA Employee Census'!$B$6:$AB$507,ROWS($A$1:N170)+1,0)=0,"",HLOOKUP(VLOOKUP(N$1,$R$2:$S$16,2,0),'APTA Employee Census'!$B$6:$AB$507,ROWS($A$1:N170)+1,0)))</f>
        <v/>
      </c>
      <c r="O171" s="43" t="str">
        <f>IF(VLOOKUP(O$1,$R$2:$S$16,2,0)="","",IF(E171="self",IF(HLOOKUP(VLOOKUP(O$1,$R$2:$S$16,2,0),'APTA Employee Census'!$B$6:$AB$507,ROWS($A$1:O170)+1,0)=0,"",VLOOKUP(HLOOKUP(VLOOKUP(O$1,$R$2:$S$16,2,0),'APTA Employee Census'!$B$6:$AB$507,ROWS($A$1:O170)+1,0),Lookups!$A$2:$B$45,2,0)),""))</f>
        <v/>
      </c>
    </row>
    <row r="172" spans="1:15" ht="18" customHeight="1" x14ac:dyDescent="0.15">
      <c r="A172" s="43" t="str">
        <f>IF(VLOOKUP(A$1,$R$2:$S$16,2,0)="","",IF(HLOOKUP(VLOOKUP(A$1,$R$2:$S$16,2,0),'APTA Employee Census'!$B$6:$AB$507,ROWS($A$1:A171)+1,0)=0,"",HLOOKUP(VLOOKUP(A$1,$R$2:$S$16,2,0),'APTA Employee Census'!$B$6:$AB$507,ROWS($A$1:A171)+1,0)))</f>
        <v/>
      </c>
      <c r="B172" s="43" t="str">
        <f>IF(VLOOKUP(B$1,$R$2:$S$16,2,0)="","",IF(HLOOKUP(VLOOKUP(B$1,$R$2:$S$16,2,0),'APTA Employee Census'!$A$6:$AB$507,ROWS($A$1:B171)+1,0)=0,"",HLOOKUP(VLOOKUP(B$1,$R$2:$S$16,2,0),'APTA Employee Census'!$A$6:$AB$507,ROWS($A$1:B171)+1,0)))</f>
        <v/>
      </c>
      <c r="C172" s="43" t="str">
        <f>IF(VLOOKUP(C$1,$R$2:$S$16,2,0)="","",IF(HLOOKUP(VLOOKUP(C$1,$R$2:$S$16,2,0),'APTA Employee Census'!$B$6:$AB$507,ROWS($A$1:C171)+1,0)=0,"",HLOOKUP(VLOOKUP(C$1,$R$2:$S$16,2,0),'APTA Employee Census'!$B$6:$AB$507,ROWS($A$1:C171)+1,0)))</f>
        <v/>
      </c>
      <c r="D172" s="72" t="str">
        <f>IF(VLOOKUP(D$1,$R$2:$S$16,2,0)="","",IF(HLOOKUP(VLOOKUP(D$1,$R$2:$S$16,2,0),'APTA Employee Census'!$B$6:$AB$507,ROWS($A$1:D171)+1,0)=0,"",HLOOKUP(VLOOKUP(D$1,$R$2:$S$16,2,0),'APTA Employee Census'!$B$6:$AB$507,ROWS($A$1:D171)+1,0)))</f>
        <v/>
      </c>
      <c r="E172" s="43" t="str">
        <f>IF(VLOOKUP(E$1,$R$2:$S$16,2,0)="","",IF(HLOOKUP(VLOOKUP(E$1,$R$2:$S$16,2,0),'APTA Employee Census'!$B$6:$AB$507,ROWS($A$1:E171)+1,0)=0,"",VLOOKUP(HLOOKUP(VLOOKUP(E$1,$R$2:$S$16,2,0),'APTA Employee Census'!$B$6:$AB$507,ROWS($A$1:E171)+1,0),Lookups!$A$2:$B$45,2,0)))</f>
        <v/>
      </c>
      <c r="F172" s="72" t="str">
        <f>IF(VLOOKUP(F$1,$R$2:$S$16,2,0)="","",IF(HLOOKUP(VLOOKUP(F$1,$R$2:$S$16,2,0),'APTA Employee Census'!$B$6:$AB$507,ROWS($A$1:F171)+1,0)=0,"",HLOOKUP(VLOOKUP(F$1,$R$2:$S$16,2,0),'APTA Employee Census'!$B$6:$AB$507,ROWS($A$1:F171)+1,0)))</f>
        <v/>
      </c>
      <c r="G172" s="43" t="str">
        <f>IF(VLOOKUP(G$1,$R$2:$S$16,2,0)="","",IF(HLOOKUP(VLOOKUP(G$1,$R$2:$S$16,2,0),'APTA Employee Census'!$B$6:$AB$507,ROWS($A$1:G171)+1,0)=0,"",VLOOKUP(HLOOKUP(VLOOKUP(G$1,$R$2:$S$16,2,0),'APTA Employee Census'!$B$6:$AB$507,ROWS($A$1:G171)+1,0),Lookups!$A$2:$B$45,2,0)))</f>
        <v/>
      </c>
      <c r="H172" s="72" t="str">
        <f>IF(VLOOKUP(H$1,$R$2:$S$16,2,0)="","",IF(HLOOKUP(VLOOKUP(H$1,$R$2:$S$16,2,0),'APTA Employee Census'!$B$6:$AB$507,ROWS($A$1:H171)+1,0)=0,"",HLOOKUP(VLOOKUP(H$1,$R$2:$S$16,2,0),'APTA Employee Census'!$B$6:$AB$507,ROWS($A$1:H171)+1,0)))</f>
        <v/>
      </c>
      <c r="I172" s="73" t="str">
        <f>IF(VLOOKUP(I$1,$R$2:$S$16,2,0)="","",IF(HLOOKUP(VLOOKUP(I$1,$R$2:$S$16,2,0),'APTA Employee Census'!$B$6:$AB$507,ROWS($A$1:I171)+1,0)=0,"",HLOOKUP(VLOOKUP(I$1,$R$2:$S$16,2,0),'APTA Employee Census'!$B$6:$AB$507,ROWS($A$1:I171)+1,0)))</f>
        <v/>
      </c>
      <c r="J172" s="74" t="str">
        <f>IF(VLOOKUP($J$1,$R$2:$S$16,2,0)="","",IF(AND($K172="part_time",HLOOKUP(VLOOKUP(J$1,$R$2:$S$16,2,0),'APTA Employee Census'!$B$6:$AB$507,ROWS($A$1:J171)+1,0)&gt;0),HLOOKUP(VLOOKUP(J$1,$R$2:$S$16,2,0),'APTA Employee Census'!$B$6:$AB$507,ROWS($A$1:J171)+1,0),IF(AND($K172="part_time",HLOOKUP(VLOOKUP(J$1,$R$2:$S$16,2,0),'APTA Employee Census'!$B$6:$AB$507,ROWS($A$1:J171)+1,0)=""),'APTA Employee Census'!$G$1,"")))</f>
        <v/>
      </c>
      <c r="K172" s="43" t="e">
        <f>IF(VLOOKUP(K$1,$R$2:$S$16,2,0)="","",IF(HLOOKUP(VLOOKUP(K$1,$R$2:$S$16,2,0),'APTA Employee Census'!$B$6:$AB$507,ROWS($A$1:K171)+1,0)=0,"",VLOOKUP(HLOOKUP(VLOOKUP(K$1,$R$2:$S$16,2,0),'APTA Employee Census'!$B$6:$AB$507,ROWS($A$1:K171)+1,0),Lookups!$A$2:$B$45,2,0)))</f>
        <v>#N/A</v>
      </c>
      <c r="L172" s="72" t="str">
        <f>IF(VLOOKUP(L$1,$R$2:$S$16,2,0)="","",IF(HLOOKUP(VLOOKUP(L$1,$R$2:$S$16,2,0),'APTA Employee Census'!$B$6:$AB$507,ROWS($A$1:L171)+1,0)=0,"",HLOOKUP(VLOOKUP(L$1,$R$2:$S$16,2,0),'APTA Employee Census'!$B$6:$AB$507,ROWS($A$1:L171)+1,0)))</f>
        <v/>
      </c>
      <c r="M172" s="74" t="str">
        <f>IF(VLOOKUP(M$1,$R$2:$S$16,2,0)="","",IF(HLOOKUP(VLOOKUP(M$1,$R$2:$S$16,2,0),'APTA Employee Census'!$B$6:$AB$507,ROWS($A$1:M171)+1,0)=0,"",HLOOKUP(VLOOKUP(M$1,$R$2:$S$16,2,0),'APTA Employee Census'!$B$6:$AB$507,ROWS($A$1:M171)+1,0)))</f>
        <v/>
      </c>
      <c r="N172" s="72" t="str">
        <f>IF(VLOOKUP(N$1,$R$2:$S$16,2,0)="","",IF(HLOOKUP(VLOOKUP(N$1,$R$2:$S$16,2,0),'APTA Employee Census'!$B$6:$AB$507,ROWS($A$1:N171)+1,0)=0,"",HLOOKUP(VLOOKUP(N$1,$R$2:$S$16,2,0),'APTA Employee Census'!$B$6:$AB$507,ROWS($A$1:N171)+1,0)))</f>
        <v/>
      </c>
      <c r="O172" s="43" t="str">
        <f>IF(VLOOKUP(O$1,$R$2:$S$16,2,0)="","",IF(E172="self",IF(HLOOKUP(VLOOKUP(O$1,$R$2:$S$16,2,0),'APTA Employee Census'!$B$6:$AB$507,ROWS($A$1:O171)+1,0)=0,"",VLOOKUP(HLOOKUP(VLOOKUP(O$1,$R$2:$S$16,2,0),'APTA Employee Census'!$B$6:$AB$507,ROWS($A$1:O171)+1,0),Lookups!$A$2:$B$45,2,0)),""))</f>
        <v/>
      </c>
    </row>
    <row r="173" spans="1:15" ht="18" customHeight="1" x14ac:dyDescent="0.15">
      <c r="A173" s="43" t="str">
        <f>IF(VLOOKUP(A$1,$R$2:$S$16,2,0)="","",IF(HLOOKUP(VLOOKUP(A$1,$R$2:$S$16,2,0),'APTA Employee Census'!$B$6:$AB$507,ROWS($A$1:A172)+1,0)=0,"",HLOOKUP(VLOOKUP(A$1,$R$2:$S$16,2,0),'APTA Employee Census'!$B$6:$AB$507,ROWS($A$1:A172)+1,0)))</f>
        <v/>
      </c>
      <c r="B173" s="43" t="str">
        <f>IF(VLOOKUP(B$1,$R$2:$S$16,2,0)="","",IF(HLOOKUP(VLOOKUP(B$1,$R$2:$S$16,2,0),'APTA Employee Census'!$A$6:$AB$507,ROWS($A$1:B172)+1,0)=0,"",HLOOKUP(VLOOKUP(B$1,$R$2:$S$16,2,0),'APTA Employee Census'!$A$6:$AB$507,ROWS($A$1:B172)+1,0)))</f>
        <v/>
      </c>
      <c r="C173" s="43" t="str">
        <f>IF(VLOOKUP(C$1,$R$2:$S$16,2,0)="","",IF(HLOOKUP(VLOOKUP(C$1,$R$2:$S$16,2,0),'APTA Employee Census'!$B$6:$AB$507,ROWS($A$1:C172)+1,0)=0,"",HLOOKUP(VLOOKUP(C$1,$R$2:$S$16,2,0),'APTA Employee Census'!$B$6:$AB$507,ROWS($A$1:C172)+1,0)))</f>
        <v/>
      </c>
      <c r="D173" s="72" t="str">
        <f>IF(VLOOKUP(D$1,$R$2:$S$16,2,0)="","",IF(HLOOKUP(VLOOKUP(D$1,$R$2:$S$16,2,0),'APTA Employee Census'!$B$6:$AB$507,ROWS($A$1:D172)+1,0)=0,"",HLOOKUP(VLOOKUP(D$1,$R$2:$S$16,2,0),'APTA Employee Census'!$B$6:$AB$507,ROWS($A$1:D172)+1,0)))</f>
        <v/>
      </c>
      <c r="E173" s="43" t="str">
        <f>IF(VLOOKUP(E$1,$R$2:$S$16,2,0)="","",IF(HLOOKUP(VLOOKUP(E$1,$R$2:$S$16,2,0),'APTA Employee Census'!$B$6:$AB$507,ROWS($A$1:E172)+1,0)=0,"",VLOOKUP(HLOOKUP(VLOOKUP(E$1,$R$2:$S$16,2,0),'APTA Employee Census'!$B$6:$AB$507,ROWS($A$1:E172)+1,0),Lookups!$A$2:$B$45,2,0)))</f>
        <v/>
      </c>
      <c r="F173" s="72" t="str">
        <f>IF(VLOOKUP(F$1,$R$2:$S$16,2,0)="","",IF(HLOOKUP(VLOOKUP(F$1,$R$2:$S$16,2,0),'APTA Employee Census'!$B$6:$AB$507,ROWS($A$1:F172)+1,0)=0,"",HLOOKUP(VLOOKUP(F$1,$R$2:$S$16,2,0),'APTA Employee Census'!$B$6:$AB$507,ROWS($A$1:F172)+1,0)))</f>
        <v/>
      </c>
      <c r="G173" s="43" t="str">
        <f>IF(VLOOKUP(G$1,$R$2:$S$16,2,0)="","",IF(HLOOKUP(VLOOKUP(G$1,$R$2:$S$16,2,0),'APTA Employee Census'!$B$6:$AB$507,ROWS($A$1:G172)+1,0)=0,"",VLOOKUP(HLOOKUP(VLOOKUP(G$1,$R$2:$S$16,2,0),'APTA Employee Census'!$B$6:$AB$507,ROWS($A$1:G172)+1,0),Lookups!$A$2:$B$45,2,0)))</f>
        <v/>
      </c>
      <c r="H173" s="72" t="str">
        <f>IF(VLOOKUP(H$1,$R$2:$S$16,2,0)="","",IF(HLOOKUP(VLOOKUP(H$1,$R$2:$S$16,2,0),'APTA Employee Census'!$B$6:$AB$507,ROWS($A$1:H172)+1,0)=0,"",HLOOKUP(VLOOKUP(H$1,$R$2:$S$16,2,0),'APTA Employee Census'!$B$6:$AB$507,ROWS($A$1:H172)+1,0)))</f>
        <v/>
      </c>
      <c r="I173" s="73" t="str">
        <f>IF(VLOOKUP(I$1,$R$2:$S$16,2,0)="","",IF(HLOOKUP(VLOOKUP(I$1,$R$2:$S$16,2,0),'APTA Employee Census'!$B$6:$AB$507,ROWS($A$1:I172)+1,0)=0,"",HLOOKUP(VLOOKUP(I$1,$R$2:$S$16,2,0),'APTA Employee Census'!$B$6:$AB$507,ROWS($A$1:I172)+1,0)))</f>
        <v/>
      </c>
      <c r="J173" s="74" t="str">
        <f>IF(VLOOKUP($J$1,$R$2:$S$16,2,0)="","",IF(AND($K173="part_time",HLOOKUP(VLOOKUP(J$1,$R$2:$S$16,2,0),'APTA Employee Census'!$B$6:$AB$507,ROWS($A$1:J172)+1,0)&gt;0),HLOOKUP(VLOOKUP(J$1,$R$2:$S$16,2,0),'APTA Employee Census'!$B$6:$AB$507,ROWS($A$1:J172)+1,0),IF(AND($K173="part_time",HLOOKUP(VLOOKUP(J$1,$R$2:$S$16,2,0),'APTA Employee Census'!$B$6:$AB$507,ROWS($A$1:J172)+1,0)=""),'APTA Employee Census'!$G$1,"")))</f>
        <v/>
      </c>
      <c r="K173" s="43" t="e">
        <f>IF(VLOOKUP(K$1,$R$2:$S$16,2,0)="","",IF(HLOOKUP(VLOOKUP(K$1,$R$2:$S$16,2,0),'APTA Employee Census'!$B$6:$AB$507,ROWS($A$1:K172)+1,0)=0,"",VLOOKUP(HLOOKUP(VLOOKUP(K$1,$R$2:$S$16,2,0),'APTA Employee Census'!$B$6:$AB$507,ROWS($A$1:K172)+1,0),Lookups!$A$2:$B$45,2,0)))</f>
        <v>#N/A</v>
      </c>
      <c r="L173" s="72" t="str">
        <f>IF(VLOOKUP(L$1,$R$2:$S$16,2,0)="","",IF(HLOOKUP(VLOOKUP(L$1,$R$2:$S$16,2,0),'APTA Employee Census'!$B$6:$AB$507,ROWS($A$1:L172)+1,0)=0,"",HLOOKUP(VLOOKUP(L$1,$R$2:$S$16,2,0),'APTA Employee Census'!$B$6:$AB$507,ROWS($A$1:L172)+1,0)))</f>
        <v/>
      </c>
      <c r="M173" s="74" t="str">
        <f>IF(VLOOKUP(M$1,$R$2:$S$16,2,0)="","",IF(HLOOKUP(VLOOKUP(M$1,$R$2:$S$16,2,0),'APTA Employee Census'!$B$6:$AB$507,ROWS($A$1:M172)+1,0)=0,"",HLOOKUP(VLOOKUP(M$1,$R$2:$S$16,2,0),'APTA Employee Census'!$B$6:$AB$507,ROWS($A$1:M172)+1,0)))</f>
        <v/>
      </c>
      <c r="N173" s="72" t="str">
        <f>IF(VLOOKUP(N$1,$R$2:$S$16,2,0)="","",IF(HLOOKUP(VLOOKUP(N$1,$R$2:$S$16,2,0),'APTA Employee Census'!$B$6:$AB$507,ROWS($A$1:N172)+1,0)=0,"",HLOOKUP(VLOOKUP(N$1,$R$2:$S$16,2,0),'APTA Employee Census'!$B$6:$AB$507,ROWS($A$1:N172)+1,0)))</f>
        <v/>
      </c>
      <c r="O173" s="43" t="str">
        <f>IF(VLOOKUP(O$1,$R$2:$S$16,2,0)="","",IF(E173="self",IF(HLOOKUP(VLOOKUP(O$1,$R$2:$S$16,2,0),'APTA Employee Census'!$B$6:$AB$507,ROWS($A$1:O172)+1,0)=0,"",VLOOKUP(HLOOKUP(VLOOKUP(O$1,$R$2:$S$16,2,0),'APTA Employee Census'!$B$6:$AB$507,ROWS($A$1:O172)+1,0),Lookups!$A$2:$B$45,2,0)),""))</f>
        <v/>
      </c>
    </row>
    <row r="174" spans="1:15" ht="18" customHeight="1" x14ac:dyDescent="0.15">
      <c r="A174" s="43" t="str">
        <f>IF(VLOOKUP(A$1,$R$2:$S$16,2,0)="","",IF(HLOOKUP(VLOOKUP(A$1,$R$2:$S$16,2,0),'APTA Employee Census'!$B$6:$AB$507,ROWS($A$1:A173)+1,0)=0,"",HLOOKUP(VLOOKUP(A$1,$R$2:$S$16,2,0),'APTA Employee Census'!$B$6:$AB$507,ROWS($A$1:A173)+1,0)))</f>
        <v/>
      </c>
      <c r="B174" s="43" t="str">
        <f>IF(VLOOKUP(B$1,$R$2:$S$16,2,0)="","",IF(HLOOKUP(VLOOKUP(B$1,$R$2:$S$16,2,0),'APTA Employee Census'!$A$6:$AB$507,ROWS($A$1:B173)+1,0)=0,"",HLOOKUP(VLOOKUP(B$1,$R$2:$S$16,2,0),'APTA Employee Census'!$A$6:$AB$507,ROWS($A$1:B173)+1,0)))</f>
        <v/>
      </c>
      <c r="C174" s="43" t="str">
        <f>IF(VLOOKUP(C$1,$R$2:$S$16,2,0)="","",IF(HLOOKUP(VLOOKUP(C$1,$R$2:$S$16,2,0),'APTA Employee Census'!$B$6:$AB$507,ROWS($A$1:C173)+1,0)=0,"",HLOOKUP(VLOOKUP(C$1,$R$2:$S$16,2,0),'APTA Employee Census'!$B$6:$AB$507,ROWS($A$1:C173)+1,0)))</f>
        <v/>
      </c>
      <c r="D174" s="72" t="str">
        <f>IF(VLOOKUP(D$1,$R$2:$S$16,2,0)="","",IF(HLOOKUP(VLOOKUP(D$1,$R$2:$S$16,2,0),'APTA Employee Census'!$B$6:$AB$507,ROWS($A$1:D173)+1,0)=0,"",HLOOKUP(VLOOKUP(D$1,$R$2:$S$16,2,0),'APTA Employee Census'!$B$6:$AB$507,ROWS($A$1:D173)+1,0)))</f>
        <v/>
      </c>
      <c r="E174" s="43" t="str">
        <f>IF(VLOOKUP(E$1,$R$2:$S$16,2,0)="","",IF(HLOOKUP(VLOOKUP(E$1,$R$2:$S$16,2,0),'APTA Employee Census'!$B$6:$AB$507,ROWS($A$1:E173)+1,0)=0,"",VLOOKUP(HLOOKUP(VLOOKUP(E$1,$R$2:$S$16,2,0),'APTA Employee Census'!$B$6:$AB$507,ROWS($A$1:E173)+1,0),Lookups!$A$2:$B$45,2,0)))</f>
        <v/>
      </c>
      <c r="F174" s="72" t="str">
        <f>IF(VLOOKUP(F$1,$R$2:$S$16,2,0)="","",IF(HLOOKUP(VLOOKUP(F$1,$R$2:$S$16,2,0),'APTA Employee Census'!$B$6:$AB$507,ROWS($A$1:F173)+1,0)=0,"",HLOOKUP(VLOOKUP(F$1,$R$2:$S$16,2,0),'APTA Employee Census'!$B$6:$AB$507,ROWS($A$1:F173)+1,0)))</f>
        <v/>
      </c>
      <c r="G174" s="43" t="str">
        <f>IF(VLOOKUP(G$1,$R$2:$S$16,2,0)="","",IF(HLOOKUP(VLOOKUP(G$1,$R$2:$S$16,2,0),'APTA Employee Census'!$B$6:$AB$507,ROWS($A$1:G173)+1,0)=0,"",VLOOKUP(HLOOKUP(VLOOKUP(G$1,$R$2:$S$16,2,0),'APTA Employee Census'!$B$6:$AB$507,ROWS($A$1:G173)+1,0),Lookups!$A$2:$B$45,2,0)))</f>
        <v/>
      </c>
      <c r="H174" s="72" t="str">
        <f>IF(VLOOKUP(H$1,$R$2:$S$16,2,0)="","",IF(HLOOKUP(VLOOKUP(H$1,$R$2:$S$16,2,0),'APTA Employee Census'!$B$6:$AB$507,ROWS($A$1:H173)+1,0)=0,"",HLOOKUP(VLOOKUP(H$1,$R$2:$S$16,2,0),'APTA Employee Census'!$B$6:$AB$507,ROWS($A$1:H173)+1,0)))</f>
        <v/>
      </c>
      <c r="I174" s="73" t="str">
        <f>IF(VLOOKUP(I$1,$R$2:$S$16,2,0)="","",IF(HLOOKUP(VLOOKUP(I$1,$R$2:$S$16,2,0),'APTA Employee Census'!$B$6:$AB$507,ROWS($A$1:I173)+1,0)=0,"",HLOOKUP(VLOOKUP(I$1,$R$2:$S$16,2,0),'APTA Employee Census'!$B$6:$AB$507,ROWS($A$1:I173)+1,0)))</f>
        <v/>
      </c>
      <c r="J174" s="74" t="str">
        <f>IF(VLOOKUP($J$1,$R$2:$S$16,2,0)="","",IF(AND($K174="part_time",HLOOKUP(VLOOKUP(J$1,$R$2:$S$16,2,0),'APTA Employee Census'!$B$6:$AB$507,ROWS($A$1:J173)+1,0)&gt;0),HLOOKUP(VLOOKUP(J$1,$R$2:$S$16,2,0),'APTA Employee Census'!$B$6:$AB$507,ROWS($A$1:J173)+1,0),IF(AND($K174="part_time",HLOOKUP(VLOOKUP(J$1,$R$2:$S$16,2,0),'APTA Employee Census'!$B$6:$AB$507,ROWS($A$1:J173)+1,0)=""),'APTA Employee Census'!$G$1,"")))</f>
        <v/>
      </c>
      <c r="K174" s="43" t="e">
        <f>IF(VLOOKUP(K$1,$R$2:$S$16,2,0)="","",IF(HLOOKUP(VLOOKUP(K$1,$R$2:$S$16,2,0),'APTA Employee Census'!$B$6:$AB$507,ROWS($A$1:K173)+1,0)=0,"",VLOOKUP(HLOOKUP(VLOOKUP(K$1,$R$2:$S$16,2,0),'APTA Employee Census'!$B$6:$AB$507,ROWS($A$1:K173)+1,0),Lookups!$A$2:$B$45,2,0)))</f>
        <v>#N/A</v>
      </c>
      <c r="L174" s="72" t="str">
        <f>IF(VLOOKUP(L$1,$R$2:$S$16,2,0)="","",IF(HLOOKUP(VLOOKUP(L$1,$R$2:$S$16,2,0),'APTA Employee Census'!$B$6:$AB$507,ROWS($A$1:L173)+1,0)=0,"",HLOOKUP(VLOOKUP(L$1,$R$2:$S$16,2,0),'APTA Employee Census'!$B$6:$AB$507,ROWS($A$1:L173)+1,0)))</f>
        <v/>
      </c>
      <c r="M174" s="74" t="str">
        <f>IF(VLOOKUP(M$1,$R$2:$S$16,2,0)="","",IF(HLOOKUP(VLOOKUP(M$1,$R$2:$S$16,2,0),'APTA Employee Census'!$B$6:$AB$507,ROWS($A$1:M173)+1,0)=0,"",HLOOKUP(VLOOKUP(M$1,$R$2:$S$16,2,0),'APTA Employee Census'!$B$6:$AB$507,ROWS($A$1:M173)+1,0)))</f>
        <v/>
      </c>
      <c r="N174" s="72" t="str">
        <f>IF(VLOOKUP(N$1,$R$2:$S$16,2,0)="","",IF(HLOOKUP(VLOOKUP(N$1,$R$2:$S$16,2,0),'APTA Employee Census'!$B$6:$AB$507,ROWS($A$1:N173)+1,0)=0,"",HLOOKUP(VLOOKUP(N$1,$R$2:$S$16,2,0),'APTA Employee Census'!$B$6:$AB$507,ROWS($A$1:N173)+1,0)))</f>
        <v/>
      </c>
      <c r="O174" s="43" t="str">
        <f>IF(VLOOKUP(O$1,$R$2:$S$16,2,0)="","",IF(E174="self",IF(HLOOKUP(VLOOKUP(O$1,$R$2:$S$16,2,0),'APTA Employee Census'!$B$6:$AB$507,ROWS($A$1:O173)+1,0)=0,"",VLOOKUP(HLOOKUP(VLOOKUP(O$1,$R$2:$S$16,2,0),'APTA Employee Census'!$B$6:$AB$507,ROWS($A$1:O173)+1,0),Lookups!$A$2:$B$45,2,0)),""))</f>
        <v/>
      </c>
    </row>
    <row r="175" spans="1:15" ht="18" customHeight="1" x14ac:dyDescent="0.15">
      <c r="A175" s="43" t="str">
        <f>IF(VLOOKUP(A$1,$R$2:$S$16,2,0)="","",IF(HLOOKUP(VLOOKUP(A$1,$R$2:$S$16,2,0),'APTA Employee Census'!$B$6:$AB$507,ROWS($A$1:A174)+1,0)=0,"",HLOOKUP(VLOOKUP(A$1,$R$2:$S$16,2,0),'APTA Employee Census'!$B$6:$AB$507,ROWS($A$1:A174)+1,0)))</f>
        <v/>
      </c>
      <c r="B175" s="43" t="str">
        <f>IF(VLOOKUP(B$1,$R$2:$S$16,2,0)="","",IF(HLOOKUP(VLOOKUP(B$1,$R$2:$S$16,2,0),'APTA Employee Census'!$A$6:$AB$507,ROWS($A$1:B174)+1,0)=0,"",HLOOKUP(VLOOKUP(B$1,$R$2:$S$16,2,0),'APTA Employee Census'!$A$6:$AB$507,ROWS($A$1:B174)+1,0)))</f>
        <v/>
      </c>
      <c r="C175" s="43" t="str">
        <f>IF(VLOOKUP(C$1,$R$2:$S$16,2,0)="","",IF(HLOOKUP(VLOOKUP(C$1,$R$2:$S$16,2,0),'APTA Employee Census'!$B$6:$AB$507,ROWS($A$1:C174)+1,0)=0,"",HLOOKUP(VLOOKUP(C$1,$R$2:$S$16,2,0),'APTA Employee Census'!$B$6:$AB$507,ROWS($A$1:C174)+1,0)))</f>
        <v/>
      </c>
      <c r="D175" s="72" t="str">
        <f>IF(VLOOKUP(D$1,$R$2:$S$16,2,0)="","",IF(HLOOKUP(VLOOKUP(D$1,$R$2:$S$16,2,0),'APTA Employee Census'!$B$6:$AB$507,ROWS($A$1:D174)+1,0)=0,"",HLOOKUP(VLOOKUP(D$1,$R$2:$S$16,2,0),'APTA Employee Census'!$B$6:$AB$507,ROWS($A$1:D174)+1,0)))</f>
        <v/>
      </c>
      <c r="E175" s="43" t="str">
        <f>IF(VLOOKUP(E$1,$R$2:$S$16,2,0)="","",IF(HLOOKUP(VLOOKUP(E$1,$R$2:$S$16,2,0),'APTA Employee Census'!$B$6:$AB$507,ROWS($A$1:E174)+1,0)=0,"",VLOOKUP(HLOOKUP(VLOOKUP(E$1,$R$2:$S$16,2,0),'APTA Employee Census'!$B$6:$AB$507,ROWS($A$1:E174)+1,0),Lookups!$A$2:$B$45,2,0)))</f>
        <v/>
      </c>
      <c r="F175" s="72" t="str">
        <f>IF(VLOOKUP(F$1,$R$2:$S$16,2,0)="","",IF(HLOOKUP(VLOOKUP(F$1,$R$2:$S$16,2,0),'APTA Employee Census'!$B$6:$AB$507,ROWS($A$1:F174)+1,0)=0,"",HLOOKUP(VLOOKUP(F$1,$R$2:$S$16,2,0),'APTA Employee Census'!$B$6:$AB$507,ROWS($A$1:F174)+1,0)))</f>
        <v/>
      </c>
      <c r="G175" s="43" t="str">
        <f>IF(VLOOKUP(G$1,$R$2:$S$16,2,0)="","",IF(HLOOKUP(VLOOKUP(G$1,$R$2:$S$16,2,0),'APTA Employee Census'!$B$6:$AB$507,ROWS($A$1:G174)+1,0)=0,"",VLOOKUP(HLOOKUP(VLOOKUP(G$1,$R$2:$S$16,2,0),'APTA Employee Census'!$B$6:$AB$507,ROWS($A$1:G174)+1,0),Lookups!$A$2:$B$45,2,0)))</f>
        <v/>
      </c>
      <c r="H175" s="72" t="str">
        <f>IF(VLOOKUP(H$1,$R$2:$S$16,2,0)="","",IF(HLOOKUP(VLOOKUP(H$1,$R$2:$S$16,2,0),'APTA Employee Census'!$B$6:$AB$507,ROWS($A$1:H174)+1,0)=0,"",HLOOKUP(VLOOKUP(H$1,$R$2:$S$16,2,0),'APTA Employee Census'!$B$6:$AB$507,ROWS($A$1:H174)+1,0)))</f>
        <v/>
      </c>
      <c r="I175" s="73" t="str">
        <f>IF(VLOOKUP(I$1,$R$2:$S$16,2,0)="","",IF(HLOOKUP(VLOOKUP(I$1,$R$2:$S$16,2,0),'APTA Employee Census'!$B$6:$AB$507,ROWS($A$1:I174)+1,0)=0,"",HLOOKUP(VLOOKUP(I$1,$R$2:$S$16,2,0),'APTA Employee Census'!$B$6:$AB$507,ROWS($A$1:I174)+1,0)))</f>
        <v/>
      </c>
      <c r="J175" s="74" t="str">
        <f>IF(VLOOKUP($J$1,$R$2:$S$16,2,0)="","",IF(AND($K175="part_time",HLOOKUP(VLOOKUP(J$1,$R$2:$S$16,2,0),'APTA Employee Census'!$B$6:$AB$507,ROWS($A$1:J174)+1,0)&gt;0),HLOOKUP(VLOOKUP(J$1,$R$2:$S$16,2,0),'APTA Employee Census'!$B$6:$AB$507,ROWS($A$1:J174)+1,0),IF(AND($K175="part_time",HLOOKUP(VLOOKUP(J$1,$R$2:$S$16,2,0),'APTA Employee Census'!$B$6:$AB$507,ROWS($A$1:J174)+1,0)=""),'APTA Employee Census'!$G$1,"")))</f>
        <v/>
      </c>
      <c r="K175" s="43" t="e">
        <f>IF(VLOOKUP(K$1,$R$2:$S$16,2,0)="","",IF(HLOOKUP(VLOOKUP(K$1,$R$2:$S$16,2,0),'APTA Employee Census'!$B$6:$AB$507,ROWS($A$1:K174)+1,0)=0,"",VLOOKUP(HLOOKUP(VLOOKUP(K$1,$R$2:$S$16,2,0),'APTA Employee Census'!$B$6:$AB$507,ROWS($A$1:K174)+1,0),Lookups!$A$2:$B$45,2,0)))</f>
        <v>#N/A</v>
      </c>
      <c r="L175" s="72" t="str">
        <f>IF(VLOOKUP(L$1,$R$2:$S$16,2,0)="","",IF(HLOOKUP(VLOOKUP(L$1,$R$2:$S$16,2,0),'APTA Employee Census'!$B$6:$AB$507,ROWS($A$1:L174)+1,0)=0,"",HLOOKUP(VLOOKUP(L$1,$R$2:$S$16,2,0),'APTA Employee Census'!$B$6:$AB$507,ROWS($A$1:L174)+1,0)))</f>
        <v/>
      </c>
      <c r="M175" s="74" t="str">
        <f>IF(VLOOKUP(M$1,$R$2:$S$16,2,0)="","",IF(HLOOKUP(VLOOKUP(M$1,$R$2:$S$16,2,0),'APTA Employee Census'!$B$6:$AB$507,ROWS($A$1:M174)+1,0)=0,"",HLOOKUP(VLOOKUP(M$1,$R$2:$S$16,2,0),'APTA Employee Census'!$B$6:$AB$507,ROWS($A$1:M174)+1,0)))</f>
        <v/>
      </c>
      <c r="N175" s="72" t="str">
        <f>IF(VLOOKUP(N$1,$R$2:$S$16,2,0)="","",IF(HLOOKUP(VLOOKUP(N$1,$R$2:$S$16,2,0),'APTA Employee Census'!$B$6:$AB$507,ROWS($A$1:N174)+1,0)=0,"",HLOOKUP(VLOOKUP(N$1,$R$2:$S$16,2,0),'APTA Employee Census'!$B$6:$AB$507,ROWS($A$1:N174)+1,0)))</f>
        <v/>
      </c>
      <c r="O175" s="43" t="str">
        <f>IF(VLOOKUP(O$1,$R$2:$S$16,2,0)="","",IF(E175="self",IF(HLOOKUP(VLOOKUP(O$1,$R$2:$S$16,2,0),'APTA Employee Census'!$B$6:$AB$507,ROWS($A$1:O174)+1,0)=0,"",VLOOKUP(HLOOKUP(VLOOKUP(O$1,$R$2:$S$16,2,0),'APTA Employee Census'!$B$6:$AB$507,ROWS($A$1:O174)+1,0),Lookups!$A$2:$B$45,2,0)),""))</f>
        <v/>
      </c>
    </row>
    <row r="176" spans="1:15" ht="18" customHeight="1" x14ac:dyDescent="0.15">
      <c r="A176" s="43" t="str">
        <f>IF(VLOOKUP(A$1,$R$2:$S$16,2,0)="","",IF(HLOOKUP(VLOOKUP(A$1,$R$2:$S$16,2,0),'APTA Employee Census'!$B$6:$AB$507,ROWS($A$1:A175)+1,0)=0,"",HLOOKUP(VLOOKUP(A$1,$R$2:$S$16,2,0),'APTA Employee Census'!$B$6:$AB$507,ROWS($A$1:A175)+1,0)))</f>
        <v/>
      </c>
      <c r="B176" s="43" t="str">
        <f>IF(VLOOKUP(B$1,$R$2:$S$16,2,0)="","",IF(HLOOKUP(VLOOKUP(B$1,$R$2:$S$16,2,0),'APTA Employee Census'!$A$6:$AB$507,ROWS($A$1:B175)+1,0)=0,"",HLOOKUP(VLOOKUP(B$1,$R$2:$S$16,2,0),'APTA Employee Census'!$A$6:$AB$507,ROWS($A$1:B175)+1,0)))</f>
        <v/>
      </c>
      <c r="C176" s="43" t="str">
        <f>IF(VLOOKUP(C$1,$R$2:$S$16,2,0)="","",IF(HLOOKUP(VLOOKUP(C$1,$R$2:$S$16,2,0),'APTA Employee Census'!$B$6:$AB$507,ROWS($A$1:C175)+1,0)=0,"",HLOOKUP(VLOOKUP(C$1,$R$2:$S$16,2,0),'APTA Employee Census'!$B$6:$AB$507,ROWS($A$1:C175)+1,0)))</f>
        <v/>
      </c>
      <c r="D176" s="72" t="str">
        <f>IF(VLOOKUP(D$1,$R$2:$S$16,2,0)="","",IF(HLOOKUP(VLOOKUP(D$1,$R$2:$S$16,2,0),'APTA Employee Census'!$B$6:$AB$507,ROWS($A$1:D175)+1,0)=0,"",HLOOKUP(VLOOKUP(D$1,$R$2:$S$16,2,0),'APTA Employee Census'!$B$6:$AB$507,ROWS($A$1:D175)+1,0)))</f>
        <v/>
      </c>
      <c r="E176" s="43" t="str">
        <f>IF(VLOOKUP(E$1,$R$2:$S$16,2,0)="","",IF(HLOOKUP(VLOOKUP(E$1,$R$2:$S$16,2,0),'APTA Employee Census'!$B$6:$AB$507,ROWS($A$1:E175)+1,0)=0,"",VLOOKUP(HLOOKUP(VLOOKUP(E$1,$R$2:$S$16,2,0),'APTA Employee Census'!$B$6:$AB$507,ROWS($A$1:E175)+1,0),Lookups!$A$2:$B$45,2,0)))</f>
        <v/>
      </c>
      <c r="F176" s="72" t="str">
        <f>IF(VLOOKUP(F$1,$R$2:$S$16,2,0)="","",IF(HLOOKUP(VLOOKUP(F$1,$R$2:$S$16,2,0),'APTA Employee Census'!$B$6:$AB$507,ROWS($A$1:F175)+1,0)=0,"",HLOOKUP(VLOOKUP(F$1,$R$2:$S$16,2,0),'APTA Employee Census'!$B$6:$AB$507,ROWS($A$1:F175)+1,0)))</f>
        <v/>
      </c>
      <c r="G176" s="43" t="str">
        <f>IF(VLOOKUP(G$1,$R$2:$S$16,2,0)="","",IF(HLOOKUP(VLOOKUP(G$1,$R$2:$S$16,2,0),'APTA Employee Census'!$B$6:$AB$507,ROWS($A$1:G175)+1,0)=0,"",VLOOKUP(HLOOKUP(VLOOKUP(G$1,$R$2:$S$16,2,0),'APTA Employee Census'!$B$6:$AB$507,ROWS($A$1:G175)+1,0),Lookups!$A$2:$B$45,2,0)))</f>
        <v/>
      </c>
      <c r="H176" s="72" t="str">
        <f>IF(VLOOKUP(H$1,$R$2:$S$16,2,0)="","",IF(HLOOKUP(VLOOKUP(H$1,$R$2:$S$16,2,0),'APTA Employee Census'!$B$6:$AB$507,ROWS($A$1:H175)+1,0)=0,"",HLOOKUP(VLOOKUP(H$1,$R$2:$S$16,2,0),'APTA Employee Census'!$B$6:$AB$507,ROWS($A$1:H175)+1,0)))</f>
        <v/>
      </c>
      <c r="I176" s="73" t="str">
        <f>IF(VLOOKUP(I$1,$R$2:$S$16,2,0)="","",IF(HLOOKUP(VLOOKUP(I$1,$R$2:$S$16,2,0),'APTA Employee Census'!$B$6:$AB$507,ROWS($A$1:I175)+1,0)=0,"",HLOOKUP(VLOOKUP(I$1,$R$2:$S$16,2,0),'APTA Employee Census'!$B$6:$AB$507,ROWS($A$1:I175)+1,0)))</f>
        <v/>
      </c>
      <c r="J176" s="74" t="str">
        <f>IF(VLOOKUP($J$1,$R$2:$S$16,2,0)="","",IF(AND($K176="part_time",HLOOKUP(VLOOKUP(J$1,$R$2:$S$16,2,0),'APTA Employee Census'!$B$6:$AB$507,ROWS($A$1:J175)+1,0)&gt;0),HLOOKUP(VLOOKUP(J$1,$R$2:$S$16,2,0),'APTA Employee Census'!$B$6:$AB$507,ROWS($A$1:J175)+1,0),IF(AND($K176="part_time",HLOOKUP(VLOOKUP(J$1,$R$2:$S$16,2,0),'APTA Employee Census'!$B$6:$AB$507,ROWS($A$1:J175)+1,0)=""),'APTA Employee Census'!$G$1,"")))</f>
        <v/>
      </c>
      <c r="K176" s="43" t="e">
        <f>IF(VLOOKUP(K$1,$R$2:$S$16,2,0)="","",IF(HLOOKUP(VLOOKUP(K$1,$R$2:$S$16,2,0),'APTA Employee Census'!$B$6:$AB$507,ROWS($A$1:K175)+1,0)=0,"",VLOOKUP(HLOOKUP(VLOOKUP(K$1,$R$2:$S$16,2,0),'APTA Employee Census'!$B$6:$AB$507,ROWS($A$1:K175)+1,0),Lookups!$A$2:$B$45,2,0)))</f>
        <v>#N/A</v>
      </c>
      <c r="L176" s="72" t="str">
        <f>IF(VLOOKUP(L$1,$R$2:$S$16,2,0)="","",IF(HLOOKUP(VLOOKUP(L$1,$R$2:$S$16,2,0),'APTA Employee Census'!$B$6:$AB$507,ROWS($A$1:L175)+1,0)=0,"",HLOOKUP(VLOOKUP(L$1,$R$2:$S$16,2,0),'APTA Employee Census'!$B$6:$AB$507,ROWS($A$1:L175)+1,0)))</f>
        <v/>
      </c>
      <c r="M176" s="74" t="str">
        <f>IF(VLOOKUP(M$1,$R$2:$S$16,2,0)="","",IF(HLOOKUP(VLOOKUP(M$1,$R$2:$S$16,2,0),'APTA Employee Census'!$B$6:$AB$507,ROWS($A$1:M175)+1,0)=0,"",HLOOKUP(VLOOKUP(M$1,$R$2:$S$16,2,0),'APTA Employee Census'!$B$6:$AB$507,ROWS($A$1:M175)+1,0)))</f>
        <v/>
      </c>
      <c r="N176" s="72" t="str">
        <f>IF(VLOOKUP(N$1,$R$2:$S$16,2,0)="","",IF(HLOOKUP(VLOOKUP(N$1,$R$2:$S$16,2,0),'APTA Employee Census'!$B$6:$AB$507,ROWS($A$1:N175)+1,0)=0,"",HLOOKUP(VLOOKUP(N$1,$R$2:$S$16,2,0),'APTA Employee Census'!$B$6:$AB$507,ROWS($A$1:N175)+1,0)))</f>
        <v/>
      </c>
      <c r="O176" s="43" t="str">
        <f>IF(VLOOKUP(O$1,$R$2:$S$16,2,0)="","",IF(E176="self",IF(HLOOKUP(VLOOKUP(O$1,$R$2:$S$16,2,0),'APTA Employee Census'!$B$6:$AB$507,ROWS($A$1:O175)+1,0)=0,"",VLOOKUP(HLOOKUP(VLOOKUP(O$1,$R$2:$S$16,2,0),'APTA Employee Census'!$B$6:$AB$507,ROWS($A$1:O175)+1,0),Lookups!$A$2:$B$45,2,0)),""))</f>
        <v/>
      </c>
    </row>
    <row r="177" spans="1:15" ht="18" customHeight="1" x14ac:dyDescent="0.15">
      <c r="A177" s="43" t="str">
        <f>IF(VLOOKUP(A$1,$R$2:$S$16,2,0)="","",IF(HLOOKUP(VLOOKUP(A$1,$R$2:$S$16,2,0),'APTA Employee Census'!$B$6:$AB$507,ROWS($A$1:A176)+1,0)=0,"",HLOOKUP(VLOOKUP(A$1,$R$2:$S$16,2,0),'APTA Employee Census'!$B$6:$AB$507,ROWS($A$1:A176)+1,0)))</f>
        <v/>
      </c>
      <c r="B177" s="43" t="str">
        <f>IF(VLOOKUP(B$1,$R$2:$S$16,2,0)="","",IF(HLOOKUP(VLOOKUP(B$1,$R$2:$S$16,2,0),'APTA Employee Census'!$A$6:$AB$507,ROWS($A$1:B176)+1,0)=0,"",HLOOKUP(VLOOKUP(B$1,$R$2:$S$16,2,0),'APTA Employee Census'!$A$6:$AB$507,ROWS($A$1:B176)+1,0)))</f>
        <v/>
      </c>
      <c r="C177" s="43" t="str">
        <f>IF(VLOOKUP(C$1,$R$2:$S$16,2,0)="","",IF(HLOOKUP(VLOOKUP(C$1,$R$2:$S$16,2,0),'APTA Employee Census'!$B$6:$AB$507,ROWS($A$1:C176)+1,0)=0,"",HLOOKUP(VLOOKUP(C$1,$R$2:$S$16,2,0),'APTA Employee Census'!$B$6:$AB$507,ROWS($A$1:C176)+1,0)))</f>
        <v/>
      </c>
      <c r="D177" s="72" t="str">
        <f>IF(VLOOKUP(D$1,$R$2:$S$16,2,0)="","",IF(HLOOKUP(VLOOKUP(D$1,$R$2:$S$16,2,0),'APTA Employee Census'!$B$6:$AB$507,ROWS($A$1:D176)+1,0)=0,"",HLOOKUP(VLOOKUP(D$1,$R$2:$S$16,2,0),'APTA Employee Census'!$B$6:$AB$507,ROWS($A$1:D176)+1,0)))</f>
        <v/>
      </c>
      <c r="E177" s="43" t="str">
        <f>IF(VLOOKUP(E$1,$R$2:$S$16,2,0)="","",IF(HLOOKUP(VLOOKUP(E$1,$R$2:$S$16,2,0),'APTA Employee Census'!$B$6:$AB$507,ROWS($A$1:E176)+1,0)=0,"",VLOOKUP(HLOOKUP(VLOOKUP(E$1,$R$2:$S$16,2,0),'APTA Employee Census'!$B$6:$AB$507,ROWS($A$1:E176)+1,0),Lookups!$A$2:$B$45,2,0)))</f>
        <v/>
      </c>
      <c r="F177" s="72" t="str">
        <f>IF(VLOOKUP(F$1,$R$2:$S$16,2,0)="","",IF(HLOOKUP(VLOOKUP(F$1,$R$2:$S$16,2,0),'APTA Employee Census'!$B$6:$AB$507,ROWS($A$1:F176)+1,0)=0,"",HLOOKUP(VLOOKUP(F$1,$R$2:$S$16,2,0),'APTA Employee Census'!$B$6:$AB$507,ROWS($A$1:F176)+1,0)))</f>
        <v/>
      </c>
      <c r="G177" s="43" t="str">
        <f>IF(VLOOKUP(G$1,$R$2:$S$16,2,0)="","",IF(HLOOKUP(VLOOKUP(G$1,$R$2:$S$16,2,0),'APTA Employee Census'!$B$6:$AB$507,ROWS($A$1:G176)+1,0)=0,"",VLOOKUP(HLOOKUP(VLOOKUP(G$1,$R$2:$S$16,2,0),'APTA Employee Census'!$B$6:$AB$507,ROWS($A$1:G176)+1,0),Lookups!$A$2:$B$45,2,0)))</f>
        <v/>
      </c>
      <c r="H177" s="72" t="str">
        <f>IF(VLOOKUP(H$1,$R$2:$S$16,2,0)="","",IF(HLOOKUP(VLOOKUP(H$1,$R$2:$S$16,2,0),'APTA Employee Census'!$B$6:$AB$507,ROWS($A$1:H176)+1,0)=0,"",HLOOKUP(VLOOKUP(H$1,$R$2:$S$16,2,0),'APTA Employee Census'!$B$6:$AB$507,ROWS($A$1:H176)+1,0)))</f>
        <v/>
      </c>
      <c r="I177" s="73" t="str">
        <f>IF(VLOOKUP(I$1,$R$2:$S$16,2,0)="","",IF(HLOOKUP(VLOOKUP(I$1,$R$2:$S$16,2,0),'APTA Employee Census'!$B$6:$AB$507,ROWS($A$1:I176)+1,0)=0,"",HLOOKUP(VLOOKUP(I$1,$R$2:$S$16,2,0),'APTA Employee Census'!$B$6:$AB$507,ROWS($A$1:I176)+1,0)))</f>
        <v/>
      </c>
      <c r="J177" s="74" t="str">
        <f>IF(VLOOKUP($J$1,$R$2:$S$16,2,0)="","",IF(AND($K177="part_time",HLOOKUP(VLOOKUP(J$1,$R$2:$S$16,2,0),'APTA Employee Census'!$B$6:$AB$507,ROWS($A$1:J176)+1,0)&gt;0),HLOOKUP(VLOOKUP(J$1,$R$2:$S$16,2,0),'APTA Employee Census'!$B$6:$AB$507,ROWS($A$1:J176)+1,0),IF(AND($K177="part_time",HLOOKUP(VLOOKUP(J$1,$R$2:$S$16,2,0),'APTA Employee Census'!$B$6:$AB$507,ROWS($A$1:J176)+1,0)=""),'APTA Employee Census'!$G$1,"")))</f>
        <v/>
      </c>
      <c r="K177" s="43" t="e">
        <f>IF(VLOOKUP(K$1,$R$2:$S$16,2,0)="","",IF(HLOOKUP(VLOOKUP(K$1,$R$2:$S$16,2,0),'APTA Employee Census'!$B$6:$AB$507,ROWS($A$1:K176)+1,0)=0,"",VLOOKUP(HLOOKUP(VLOOKUP(K$1,$R$2:$S$16,2,0),'APTA Employee Census'!$B$6:$AB$507,ROWS($A$1:K176)+1,0),Lookups!$A$2:$B$45,2,0)))</f>
        <v>#N/A</v>
      </c>
      <c r="L177" s="72" t="str">
        <f>IF(VLOOKUP(L$1,$R$2:$S$16,2,0)="","",IF(HLOOKUP(VLOOKUP(L$1,$R$2:$S$16,2,0),'APTA Employee Census'!$B$6:$AB$507,ROWS($A$1:L176)+1,0)=0,"",HLOOKUP(VLOOKUP(L$1,$R$2:$S$16,2,0),'APTA Employee Census'!$B$6:$AB$507,ROWS($A$1:L176)+1,0)))</f>
        <v/>
      </c>
      <c r="M177" s="74" t="str">
        <f>IF(VLOOKUP(M$1,$R$2:$S$16,2,0)="","",IF(HLOOKUP(VLOOKUP(M$1,$R$2:$S$16,2,0),'APTA Employee Census'!$B$6:$AB$507,ROWS($A$1:M176)+1,0)=0,"",HLOOKUP(VLOOKUP(M$1,$R$2:$S$16,2,0),'APTA Employee Census'!$B$6:$AB$507,ROWS($A$1:M176)+1,0)))</f>
        <v/>
      </c>
      <c r="N177" s="72" t="str">
        <f>IF(VLOOKUP(N$1,$R$2:$S$16,2,0)="","",IF(HLOOKUP(VLOOKUP(N$1,$R$2:$S$16,2,0),'APTA Employee Census'!$B$6:$AB$507,ROWS($A$1:N176)+1,0)=0,"",HLOOKUP(VLOOKUP(N$1,$R$2:$S$16,2,0),'APTA Employee Census'!$B$6:$AB$507,ROWS($A$1:N176)+1,0)))</f>
        <v/>
      </c>
      <c r="O177" s="43" t="str">
        <f>IF(VLOOKUP(O$1,$R$2:$S$16,2,0)="","",IF(E177="self",IF(HLOOKUP(VLOOKUP(O$1,$R$2:$S$16,2,0),'APTA Employee Census'!$B$6:$AB$507,ROWS($A$1:O176)+1,0)=0,"",VLOOKUP(HLOOKUP(VLOOKUP(O$1,$R$2:$S$16,2,0),'APTA Employee Census'!$B$6:$AB$507,ROWS($A$1:O176)+1,0),Lookups!$A$2:$B$45,2,0)),""))</f>
        <v/>
      </c>
    </row>
    <row r="178" spans="1:15" ht="18" customHeight="1" x14ac:dyDescent="0.15">
      <c r="A178" s="43" t="str">
        <f>IF(VLOOKUP(A$1,$R$2:$S$16,2,0)="","",IF(HLOOKUP(VLOOKUP(A$1,$R$2:$S$16,2,0),'APTA Employee Census'!$B$6:$AB$507,ROWS($A$1:A177)+1,0)=0,"",HLOOKUP(VLOOKUP(A$1,$R$2:$S$16,2,0),'APTA Employee Census'!$B$6:$AB$507,ROWS($A$1:A177)+1,0)))</f>
        <v/>
      </c>
      <c r="B178" s="43" t="str">
        <f>IF(VLOOKUP(B$1,$R$2:$S$16,2,0)="","",IF(HLOOKUP(VLOOKUP(B$1,$R$2:$S$16,2,0),'APTA Employee Census'!$A$6:$AB$507,ROWS($A$1:B177)+1,0)=0,"",HLOOKUP(VLOOKUP(B$1,$R$2:$S$16,2,0),'APTA Employee Census'!$A$6:$AB$507,ROWS($A$1:B177)+1,0)))</f>
        <v/>
      </c>
      <c r="C178" s="43" t="str">
        <f>IF(VLOOKUP(C$1,$R$2:$S$16,2,0)="","",IF(HLOOKUP(VLOOKUP(C$1,$R$2:$S$16,2,0),'APTA Employee Census'!$B$6:$AB$507,ROWS($A$1:C177)+1,0)=0,"",HLOOKUP(VLOOKUP(C$1,$R$2:$S$16,2,0),'APTA Employee Census'!$B$6:$AB$507,ROWS($A$1:C177)+1,0)))</f>
        <v/>
      </c>
      <c r="D178" s="72" t="str">
        <f>IF(VLOOKUP(D$1,$R$2:$S$16,2,0)="","",IF(HLOOKUP(VLOOKUP(D$1,$R$2:$S$16,2,0),'APTA Employee Census'!$B$6:$AB$507,ROWS($A$1:D177)+1,0)=0,"",HLOOKUP(VLOOKUP(D$1,$R$2:$S$16,2,0),'APTA Employee Census'!$B$6:$AB$507,ROWS($A$1:D177)+1,0)))</f>
        <v/>
      </c>
      <c r="E178" s="43" t="str">
        <f>IF(VLOOKUP(E$1,$R$2:$S$16,2,0)="","",IF(HLOOKUP(VLOOKUP(E$1,$R$2:$S$16,2,0),'APTA Employee Census'!$B$6:$AB$507,ROWS($A$1:E177)+1,0)=0,"",VLOOKUP(HLOOKUP(VLOOKUP(E$1,$R$2:$S$16,2,0),'APTA Employee Census'!$B$6:$AB$507,ROWS($A$1:E177)+1,0),Lookups!$A$2:$B$45,2,0)))</f>
        <v/>
      </c>
      <c r="F178" s="72" t="str">
        <f>IF(VLOOKUP(F$1,$R$2:$S$16,2,0)="","",IF(HLOOKUP(VLOOKUP(F$1,$R$2:$S$16,2,0),'APTA Employee Census'!$B$6:$AB$507,ROWS($A$1:F177)+1,0)=0,"",HLOOKUP(VLOOKUP(F$1,$R$2:$S$16,2,0),'APTA Employee Census'!$B$6:$AB$507,ROWS($A$1:F177)+1,0)))</f>
        <v/>
      </c>
      <c r="G178" s="43" t="str">
        <f>IF(VLOOKUP(G$1,$R$2:$S$16,2,0)="","",IF(HLOOKUP(VLOOKUP(G$1,$R$2:$S$16,2,0),'APTA Employee Census'!$B$6:$AB$507,ROWS($A$1:G177)+1,0)=0,"",VLOOKUP(HLOOKUP(VLOOKUP(G$1,$R$2:$S$16,2,0),'APTA Employee Census'!$B$6:$AB$507,ROWS($A$1:G177)+1,0),Lookups!$A$2:$B$45,2,0)))</f>
        <v/>
      </c>
      <c r="H178" s="72" t="str">
        <f>IF(VLOOKUP(H$1,$R$2:$S$16,2,0)="","",IF(HLOOKUP(VLOOKUP(H$1,$R$2:$S$16,2,0),'APTA Employee Census'!$B$6:$AB$507,ROWS($A$1:H177)+1,0)=0,"",HLOOKUP(VLOOKUP(H$1,$R$2:$S$16,2,0),'APTA Employee Census'!$B$6:$AB$507,ROWS($A$1:H177)+1,0)))</f>
        <v/>
      </c>
      <c r="I178" s="73" t="str">
        <f>IF(VLOOKUP(I$1,$R$2:$S$16,2,0)="","",IF(HLOOKUP(VLOOKUP(I$1,$R$2:$S$16,2,0),'APTA Employee Census'!$B$6:$AB$507,ROWS($A$1:I177)+1,0)=0,"",HLOOKUP(VLOOKUP(I$1,$R$2:$S$16,2,0),'APTA Employee Census'!$B$6:$AB$507,ROWS($A$1:I177)+1,0)))</f>
        <v/>
      </c>
      <c r="J178" s="74" t="str">
        <f>IF(VLOOKUP($J$1,$R$2:$S$16,2,0)="","",IF(AND($K178="part_time",HLOOKUP(VLOOKUP(J$1,$R$2:$S$16,2,0),'APTA Employee Census'!$B$6:$AB$507,ROWS($A$1:J177)+1,0)&gt;0),HLOOKUP(VLOOKUP(J$1,$R$2:$S$16,2,0),'APTA Employee Census'!$B$6:$AB$507,ROWS($A$1:J177)+1,0),IF(AND($K178="part_time",HLOOKUP(VLOOKUP(J$1,$R$2:$S$16,2,0),'APTA Employee Census'!$B$6:$AB$507,ROWS($A$1:J177)+1,0)=""),'APTA Employee Census'!$G$1,"")))</f>
        <v/>
      </c>
      <c r="K178" s="43" t="e">
        <f>IF(VLOOKUP(K$1,$R$2:$S$16,2,0)="","",IF(HLOOKUP(VLOOKUP(K$1,$R$2:$S$16,2,0),'APTA Employee Census'!$B$6:$AB$507,ROWS($A$1:K177)+1,0)=0,"",VLOOKUP(HLOOKUP(VLOOKUP(K$1,$R$2:$S$16,2,0),'APTA Employee Census'!$B$6:$AB$507,ROWS($A$1:K177)+1,0),Lookups!$A$2:$B$45,2,0)))</f>
        <v>#N/A</v>
      </c>
      <c r="L178" s="72" t="str">
        <f>IF(VLOOKUP(L$1,$R$2:$S$16,2,0)="","",IF(HLOOKUP(VLOOKUP(L$1,$R$2:$S$16,2,0),'APTA Employee Census'!$B$6:$AB$507,ROWS($A$1:L177)+1,0)=0,"",HLOOKUP(VLOOKUP(L$1,$R$2:$S$16,2,0),'APTA Employee Census'!$B$6:$AB$507,ROWS($A$1:L177)+1,0)))</f>
        <v/>
      </c>
      <c r="M178" s="74" t="str">
        <f>IF(VLOOKUP(M$1,$R$2:$S$16,2,0)="","",IF(HLOOKUP(VLOOKUP(M$1,$R$2:$S$16,2,0),'APTA Employee Census'!$B$6:$AB$507,ROWS($A$1:M177)+1,0)=0,"",HLOOKUP(VLOOKUP(M$1,$R$2:$S$16,2,0),'APTA Employee Census'!$B$6:$AB$507,ROWS($A$1:M177)+1,0)))</f>
        <v/>
      </c>
      <c r="N178" s="72" t="str">
        <f>IF(VLOOKUP(N$1,$R$2:$S$16,2,0)="","",IF(HLOOKUP(VLOOKUP(N$1,$R$2:$S$16,2,0),'APTA Employee Census'!$B$6:$AB$507,ROWS($A$1:N177)+1,0)=0,"",HLOOKUP(VLOOKUP(N$1,$R$2:$S$16,2,0),'APTA Employee Census'!$B$6:$AB$507,ROWS($A$1:N177)+1,0)))</f>
        <v/>
      </c>
      <c r="O178" s="43" t="str">
        <f>IF(VLOOKUP(O$1,$R$2:$S$16,2,0)="","",IF(E178="self",IF(HLOOKUP(VLOOKUP(O$1,$R$2:$S$16,2,0),'APTA Employee Census'!$B$6:$AB$507,ROWS($A$1:O177)+1,0)=0,"",VLOOKUP(HLOOKUP(VLOOKUP(O$1,$R$2:$S$16,2,0),'APTA Employee Census'!$B$6:$AB$507,ROWS($A$1:O177)+1,0),Lookups!$A$2:$B$45,2,0)),""))</f>
        <v/>
      </c>
    </row>
    <row r="179" spans="1:15" ht="18" customHeight="1" x14ac:dyDescent="0.15">
      <c r="A179" s="43" t="str">
        <f>IF(VLOOKUP(A$1,$R$2:$S$16,2,0)="","",IF(HLOOKUP(VLOOKUP(A$1,$R$2:$S$16,2,0),'APTA Employee Census'!$B$6:$AB$507,ROWS($A$1:A178)+1,0)=0,"",HLOOKUP(VLOOKUP(A$1,$R$2:$S$16,2,0),'APTA Employee Census'!$B$6:$AB$507,ROWS($A$1:A178)+1,0)))</f>
        <v/>
      </c>
      <c r="B179" s="43" t="str">
        <f>IF(VLOOKUP(B$1,$R$2:$S$16,2,0)="","",IF(HLOOKUP(VLOOKUP(B$1,$R$2:$S$16,2,0),'APTA Employee Census'!$A$6:$AB$507,ROWS($A$1:B178)+1,0)=0,"",HLOOKUP(VLOOKUP(B$1,$R$2:$S$16,2,0),'APTA Employee Census'!$A$6:$AB$507,ROWS($A$1:B178)+1,0)))</f>
        <v/>
      </c>
      <c r="C179" s="43" t="str">
        <f>IF(VLOOKUP(C$1,$R$2:$S$16,2,0)="","",IF(HLOOKUP(VLOOKUP(C$1,$R$2:$S$16,2,0),'APTA Employee Census'!$B$6:$AB$507,ROWS($A$1:C178)+1,0)=0,"",HLOOKUP(VLOOKUP(C$1,$R$2:$S$16,2,0),'APTA Employee Census'!$B$6:$AB$507,ROWS($A$1:C178)+1,0)))</f>
        <v/>
      </c>
      <c r="D179" s="72" t="str">
        <f>IF(VLOOKUP(D$1,$R$2:$S$16,2,0)="","",IF(HLOOKUP(VLOOKUP(D$1,$R$2:$S$16,2,0),'APTA Employee Census'!$B$6:$AB$507,ROWS($A$1:D178)+1,0)=0,"",HLOOKUP(VLOOKUP(D$1,$R$2:$S$16,2,0),'APTA Employee Census'!$B$6:$AB$507,ROWS($A$1:D178)+1,0)))</f>
        <v/>
      </c>
      <c r="E179" s="43" t="str">
        <f>IF(VLOOKUP(E$1,$R$2:$S$16,2,0)="","",IF(HLOOKUP(VLOOKUP(E$1,$R$2:$S$16,2,0),'APTA Employee Census'!$B$6:$AB$507,ROWS($A$1:E178)+1,0)=0,"",VLOOKUP(HLOOKUP(VLOOKUP(E$1,$R$2:$S$16,2,0),'APTA Employee Census'!$B$6:$AB$507,ROWS($A$1:E178)+1,0),Lookups!$A$2:$B$45,2,0)))</f>
        <v/>
      </c>
      <c r="F179" s="72" t="str">
        <f>IF(VLOOKUP(F$1,$R$2:$S$16,2,0)="","",IF(HLOOKUP(VLOOKUP(F$1,$R$2:$S$16,2,0),'APTA Employee Census'!$B$6:$AB$507,ROWS($A$1:F178)+1,0)=0,"",HLOOKUP(VLOOKUP(F$1,$R$2:$S$16,2,0),'APTA Employee Census'!$B$6:$AB$507,ROWS($A$1:F178)+1,0)))</f>
        <v/>
      </c>
      <c r="G179" s="43" t="str">
        <f>IF(VLOOKUP(G$1,$R$2:$S$16,2,0)="","",IF(HLOOKUP(VLOOKUP(G$1,$R$2:$S$16,2,0),'APTA Employee Census'!$B$6:$AB$507,ROWS($A$1:G178)+1,0)=0,"",VLOOKUP(HLOOKUP(VLOOKUP(G$1,$R$2:$S$16,2,0),'APTA Employee Census'!$B$6:$AB$507,ROWS($A$1:G178)+1,0),Lookups!$A$2:$B$45,2,0)))</f>
        <v/>
      </c>
      <c r="H179" s="72" t="str">
        <f>IF(VLOOKUP(H$1,$R$2:$S$16,2,0)="","",IF(HLOOKUP(VLOOKUP(H$1,$R$2:$S$16,2,0),'APTA Employee Census'!$B$6:$AB$507,ROWS($A$1:H178)+1,0)=0,"",HLOOKUP(VLOOKUP(H$1,$R$2:$S$16,2,0),'APTA Employee Census'!$B$6:$AB$507,ROWS($A$1:H178)+1,0)))</f>
        <v/>
      </c>
      <c r="I179" s="73" t="str">
        <f>IF(VLOOKUP(I$1,$R$2:$S$16,2,0)="","",IF(HLOOKUP(VLOOKUP(I$1,$R$2:$S$16,2,0),'APTA Employee Census'!$B$6:$AB$507,ROWS($A$1:I178)+1,0)=0,"",HLOOKUP(VLOOKUP(I$1,$R$2:$S$16,2,0),'APTA Employee Census'!$B$6:$AB$507,ROWS($A$1:I178)+1,0)))</f>
        <v/>
      </c>
      <c r="J179" s="74" t="str">
        <f>IF(VLOOKUP($J$1,$R$2:$S$16,2,0)="","",IF(AND($K179="part_time",HLOOKUP(VLOOKUP(J$1,$R$2:$S$16,2,0),'APTA Employee Census'!$B$6:$AB$507,ROWS($A$1:J178)+1,0)&gt;0),HLOOKUP(VLOOKUP(J$1,$R$2:$S$16,2,0),'APTA Employee Census'!$B$6:$AB$507,ROWS($A$1:J178)+1,0),IF(AND($K179="part_time",HLOOKUP(VLOOKUP(J$1,$R$2:$S$16,2,0),'APTA Employee Census'!$B$6:$AB$507,ROWS($A$1:J178)+1,0)=""),'APTA Employee Census'!$G$1,"")))</f>
        <v/>
      </c>
      <c r="K179" s="43" t="e">
        <f>IF(VLOOKUP(K$1,$R$2:$S$16,2,0)="","",IF(HLOOKUP(VLOOKUP(K$1,$R$2:$S$16,2,0),'APTA Employee Census'!$B$6:$AB$507,ROWS($A$1:K178)+1,0)=0,"",VLOOKUP(HLOOKUP(VLOOKUP(K$1,$R$2:$S$16,2,0),'APTA Employee Census'!$B$6:$AB$507,ROWS($A$1:K178)+1,0),Lookups!$A$2:$B$45,2,0)))</f>
        <v>#N/A</v>
      </c>
      <c r="L179" s="72" t="str">
        <f>IF(VLOOKUP(L$1,$R$2:$S$16,2,0)="","",IF(HLOOKUP(VLOOKUP(L$1,$R$2:$S$16,2,0),'APTA Employee Census'!$B$6:$AB$507,ROWS($A$1:L178)+1,0)=0,"",HLOOKUP(VLOOKUP(L$1,$R$2:$S$16,2,0),'APTA Employee Census'!$B$6:$AB$507,ROWS($A$1:L178)+1,0)))</f>
        <v/>
      </c>
      <c r="M179" s="74" t="str">
        <f>IF(VLOOKUP(M$1,$R$2:$S$16,2,0)="","",IF(HLOOKUP(VLOOKUP(M$1,$R$2:$S$16,2,0),'APTA Employee Census'!$B$6:$AB$507,ROWS($A$1:M178)+1,0)=0,"",HLOOKUP(VLOOKUP(M$1,$R$2:$S$16,2,0),'APTA Employee Census'!$B$6:$AB$507,ROWS($A$1:M178)+1,0)))</f>
        <v/>
      </c>
      <c r="N179" s="72" t="str">
        <f>IF(VLOOKUP(N$1,$R$2:$S$16,2,0)="","",IF(HLOOKUP(VLOOKUP(N$1,$R$2:$S$16,2,0),'APTA Employee Census'!$B$6:$AB$507,ROWS($A$1:N178)+1,0)=0,"",HLOOKUP(VLOOKUP(N$1,$R$2:$S$16,2,0),'APTA Employee Census'!$B$6:$AB$507,ROWS($A$1:N178)+1,0)))</f>
        <v/>
      </c>
      <c r="O179" s="43" t="str">
        <f>IF(VLOOKUP(O$1,$R$2:$S$16,2,0)="","",IF(E179="self",IF(HLOOKUP(VLOOKUP(O$1,$R$2:$S$16,2,0),'APTA Employee Census'!$B$6:$AB$507,ROWS($A$1:O178)+1,0)=0,"",VLOOKUP(HLOOKUP(VLOOKUP(O$1,$R$2:$S$16,2,0),'APTA Employee Census'!$B$6:$AB$507,ROWS($A$1:O178)+1,0),Lookups!$A$2:$B$45,2,0)),""))</f>
        <v/>
      </c>
    </row>
    <row r="180" spans="1:15" ht="18" customHeight="1" x14ac:dyDescent="0.15">
      <c r="A180" s="43" t="str">
        <f>IF(VLOOKUP(A$1,$R$2:$S$16,2,0)="","",IF(HLOOKUP(VLOOKUP(A$1,$R$2:$S$16,2,0),'APTA Employee Census'!$B$6:$AB$507,ROWS($A$1:A179)+1,0)=0,"",HLOOKUP(VLOOKUP(A$1,$R$2:$S$16,2,0),'APTA Employee Census'!$B$6:$AB$507,ROWS($A$1:A179)+1,0)))</f>
        <v/>
      </c>
      <c r="B180" s="43" t="str">
        <f>IF(VLOOKUP(B$1,$R$2:$S$16,2,0)="","",IF(HLOOKUP(VLOOKUP(B$1,$R$2:$S$16,2,0),'APTA Employee Census'!$A$6:$AB$507,ROWS($A$1:B179)+1,0)=0,"",HLOOKUP(VLOOKUP(B$1,$R$2:$S$16,2,0),'APTA Employee Census'!$A$6:$AB$507,ROWS($A$1:B179)+1,0)))</f>
        <v/>
      </c>
      <c r="C180" s="43" t="str">
        <f>IF(VLOOKUP(C$1,$R$2:$S$16,2,0)="","",IF(HLOOKUP(VLOOKUP(C$1,$R$2:$S$16,2,0),'APTA Employee Census'!$B$6:$AB$507,ROWS($A$1:C179)+1,0)=0,"",HLOOKUP(VLOOKUP(C$1,$R$2:$S$16,2,0),'APTA Employee Census'!$B$6:$AB$507,ROWS($A$1:C179)+1,0)))</f>
        <v/>
      </c>
      <c r="D180" s="72" t="str">
        <f>IF(VLOOKUP(D$1,$R$2:$S$16,2,0)="","",IF(HLOOKUP(VLOOKUP(D$1,$R$2:$S$16,2,0),'APTA Employee Census'!$B$6:$AB$507,ROWS($A$1:D179)+1,0)=0,"",HLOOKUP(VLOOKUP(D$1,$R$2:$S$16,2,0),'APTA Employee Census'!$B$6:$AB$507,ROWS($A$1:D179)+1,0)))</f>
        <v/>
      </c>
      <c r="E180" s="43" t="str">
        <f>IF(VLOOKUP(E$1,$R$2:$S$16,2,0)="","",IF(HLOOKUP(VLOOKUP(E$1,$R$2:$S$16,2,0),'APTA Employee Census'!$B$6:$AB$507,ROWS($A$1:E179)+1,0)=0,"",VLOOKUP(HLOOKUP(VLOOKUP(E$1,$R$2:$S$16,2,0),'APTA Employee Census'!$B$6:$AB$507,ROWS($A$1:E179)+1,0),Lookups!$A$2:$B$45,2,0)))</f>
        <v/>
      </c>
      <c r="F180" s="72" t="str">
        <f>IF(VLOOKUP(F$1,$R$2:$S$16,2,0)="","",IF(HLOOKUP(VLOOKUP(F$1,$R$2:$S$16,2,0),'APTA Employee Census'!$B$6:$AB$507,ROWS($A$1:F179)+1,0)=0,"",HLOOKUP(VLOOKUP(F$1,$R$2:$S$16,2,0),'APTA Employee Census'!$B$6:$AB$507,ROWS($A$1:F179)+1,0)))</f>
        <v/>
      </c>
      <c r="G180" s="43" t="str">
        <f>IF(VLOOKUP(G$1,$R$2:$S$16,2,0)="","",IF(HLOOKUP(VLOOKUP(G$1,$R$2:$S$16,2,0),'APTA Employee Census'!$B$6:$AB$507,ROWS($A$1:G179)+1,0)=0,"",VLOOKUP(HLOOKUP(VLOOKUP(G$1,$R$2:$S$16,2,0),'APTA Employee Census'!$B$6:$AB$507,ROWS($A$1:G179)+1,0),Lookups!$A$2:$B$45,2,0)))</f>
        <v/>
      </c>
      <c r="H180" s="72" t="str">
        <f>IF(VLOOKUP(H$1,$R$2:$S$16,2,0)="","",IF(HLOOKUP(VLOOKUP(H$1,$R$2:$S$16,2,0),'APTA Employee Census'!$B$6:$AB$507,ROWS($A$1:H179)+1,0)=0,"",HLOOKUP(VLOOKUP(H$1,$R$2:$S$16,2,0),'APTA Employee Census'!$B$6:$AB$507,ROWS($A$1:H179)+1,0)))</f>
        <v/>
      </c>
      <c r="I180" s="73" t="str">
        <f>IF(VLOOKUP(I$1,$R$2:$S$16,2,0)="","",IF(HLOOKUP(VLOOKUP(I$1,$R$2:$S$16,2,0),'APTA Employee Census'!$B$6:$AB$507,ROWS($A$1:I179)+1,0)=0,"",HLOOKUP(VLOOKUP(I$1,$R$2:$S$16,2,0),'APTA Employee Census'!$B$6:$AB$507,ROWS($A$1:I179)+1,0)))</f>
        <v/>
      </c>
      <c r="J180" s="74" t="str">
        <f>IF(VLOOKUP($J$1,$R$2:$S$16,2,0)="","",IF(AND($K180="part_time",HLOOKUP(VLOOKUP(J$1,$R$2:$S$16,2,0),'APTA Employee Census'!$B$6:$AB$507,ROWS($A$1:J179)+1,0)&gt;0),HLOOKUP(VLOOKUP(J$1,$R$2:$S$16,2,0),'APTA Employee Census'!$B$6:$AB$507,ROWS($A$1:J179)+1,0),IF(AND($K180="part_time",HLOOKUP(VLOOKUP(J$1,$R$2:$S$16,2,0),'APTA Employee Census'!$B$6:$AB$507,ROWS($A$1:J179)+1,0)=""),'APTA Employee Census'!$G$1,"")))</f>
        <v/>
      </c>
      <c r="K180" s="43" t="e">
        <f>IF(VLOOKUP(K$1,$R$2:$S$16,2,0)="","",IF(HLOOKUP(VLOOKUP(K$1,$R$2:$S$16,2,0),'APTA Employee Census'!$B$6:$AB$507,ROWS($A$1:K179)+1,0)=0,"",VLOOKUP(HLOOKUP(VLOOKUP(K$1,$R$2:$S$16,2,0),'APTA Employee Census'!$B$6:$AB$507,ROWS($A$1:K179)+1,0),Lookups!$A$2:$B$45,2,0)))</f>
        <v>#N/A</v>
      </c>
      <c r="L180" s="72" t="str">
        <f>IF(VLOOKUP(L$1,$R$2:$S$16,2,0)="","",IF(HLOOKUP(VLOOKUP(L$1,$R$2:$S$16,2,0),'APTA Employee Census'!$B$6:$AB$507,ROWS($A$1:L179)+1,0)=0,"",HLOOKUP(VLOOKUP(L$1,$R$2:$S$16,2,0),'APTA Employee Census'!$B$6:$AB$507,ROWS($A$1:L179)+1,0)))</f>
        <v/>
      </c>
      <c r="M180" s="74" t="str">
        <f>IF(VLOOKUP(M$1,$R$2:$S$16,2,0)="","",IF(HLOOKUP(VLOOKUP(M$1,$R$2:$S$16,2,0),'APTA Employee Census'!$B$6:$AB$507,ROWS($A$1:M179)+1,0)=0,"",HLOOKUP(VLOOKUP(M$1,$R$2:$S$16,2,0),'APTA Employee Census'!$B$6:$AB$507,ROWS($A$1:M179)+1,0)))</f>
        <v/>
      </c>
      <c r="N180" s="72" t="str">
        <f>IF(VLOOKUP(N$1,$R$2:$S$16,2,0)="","",IF(HLOOKUP(VLOOKUP(N$1,$R$2:$S$16,2,0),'APTA Employee Census'!$B$6:$AB$507,ROWS($A$1:N179)+1,0)=0,"",HLOOKUP(VLOOKUP(N$1,$R$2:$S$16,2,0),'APTA Employee Census'!$B$6:$AB$507,ROWS($A$1:N179)+1,0)))</f>
        <v/>
      </c>
      <c r="O180" s="43" t="str">
        <f>IF(VLOOKUP(O$1,$R$2:$S$16,2,0)="","",IF(E180="self",IF(HLOOKUP(VLOOKUP(O$1,$R$2:$S$16,2,0),'APTA Employee Census'!$B$6:$AB$507,ROWS($A$1:O179)+1,0)=0,"",VLOOKUP(HLOOKUP(VLOOKUP(O$1,$R$2:$S$16,2,0),'APTA Employee Census'!$B$6:$AB$507,ROWS($A$1:O179)+1,0),Lookups!$A$2:$B$45,2,0)),""))</f>
        <v/>
      </c>
    </row>
    <row r="181" spans="1:15" ht="18" customHeight="1" x14ac:dyDescent="0.15">
      <c r="A181" s="43" t="str">
        <f>IF(VLOOKUP(A$1,$R$2:$S$16,2,0)="","",IF(HLOOKUP(VLOOKUP(A$1,$R$2:$S$16,2,0),'APTA Employee Census'!$B$6:$AB$507,ROWS($A$1:A180)+1,0)=0,"",HLOOKUP(VLOOKUP(A$1,$R$2:$S$16,2,0),'APTA Employee Census'!$B$6:$AB$507,ROWS($A$1:A180)+1,0)))</f>
        <v/>
      </c>
      <c r="B181" s="43" t="str">
        <f>IF(VLOOKUP(B$1,$R$2:$S$16,2,0)="","",IF(HLOOKUP(VLOOKUP(B$1,$R$2:$S$16,2,0),'APTA Employee Census'!$A$6:$AB$507,ROWS($A$1:B180)+1,0)=0,"",HLOOKUP(VLOOKUP(B$1,$R$2:$S$16,2,0),'APTA Employee Census'!$A$6:$AB$507,ROWS($A$1:B180)+1,0)))</f>
        <v/>
      </c>
      <c r="C181" s="43" t="str">
        <f>IF(VLOOKUP(C$1,$R$2:$S$16,2,0)="","",IF(HLOOKUP(VLOOKUP(C$1,$R$2:$S$16,2,0),'APTA Employee Census'!$B$6:$AB$507,ROWS($A$1:C180)+1,0)=0,"",HLOOKUP(VLOOKUP(C$1,$R$2:$S$16,2,0),'APTA Employee Census'!$B$6:$AB$507,ROWS($A$1:C180)+1,0)))</f>
        <v/>
      </c>
      <c r="D181" s="72" t="str">
        <f>IF(VLOOKUP(D$1,$R$2:$S$16,2,0)="","",IF(HLOOKUP(VLOOKUP(D$1,$R$2:$S$16,2,0),'APTA Employee Census'!$B$6:$AB$507,ROWS($A$1:D180)+1,0)=0,"",HLOOKUP(VLOOKUP(D$1,$R$2:$S$16,2,0),'APTA Employee Census'!$B$6:$AB$507,ROWS($A$1:D180)+1,0)))</f>
        <v/>
      </c>
      <c r="E181" s="43" t="str">
        <f>IF(VLOOKUP(E$1,$R$2:$S$16,2,0)="","",IF(HLOOKUP(VLOOKUP(E$1,$R$2:$S$16,2,0),'APTA Employee Census'!$B$6:$AB$507,ROWS($A$1:E180)+1,0)=0,"",VLOOKUP(HLOOKUP(VLOOKUP(E$1,$R$2:$S$16,2,0),'APTA Employee Census'!$B$6:$AB$507,ROWS($A$1:E180)+1,0),Lookups!$A$2:$B$45,2,0)))</f>
        <v/>
      </c>
      <c r="F181" s="72" t="str">
        <f>IF(VLOOKUP(F$1,$R$2:$S$16,2,0)="","",IF(HLOOKUP(VLOOKUP(F$1,$R$2:$S$16,2,0),'APTA Employee Census'!$B$6:$AB$507,ROWS($A$1:F180)+1,0)=0,"",HLOOKUP(VLOOKUP(F$1,$R$2:$S$16,2,0),'APTA Employee Census'!$B$6:$AB$507,ROWS($A$1:F180)+1,0)))</f>
        <v/>
      </c>
      <c r="G181" s="43" t="str">
        <f>IF(VLOOKUP(G$1,$R$2:$S$16,2,0)="","",IF(HLOOKUP(VLOOKUP(G$1,$R$2:$S$16,2,0),'APTA Employee Census'!$B$6:$AB$507,ROWS($A$1:G180)+1,0)=0,"",VLOOKUP(HLOOKUP(VLOOKUP(G$1,$R$2:$S$16,2,0),'APTA Employee Census'!$B$6:$AB$507,ROWS($A$1:G180)+1,0),Lookups!$A$2:$B$45,2,0)))</f>
        <v/>
      </c>
      <c r="H181" s="72" t="str">
        <f>IF(VLOOKUP(H$1,$R$2:$S$16,2,0)="","",IF(HLOOKUP(VLOOKUP(H$1,$R$2:$S$16,2,0),'APTA Employee Census'!$B$6:$AB$507,ROWS($A$1:H180)+1,0)=0,"",HLOOKUP(VLOOKUP(H$1,$R$2:$S$16,2,0),'APTA Employee Census'!$B$6:$AB$507,ROWS($A$1:H180)+1,0)))</f>
        <v/>
      </c>
      <c r="I181" s="73" t="str">
        <f>IF(VLOOKUP(I$1,$R$2:$S$16,2,0)="","",IF(HLOOKUP(VLOOKUP(I$1,$R$2:$S$16,2,0),'APTA Employee Census'!$B$6:$AB$507,ROWS($A$1:I180)+1,0)=0,"",HLOOKUP(VLOOKUP(I$1,$R$2:$S$16,2,0),'APTA Employee Census'!$B$6:$AB$507,ROWS($A$1:I180)+1,0)))</f>
        <v/>
      </c>
      <c r="J181" s="74" t="str">
        <f>IF(VLOOKUP($J$1,$R$2:$S$16,2,0)="","",IF(AND($K181="part_time",HLOOKUP(VLOOKUP(J$1,$R$2:$S$16,2,0),'APTA Employee Census'!$B$6:$AB$507,ROWS($A$1:J180)+1,0)&gt;0),HLOOKUP(VLOOKUP(J$1,$R$2:$S$16,2,0),'APTA Employee Census'!$B$6:$AB$507,ROWS($A$1:J180)+1,0),IF(AND($K181="part_time",HLOOKUP(VLOOKUP(J$1,$R$2:$S$16,2,0),'APTA Employee Census'!$B$6:$AB$507,ROWS($A$1:J180)+1,0)=""),'APTA Employee Census'!$G$1,"")))</f>
        <v/>
      </c>
      <c r="K181" s="43" t="e">
        <f>IF(VLOOKUP(K$1,$R$2:$S$16,2,0)="","",IF(HLOOKUP(VLOOKUP(K$1,$R$2:$S$16,2,0),'APTA Employee Census'!$B$6:$AB$507,ROWS($A$1:K180)+1,0)=0,"",VLOOKUP(HLOOKUP(VLOOKUP(K$1,$R$2:$S$16,2,0),'APTA Employee Census'!$B$6:$AB$507,ROWS($A$1:K180)+1,0),Lookups!$A$2:$B$45,2,0)))</f>
        <v>#N/A</v>
      </c>
      <c r="L181" s="72" t="str">
        <f>IF(VLOOKUP(L$1,$R$2:$S$16,2,0)="","",IF(HLOOKUP(VLOOKUP(L$1,$R$2:$S$16,2,0),'APTA Employee Census'!$B$6:$AB$507,ROWS($A$1:L180)+1,0)=0,"",HLOOKUP(VLOOKUP(L$1,$R$2:$S$16,2,0),'APTA Employee Census'!$B$6:$AB$507,ROWS($A$1:L180)+1,0)))</f>
        <v/>
      </c>
      <c r="M181" s="74" t="str">
        <f>IF(VLOOKUP(M$1,$R$2:$S$16,2,0)="","",IF(HLOOKUP(VLOOKUP(M$1,$R$2:$S$16,2,0),'APTA Employee Census'!$B$6:$AB$507,ROWS($A$1:M180)+1,0)=0,"",HLOOKUP(VLOOKUP(M$1,$R$2:$S$16,2,0),'APTA Employee Census'!$B$6:$AB$507,ROWS($A$1:M180)+1,0)))</f>
        <v/>
      </c>
      <c r="N181" s="72" t="str">
        <f>IF(VLOOKUP(N$1,$R$2:$S$16,2,0)="","",IF(HLOOKUP(VLOOKUP(N$1,$R$2:$S$16,2,0),'APTA Employee Census'!$B$6:$AB$507,ROWS($A$1:N180)+1,0)=0,"",HLOOKUP(VLOOKUP(N$1,$R$2:$S$16,2,0),'APTA Employee Census'!$B$6:$AB$507,ROWS($A$1:N180)+1,0)))</f>
        <v/>
      </c>
      <c r="O181" s="43" t="str">
        <f>IF(VLOOKUP(O$1,$R$2:$S$16,2,0)="","",IF(E181="self",IF(HLOOKUP(VLOOKUP(O$1,$R$2:$S$16,2,0),'APTA Employee Census'!$B$6:$AB$507,ROWS($A$1:O180)+1,0)=0,"",VLOOKUP(HLOOKUP(VLOOKUP(O$1,$R$2:$S$16,2,0),'APTA Employee Census'!$B$6:$AB$507,ROWS($A$1:O180)+1,0),Lookups!$A$2:$B$45,2,0)),""))</f>
        <v/>
      </c>
    </row>
    <row r="182" spans="1:15" ht="18" customHeight="1" x14ac:dyDescent="0.15">
      <c r="A182" s="43" t="str">
        <f>IF(VLOOKUP(A$1,$R$2:$S$16,2,0)="","",IF(HLOOKUP(VLOOKUP(A$1,$R$2:$S$16,2,0),'APTA Employee Census'!$B$6:$AB$507,ROWS($A$1:A181)+1,0)=0,"",HLOOKUP(VLOOKUP(A$1,$R$2:$S$16,2,0),'APTA Employee Census'!$B$6:$AB$507,ROWS($A$1:A181)+1,0)))</f>
        <v/>
      </c>
      <c r="B182" s="43" t="str">
        <f>IF(VLOOKUP(B$1,$R$2:$S$16,2,0)="","",IF(HLOOKUP(VLOOKUP(B$1,$R$2:$S$16,2,0),'APTA Employee Census'!$A$6:$AB$507,ROWS($A$1:B181)+1,0)=0,"",HLOOKUP(VLOOKUP(B$1,$R$2:$S$16,2,0),'APTA Employee Census'!$A$6:$AB$507,ROWS($A$1:B181)+1,0)))</f>
        <v/>
      </c>
      <c r="C182" s="43" t="str">
        <f>IF(VLOOKUP(C$1,$R$2:$S$16,2,0)="","",IF(HLOOKUP(VLOOKUP(C$1,$R$2:$S$16,2,0),'APTA Employee Census'!$B$6:$AB$507,ROWS($A$1:C181)+1,0)=0,"",HLOOKUP(VLOOKUP(C$1,$R$2:$S$16,2,0),'APTA Employee Census'!$B$6:$AB$507,ROWS($A$1:C181)+1,0)))</f>
        <v/>
      </c>
      <c r="D182" s="72" t="str">
        <f>IF(VLOOKUP(D$1,$R$2:$S$16,2,0)="","",IF(HLOOKUP(VLOOKUP(D$1,$R$2:$S$16,2,0),'APTA Employee Census'!$B$6:$AB$507,ROWS($A$1:D181)+1,0)=0,"",HLOOKUP(VLOOKUP(D$1,$R$2:$S$16,2,0),'APTA Employee Census'!$B$6:$AB$507,ROWS($A$1:D181)+1,0)))</f>
        <v/>
      </c>
      <c r="E182" s="43" t="str">
        <f>IF(VLOOKUP(E$1,$R$2:$S$16,2,0)="","",IF(HLOOKUP(VLOOKUP(E$1,$R$2:$S$16,2,0),'APTA Employee Census'!$B$6:$AB$507,ROWS($A$1:E181)+1,0)=0,"",VLOOKUP(HLOOKUP(VLOOKUP(E$1,$R$2:$S$16,2,0),'APTA Employee Census'!$B$6:$AB$507,ROWS($A$1:E181)+1,0),Lookups!$A$2:$B$45,2,0)))</f>
        <v/>
      </c>
      <c r="F182" s="72" t="str">
        <f>IF(VLOOKUP(F$1,$R$2:$S$16,2,0)="","",IF(HLOOKUP(VLOOKUP(F$1,$R$2:$S$16,2,0),'APTA Employee Census'!$B$6:$AB$507,ROWS($A$1:F181)+1,0)=0,"",HLOOKUP(VLOOKUP(F$1,$R$2:$S$16,2,0),'APTA Employee Census'!$B$6:$AB$507,ROWS($A$1:F181)+1,0)))</f>
        <v/>
      </c>
      <c r="G182" s="43" t="str">
        <f>IF(VLOOKUP(G$1,$R$2:$S$16,2,0)="","",IF(HLOOKUP(VLOOKUP(G$1,$R$2:$S$16,2,0),'APTA Employee Census'!$B$6:$AB$507,ROWS($A$1:G181)+1,0)=0,"",VLOOKUP(HLOOKUP(VLOOKUP(G$1,$R$2:$S$16,2,0),'APTA Employee Census'!$B$6:$AB$507,ROWS($A$1:G181)+1,0),Lookups!$A$2:$B$45,2,0)))</f>
        <v/>
      </c>
      <c r="H182" s="72" t="str">
        <f>IF(VLOOKUP(H$1,$R$2:$S$16,2,0)="","",IF(HLOOKUP(VLOOKUP(H$1,$R$2:$S$16,2,0),'APTA Employee Census'!$B$6:$AB$507,ROWS($A$1:H181)+1,0)=0,"",HLOOKUP(VLOOKUP(H$1,$R$2:$S$16,2,0),'APTA Employee Census'!$B$6:$AB$507,ROWS($A$1:H181)+1,0)))</f>
        <v/>
      </c>
      <c r="I182" s="73" t="str">
        <f>IF(VLOOKUP(I$1,$R$2:$S$16,2,0)="","",IF(HLOOKUP(VLOOKUP(I$1,$R$2:$S$16,2,0),'APTA Employee Census'!$B$6:$AB$507,ROWS($A$1:I181)+1,0)=0,"",HLOOKUP(VLOOKUP(I$1,$R$2:$S$16,2,0),'APTA Employee Census'!$B$6:$AB$507,ROWS($A$1:I181)+1,0)))</f>
        <v/>
      </c>
      <c r="J182" s="74" t="str">
        <f>IF(VLOOKUP($J$1,$R$2:$S$16,2,0)="","",IF(AND($K182="part_time",HLOOKUP(VLOOKUP(J$1,$R$2:$S$16,2,0),'APTA Employee Census'!$B$6:$AB$507,ROWS($A$1:J181)+1,0)&gt;0),HLOOKUP(VLOOKUP(J$1,$R$2:$S$16,2,0),'APTA Employee Census'!$B$6:$AB$507,ROWS($A$1:J181)+1,0),IF(AND($K182="part_time",HLOOKUP(VLOOKUP(J$1,$R$2:$S$16,2,0),'APTA Employee Census'!$B$6:$AB$507,ROWS($A$1:J181)+1,0)=""),'APTA Employee Census'!$G$1,"")))</f>
        <v/>
      </c>
      <c r="K182" s="43" t="e">
        <f>IF(VLOOKUP(K$1,$R$2:$S$16,2,0)="","",IF(HLOOKUP(VLOOKUP(K$1,$R$2:$S$16,2,0),'APTA Employee Census'!$B$6:$AB$507,ROWS($A$1:K181)+1,0)=0,"",VLOOKUP(HLOOKUP(VLOOKUP(K$1,$R$2:$S$16,2,0),'APTA Employee Census'!$B$6:$AB$507,ROWS($A$1:K181)+1,0),Lookups!$A$2:$B$45,2,0)))</f>
        <v>#N/A</v>
      </c>
      <c r="L182" s="72" t="str">
        <f>IF(VLOOKUP(L$1,$R$2:$S$16,2,0)="","",IF(HLOOKUP(VLOOKUP(L$1,$R$2:$S$16,2,0),'APTA Employee Census'!$B$6:$AB$507,ROWS($A$1:L181)+1,0)=0,"",HLOOKUP(VLOOKUP(L$1,$R$2:$S$16,2,0),'APTA Employee Census'!$B$6:$AB$507,ROWS($A$1:L181)+1,0)))</f>
        <v/>
      </c>
      <c r="M182" s="74" t="str">
        <f>IF(VLOOKUP(M$1,$R$2:$S$16,2,0)="","",IF(HLOOKUP(VLOOKUP(M$1,$R$2:$S$16,2,0),'APTA Employee Census'!$B$6:$AB$507,ROWS($A$1:M181)+1,0)=0,"",HLOOKUP(VLOOKUP(M$1,$R$2:$S$16,2,0),'APTA Employee Census'!$B$6:$AB$507,ROWS($A$1:M181)+1,0)))</f>
        <v/>
      </c>
      <c r="N182" s="72" t="str">
        <f>IF(VLOOKUP(N$1,$R$2:$S$16,2,0)="","",IF(HLOOKUP(VLOOKUP(N$1,$R$2:$S$16,2,0),'APTA Employee Census'!$B$6:$AB$507,ROWS($A$1:N181)+1,0)=0,"",HLOOKUP(VLOOKUP(N$1,$R$2:$S$16,2,0),'APTA Employee Census'!$B$6:$AB$507,ROWS($A$1:N181)+1,0)))</f>
        <v/>
      </c>
      <c r="O182" s="43" t="str">
        <f>IF(VLOOKUP(O$1,$R$2:$S$16,2,0)="","",IF(E182="self",IF(HLOOKUP(VLOOKUP(O$1,$R$2:$S$16,2,0),'APTA Employee Census'!$B$6:$AB$507,ROWS($A$1:O181)+1,0)=0,"",VLOOKUP(HLOOKUP(VLOOKUP(O$1,$R$2:$S$16,2,0),'APTA Employee Census'!$B$6:$AB$507,ROWS($A$1:O181)+1,0),Lookups!$A$2:$B$45,2,0)),""))</f>
        <v/>
      </c>
    </row>
    <row r="183" spans="1:15" ht="18" customHeight="1" x14ac:dyDescent="0.15">
      <c r="A183" s="43" t="str">
        <f>IF(VLOOKUP(A$1,$R$2:$S$16,2,0)="","",IF(HLOOKUP(VLOOKUP(A$1,$R$2:$S$16,2,0),'APTA Employee Census'!$B$6:$AB$507,ROWS($A$1:A182)+1,0)=0,"",HLOOKUP(VLOOKUP(A$1,$R$2:$S$16,2,0),'APTA Employee Census'!$B$6:$AB$507,ROWS($A$1:A182)+1,0)))</f>
        <v/>
      </c>
      <c r="B183" s="43" t="str">
        <f>IF(VLOOKUP(B$1,$R$2:$S$16,2,0)="","",IF(HLOOKUP(VLOOKUP(B$1,$R$2:$S$16,2,0),'APTA Employee Census'!$A$6:$AB$507,ROWS($A$1:B182)+1,0)=0,"",HLOOKUP(VLOOKUP(B$1,$R$2:$S$16,2,0),'APTA Employee Census'!$A$6:$AB$507,ROWS($A$1:B182)+1,0)))</f>
        <v/>
      </c>
      <c r="C183" s="43" t="str">
        <f>IF(VLOOKUP(C$1,$R$2:$S$16,2,0)="","",IF(HLOOKUP(VLOOKUP(C$1,$R$2:$S$16,2,0),'APTA Employee Census'!$B$6:$AB$507,ROWS($A$1:C182)+1,0)=0,"",HLOOKUP(VLOOKUP(C$1,$R$2:$S$16,2,0),'APTA Employee Census'!$B$6:$AB$507,ROWS($A$1:C182)+1,0)))</f>
        <v/>
      </c>
      <c r="D183" s="72" t="str">
        <f>IF(VLOOKUP(D$1,$R$2:$S$16,2,0)="","",IF(HLOOKUP(VLOOKUP(D$1,$R$2:$S$16,2,0),'APTA Employee Census'!$B$6:$AB$507,ROWS($A$1:D182)+1,0)=0,"",HLOOKUP(VLOOKUP(D$1,$R$2:$S$16,2,0),'APTA Employee Census'!$B$6:$AB$507,ROWS($A$1:D182)+1,0)))</f>
        <v/>
      </c>
      <c r="E183" s="43" t="str">
        <f>IF(VLOOKUP(E$1,$R$2:$S$16,2,0)="","",IF(HLOOKUP(VLOOKUP(E$1,$R$2:$S$16,2,0),'APTA Employee Census'!$B$6:$AB$507,ROWS($A$1:E182)+1,0)=0,"",VLOOKUP(HLOOKUP(VLOOKUP(E$1,$R$2:$S$16,2,0),'APTA Employee Census'!$B$6:$AB$507,ROWS($A$1:E182)+1,0),Lookups!$A$2:$B$45,2,0)))</f>
        <v/>
      </c>
      <c r="F183" s="72" t="str">
        <f>IF(VLOOKUP(F$1,$R$2:$S$16,2,0)="","",IF(HLOOKUP(VLOOKUP(F$1,$R$2:$S$16,2,0),'APTA Employee Census'!$B$6:$AB$507,ROWS($A$1:F182)+1,0)=0,"",HLOOKUP(VLOOKUP(F$1,$R$2:$S$16,2,0),'APTA Employee Census'!$B$6:$AB$507,ROWS($A$1:F182)+1,0)))</f>
        <v/>
      </c>
      <c r="G183" s="43" t="str">
        <f>IF(VLOOKUP(G$1,$R$2:$S$16,2,0)="","",IF(HLOOKUP(VLOOKUP(G$1,$R$2:$S$16,2,0),'APTA Employee Census'!$B$6:$AB$507,ROWS($A$1:G182)+1,0)=0,"",VLOOKUP(HLOOKUP(VLOOKUP(G$1,$R$2:$S$16,2,0),'APTA Employee Census'!$B$6:$AB$507,ROWS($A$1:G182)+1,0),Lookups!$A$2:$B$45,2,0)))</f>
        <v/>
      </c>
      <c r="H183" s="72" t="str">
        <f>IF(VLOOKUP(H$1,$R$2:$S$16,2,0)="","",IF(HLOOKUP(VLOOKUP(H$1,$R$2:$S$16,2,0),'APTA Employee Census'!$B$6:$AB$507,ROWS($A$1:H182)+1,0)=0,"",HLOOKUP(VLOOKUP(H$1,$R$2:$S$16,2,0),'APTA Employee Census'!$B$6:$AB$507,ROWS($A$1:H182)+1,0)))</f>
        <v/>
      </c>
      <c r="I183" s="73" t="str">
        <f>IF(VLOOKUP(I$1,$R$2:$S$16,2,0)="","",IF(HLOOKUP(VLOOKUP(I$1,$R$2:$S$16,2,0),'APTA Employee Census'!$B$6:$AB$507,ROWS($A$1:I182)+1,0)=0,"",HLOOKUP(VLOOKUP(I$1,$R$2:$S$16,2,0),'APTA Employee Census'!$B$6:$AB$507,ROWS($A$1:I182)+1,0)))</f>
        <v/>
      </c>
      <c r="J183" s="74" t="str">
        <f>IF(VLOOKUP($J$1,$R$2:$S$16,2,0)="","",IF(AND($K183="part_time",HLOOKUP(VLOOKUP(J$1,$R$2:$S$16,2,0),'APTA Employee Census'!$B$6:$AB$507,ROWS($A$1:J182)+1,0)&gt;0),HLOOKUP(VLOOKUP(J$1,$R$2:$S$16,2,0),'APTA Employee Census'!$B$6:$AB$507,ROWS($A$1:J182)+1,0),IF(AND($K183="part_time",HLOOKUP(VLOOKUP(J$1,$R$2:$S$16,2,0),'APTA Employee Census'!$B$6:$AB$507,ROWS($A$1:J182)+1,0)=""),'APTA Employee Census'!$G$1,"")))</f>
        <v/>
      </c>
      <c r="K183" s="43" t="e">
        <f>IF(VLOOKUP(K$1,$R$2:$S$16,2,0)="","",IF(HLOOKUP(VLOOKUP(K$1,$R$2:$S$16,2,0),'APTA Employee Census'!$B$6:$AB$507,ROWS($A$1:K182)+1,0)=0,"",VLOOKUP(HLOOKUP(VLOOKUP(K$1,$R$2:$S$16,2,0),'APTA Employee Census'!$B$6:$AB$507,ROWS($A$1:K182)+1,0),Lookups!$A$2:$B$45,2,0)))</f>
        <v>#N/A</v>
      </c>
      <c r="L183" s="72" t="str">
        <f>IF(VLOOKUP(L$1,$R$2:$S$16,2,0)="","",IF(HLOOKUP(VLOOKUP(L$1,$R$2:$S$16,2,0),'APTA Employee Census'!$B$6:$AB$507,ROWS($A$1:L182)+1,0)=0,"",HLOOKUP(VLOOKUP(L$1,$R$2:$S$16,2,0),'APTA Employee Census'!$B$6:$AB$507,ROWS($A$1:L182)+1,0)))</f>
        <v/>
      </c>
      <c r="M183" s="74" t="str">
        <f>IF(VLOOKUP(M$1,$R$2:$S$16,2,0)="","",IF(HLOOKUP(VLOOKUP(M$1,$R$2:$S$16,2,0),'APTA Employee Census'!$B$6:$AB$507,ROWS($A$1:M182)+1,0)=0,"",HLOOKUP(VLOOKUP(M$1,$R$2:$S$16,2,0),'APTA Employee Census'!$B$6:$AB$507,ROWS($A$1:M182)+1,0)))</f>
        <v/>
      </c>
      <c r="N183" s="72" t="str">
        <f>IF(VLOOKUP(N$1,$R$2:$S$16,2,0)="","",IF(HLOOKUP(VLOOKUP(N$1,$R$2:$S$16,2,0),'APTA Employee Census'!$B$6:$AB$507,ROWS($A$1:N182)+1,0)=0,"",HLOOKUP(VLOOKUP(N$1,$R$2:$S$16,2,0),'APTA Employee Census'!$B$6:$AB$507,ROWS($A$1:N182)+1,0)))</f>
        <v/>
      </c>
      <c r="O183" s="43" t="str">
        <f>IF(VLOOKUP(O$1,$R$2:$S$16,2,0)="","",IF(E183="self",IF(HLOOKUP(VLOOKUP(O$1,$R$2:$S$16,2,0),'APTA Employee Census'!$B$6:$AB$507,ROWS($A$1:O182)+1,0)=0,"",VLOOKUP(HLOOKUP(VLOOKUP(O$1,$R$2:$S$16,2,0),'APTA Employee Census'!$B$6:$AB$507,ROWS($A$1:O182)+1,0),Lookups!$A$2:$B$45,2,0)),""))</f>
        <v/>
      </c>
    </row>
    <row r="184" spans="1:15" ht="18" customHeight="1" x14ac:dyDescent="0.15">
      <c r="A184" s="43" t="str">
        <f>IF(VLOOKUP(A$1,$R$2:$S$16,2,0)="","",IF(HLOOKUP(VLOOKUP(A$1,$R$2:$S$16,2,0),'APTA Employee Census'!$B$6:$AB$507,ROWS($A$1:A183)+1,0)=0,"",HLOOKUP(VLOOKUP(A$1,$R$2:$S$16,2,0),'APTA Employee Census'!$B$6:$AB$507,ROWS($A$1:A183)+1,0)))</f>
        <v/>
      </c>
      <c r="B184" s="43" t="str">
        <f>IF(VLOOKUP(B$1,$R$2:$S$16,2,0)="","",IF(HLOOKUP(VLOOKUP(B$1,$R$2:$S$16,2,0),'APTA Employee Census'!$A$6:$AB$507,ROWS($A$1:B183)+1,0)=0,"",HLOOKUP(VLOOKUP(B$1,$R$2:$S$16,2,0),'APTA Employee Census'!$A$6:$AB$507,ROWS($A$1:B183)+1,0)))</f>
        <v/>
      </c>
      <c r="C184" s="43" t="str">
        <f>IF(VLOOKUP(C$1,$R$2:$S$16,2,0)="","",IF(HLOOKUP(VLOOKUP(C$1,$R$2:$S$16,2,0),'APTA Employee Census'!$B$6:$AB$507,ROWS($A$1:C183)+1,0)=0,"",HLOOKUP(VLOOKUP(C$1,$R$2:$S$16,2,0),'APTA Employee Census'!$B$6:$AB$507,ROWS($A$1:C183)+1,0)))</f>
        <v/>
      </c>
      <c r="D184" s="72" t="str">
        <f>IF(VLOOKUP(D$1,$R$2:$S$16,2,0)="","",IF(HLOOKUP(VLOOKUP(D$1,$R$2:$S$16,2,0),'APTA Employee Census'!$B$6:$AB$507,ROWS($A$1:D183)+1,0)=0,"",HLOOKUP(VLOOKUP(D$1,$R$2:$S$16,2,0),'APTA Employee Census'!$B$6:$AB$507,ROWS($A$1:D183)+1,0)))</f>
        <v/>
      </c>
      <c r="E184" s="43" t="str">
        <f>IF(VLOOKUP(E$1,$R$2:$S$16,2,0)="","",IF(HLOOKUP(VLOOKUP(E$1,$R$2:$S$16,2,0),'APTA Employee Census'!$B$6:$AB$507,ROWS($A$1:E183)+1,0)=0,"",VLOOKUP(HLOOKUP(VLOOKUP(E$1,$R$2:$S$16,2,0),'APTA Employee Census'!$B$6:$AB$507,ROWS($A$1:E183)+1,0),Lookups!$A$2:$B$45,2,0)))</f>
        <v/>
      </c>
      <c r="F184" s="72" t="str">
        <f>IF(VLOOKUP(F$1,$R$2:$S$16,2,0)="","",IF(HLOOKUP(VLOOKUP(F$1,$R$2:$S$16,2,0),'APTA Employee Census'!$B$6:$AB$507,ROWS($A$1:F183)+1,0)=0,"",HLOOKUP(VLOOKUP(F$1,$R$2:$S$16,2,0),'APTA Employee Census'!$B$6:$AB$507,ROWS($A$1:F183)+1,0)))</f>
        <v/>
      </c>
      <c r="G184" s="43" t="str">
        <f>IF(VLOOKUP(G$1,$R$2:$S$16,2,0)="","",IF(HLOOKUP(VLOOKUP(G$1,$R$2:$S$16,2,0),'APTA Employee Census'!$B$6:$AB$507,ROWS($A$1:G183)+1,0)=0,"",VLOOKUP(HLOOKUP(VLOOKUP(G$1,$R$2:$S$16,2,0),'APTA Employee Census'!$B$6:$AB$507,ROWS($A$1:G183)+1,0),Lookups!$A$2:$B$45,2,0)))</f>
        <v/>
      </c>
      <c r="H184" s="72" t="str">
        <f>IF(VLOOKUP(H$1,$R$2:$S$16,2,0)="","",IF(HLOOKUP(VLOOKUP(H$1,$R$2:$S$16,2,0),'APTA Employee Census'!$B$6:$AB$507,ROWS($A$1:H183)+1,0)=0,"",HLOOKUP(VLOOKUP(H$1,$R$2:$S$16,2,0),'APTA Employee Census'!$B$6:$AB$507,ROWS($A$1:H183)+1,0)))</f>
        <v/>
      </c>
      <c r="I184" s="73" t="str">
        <f>IF(VLOOKUP(I$1,$R$2:$S$16,2,0)="","",IF(HLOOKUP(VLOOKUP(I$1,$R$2:$S$16,2,0),'APTA Employee Census'!$B$6:$AB$507,ROWS($A$1:I183)+1,0)=0,"",HLOOKUP(VLOOKUP(I$1,$R$2:$S$16,2,0),'APTA Employee Census'!$B$6:$AB$507,ROWS($A$1:I183)+1,0)))</f>
        <v/>
      </c>
      <c r="J184" s="74" t="str">
        <f>IF(VLOOKUP($J$1,$R$2:$S$16,2,0)="","",IF(AND($K184="part_time",HLOOKUP(VLOOKUP(J$1,$R$2:$S$16,2,0),'APTA Employee Census'!$B$6:$AB$507,ROWS($A$1:J183)+1,0)&gt;0),HLOOKUP(VLOOKUP(J$1,$R$2:$S$16,2,0),'APTA Employee Census'!$B$6:$AB$507,ROWS($A$1:J183)+1,0),IF(AND($K184="part_time",HLOOKUP(VLOOKUP(J$1,$R$2:$S$16,2,0),'APTA Employee Census'!$B$6:$AB$507,ROWS($A$1:J183)+1,0)=""),'APTA Employee Census'!$G$1,"")))</f>
        <v/>
      </c>
      <c r="K184" s="43" t="e">
        <f>IF(VLOOKUP(K$1,$R$2:$S$16,2,0)="","",IF(HLOOKUP(VLOOKUP(K$1,$R$2:$S$16,2,0),'APTA Employee Census'!$B$6:$AB$507,ROWS($A$1:K183)+1,0)=0,"",VLOOKUP(HLOOKUP(VLOOKUP(K$1,$R$2:$S$16,2,0),'APTA Employee Census'!$B$6:$AB$507,ROWS($A$1:K183)+1,0),Lookups!$A$2:$B$45,2,0)))</f>
        <v>#N/A</v>
      </c>
      <c r="L184" s="72" t="str">
        <f>IF(VLOOKUP(L$1,$R$2:$S$16,2,0)="","",IF(HLOOKUP(VLOOKUP(L$1,$R$2:$S$16,2,0),'APTA Employee Census'!$B$6:$AB$507,ROWS($A$1:L183)+1,0)=0,"",HLOOKUP(VLOOKUP(L$1,$R$2:$S$16,2,0),'APTA Employee Census'!$B$6:$AB$507,ROWS($A$1:L183)+1,0)))</f>
        <v/>
      </c>
      <c r="M184" s="74" t="str">
        <f>IF(VLOOKUP(M$1,$R$2:$S$16,2,0)="","",IF(HLOOKUP(VLOOKUP(M$1,$R$2:$S$16,2,0),'APTA Employee Census'!$B$6:$AB$507,ROWS($A$1:M183)+1,0)=0,"",HLOOKUP(VLOOKUP(M$1,$R$2:$S$16,2,0),'APTA Employee Census'!$B$6:$AB$507,ROWS($A$1:M183)+1,0)))</f>
        <v/>
      </c>
      <c r="N184" s="72" t="str">
        <f>IF(VLOOKUP(N$1,$R$2:$S$16,2,0)="","",IF(HLOOKUP(VLOOKUP(N$1,$R$2:$S$16,2,0),'APTA Employee Census'!$B$6:$AB$507,ROWS($A$1:N183)+1,0)=0,"",HLOOKUP(VLOOKUP(N$1,$R$2:$S$16,2,0),'APTA Employee Census'!$B$6:$AB$507,ROWS($A$1:N183)+1,0)))</f>
        <v/>
      </c>
      <c r="O184" s="43" t="str">
        <f>IF(VLOOKUP(O$1,$R$2:$S$16,2,0)="","",IF(E184="self",IF(HLOOKUP(VLOOKUP(O$1,$R$2:$S$16,2,0),'APTA Employee Census'!$B$6:$AB$507,ROWS($A$1:O183)+1,0)=0,"",VLOOKUP(HLOOKUP(VLOOKUP(O$1,$R$2:$S$16,2,0),'APTA Employee Census'!$B$6:$AB$507,ROWS($A$1:O183)+1,0),Lookups!$A$2:$B$45,2,0)),""))</f>
        <v/>
      </c>
    </row>
    <row r="185" spans="1:15" ht="18" customHeight="1" x14ac:dyDescent="0.15">
      <c r="A185" s="43" t="str">
        <f>IF(VLOOKUP(A$1,$R$2:$S$16,2,0)="","",IF(HLOOKUP(VLOOKUP(A$1,$R$2:$S$16,2,0),'APTA Employee Census'!$B$6:$AB$507,ROWS($A$1:A184)+1,0)=0,"",HLOOKUP(VLOOKUP(A$1,$R$2:$S$16,2,0),'APTA Employee Census'!$B$6:$AB$507,ROWS($A$1:A184)+1,0)))</f>
        <v/>
      </c>
      <c r="B185" s="43" t="str">
        <f>IF(VLOOKUP(B$1,$R$2:$S$16,2,0)="","",IF(HLOOKUP(VLOOKUP(B$1,$R$2:$S$16,2,0),'APTA Employee Census'!$A$6:$AB$507,ROWS($A$1:B184)+1,0)=0,"",HLOOKUP(VLOOKUP(B$1,$R$2:$S$16,2,0),'APTA Employee Census'!$A$6:$AB$507,ROWS($A$1:B184)+1,0)))</f>
        <v/>
      </c>
      <c r="C185" s="43" t="str">
        <f>IF(VLOOKUP(C$1,$R$2:$S$16,2,0)="","",IF(HLOOKUP(VLOOKUP(C$1,$R$2:$S$16,2,0),'APTA Employee Census'!$B$6:$AB$507,ROWS($A$1:C184)+1,0)=0,"",HLOOKUP(VLOOKUP(C$1,$R$2:$S$16,2,0),'APTA Employee Census'!$B$6:$AB$507,ROWS($A$1:C184)+1,0)))</f>
        <v/>
      </c>
      <c r="D185" s="72" t="str">
        <f>IF(VLOOKUP(D$1,$R$2:$S$16,2,0)="","",IF(HLOOKUP(VLOOKUP(D$1,$R$2:$S$16,2,0),'APTA Employee Census'!$B$6:$AB$507,ROWS($A$1:D184)+1,0)=0,"",HLOOKUP(VLOOKUP(D$1,$R$2:$S$16,2,0),'APTA Employee Census'!$B$6:$AB$507,ROWS($A$1:D184)+1,0)))</f>
        <v/>
      </c>
      <c r="E185" s="43" t="str">
        <f>IF(VLOOKUP(E$1,$R$2:$S$16,2,0)="","",IF(HLOOKUP(VLOOKUP(E$1,$R$2:$S$16,2,0),'APTA Employee Census'!$B$6:$AB$507,ROWS($A$1:E184)+1,0)=0,"",VLOOKUP(HLOOKUP(VLOOKUP(E$1,$R$2:$S$16,2,0),'APTA Employee Census'!$B$6:$AB$507,ROWS($A$1:E184)+1,0),Lookups!$A$2:$B$45,2,0)))</f>
        <v/>
      </c>
      <c r="F185" s="72" t="str">
        <f>IF(VLOOKUP(F$1,$R$2:$S$16,2,0)="","",IF(HLOOKUP(VLOOKUP(F$1,$R$2:$S$16,2,0),'APTA Employee Census'!$B$6:$AB$507,ROWS($A$1:F184)+1,0)=0,"",HLOOKUP(VLOOKUP(F$1,$R$2:$S$16,2,0),'APTA Employee Census'!$B$6:$AB$507,ROWS($A$1:F184)+1,0)))</f>
        <v/>
      </c>
      <c r="G185" s="43" t="str">
        <f>IF(VLOOKUP(G$1,$R$2:$S$16,2,0)="","",IF(HLOOKUP(VLOOKUP(G$1,$R$2:$S$16,2,0),'APTA Employee Census'!$B$6:$AB$507,ROWS($A$1:G184)+1,0)=0,"",VLOOKUP(HLOOKUP(VLOOKUP(G$1,$R$2:$S$16,2,0),'APTA Employee Census'!$B$6:$AB$507,ROWS($A$1:G184)+1,0),Lookups!$A$2:$B$45,2,0)))</f>
        <v/>
      </c>
      <c r="H185" s="72" t="str">
        <f>IF(VLOOKUP(H$1,$R$2:$S$16,2,0)="","",IF(HLOOKUP(VLOOKUP(H$1,$R$2:$S$16,2,0),'APTA Employee Census'!$B$6:$AB$507,ROWS($A$1:H184)+1,0)=0,"",HLOOKUP(VLOOKUP(H$1,$R$2:$S$16,2,0),'APTA Employee Census'!$B$6:$AB$507,ROWS($A$1:H184)+1,0)))</f>
        <v/>
      </c>
      <c r="I185" s="73" t="str">
        <f>IF(VLOOKUP(I$1,$R$2:$S$16,2,0)="","",IF(HLOOKUP(VLOOKUP(I$1,$R$2:$S$16,2,0),'APTA Employee Census'!$B$6:$AB$507,ROWS($A$1:I184)+1,0)=0,"",HLOOKUP(VLOOKUP(I$1,$R$2:$S$16,2,0),'APTA Employee Census'!$B$6:$AB$507,ROWS($A$1:I184)+1,0)))</f>
        <v/>
      </c>
      <c r="J185" s="74" t="str">
        <f>IF(VLOOKUP($J$1,$R$2:$S$16,2,0)="","",IF(AND($K185="part_time",HLOOKUP(VLOOKUP(J$1,$R$2:$S$16,2,0),'APTA Employee Census'!$B$6:$AB$507,ROWS($A$1:J184)+1,0)&gt;0),HLOOKUP(VLOOKUP(J$1,$R$2:$S$16,2,0),'APTA Employee Census'!$B$6:$AB$507,ROWS($A$1:J184)+1,0),IF(AND($K185="part_time",HLOOKUP(VLOOKUP(J$1,$R$2:$S$16,2,0),'APTA Employee Census'!$B$6:$AB$507,ROWS($A$1:J184)+1,0)=""),'APTA Employee Census'!$G$1,"")))</f>
        <v/>
      </c>
      <c r="K185" s="43" t="e">
        <f>IF(VLOOKUP(K$1,$R$2:$S$16,2,0)="","",IF(HLOOKUP(VLOOKUP(K$1,$R$2:$S$16,2,0),'APTA Employee Census'!$B$6:$AB$507,ROWS($A$1:K184)+1,0)=0,"",VLOOKUP(HLOOKUP(VLOOKUP(K$1,$R$2:$S$16,2,0),'APTA Employee Census'!$B$6:$AB$507,ROWS($A$1:K184)+1,0),Lookups!$A$2:$B$45,2,0)))</f>
        <v>#N/A</v>
      </c>
      <c r="L185" s="72" t="str">
        <f>IF(VLOOKUP(L$1,$R$2:$S$16,2,0)="","",IF(HLOOKUP(VLOOKUP(L$1,$R$2:$S$16,2,0),'APTA Employee Census'!$B$6:$AB$507,ROWS($A$1:L184)+1,0)=0,"",HLOOKUP(VLOOKUP(L$1,$R$2:$S$16,2,0),'APTA Employee Census'!$B$6:$AB$507,ROWS($A$1:L184)+1,0)))</f>
        <v/>
      </c>
      <c r="M185" s="74" t="str">
        <f>IF(VLOOKUP(M$1,$R$2:$S$16,2,0)="","",IF(HLOOKUP(VLOOKUP(M$1,$R$2:$S$16,2,0),'APTA Employee Census'!$B$6:$AB$507,ROWS($A$1:M184)+1,0)=0,"",HLOOKUP(VLOOKUP(M$1,$R$2:$S$16,2,0),'APTA Employee Census'!$B$6:$AB$507,ROWS($A$1:M184)+1,0)))</f>
        <v/>
      </c>
      <c r="N185" s="72" t="str">
        <f>IF(VLOOKUP(N$1,$R$2:$S$16,2,0)="","",IF(HLOOKUP(VLOOKUP(N$1,$R$2:$S$16,2,0),'APTA Employee Census'!$B$6:$AB$507,ROWS($A$1:N184)+1,0)=0,"",HLOOKUP(VLOOKUP(N$1,$R$2:$S$16,2,0),'APTA Employee Census'!$B$6:$AB$507,ROWS($A$1:N184)+1,0)))</f>
        <v/>
      </c>
      <c r="O185" s="43" t="str">
        <f>IF(VLOOKUP(O$1,$R$2:$S$16,2,0)="","",IF(E185="self",IF(HLOOKUP(VLOOKUP(O$1,$R$2:$S$16,2,0),'APTA Employee Census'!$B$6:$AB$507,ROWS($A$1:O184)+1,0)=0,"",VLOOKUP(HLOOKUP(VLOOKUP(O$1,$R$2:$S$16,2,0),'APTA Employee Census'!$B$6:$AB$507,ROWS($A$1:O184)+1,0),Lookups!$A$2:$B$45,2,0)),""))</f>
        <v/>
      </c>
    </row>
    <row r="186" spans="1:15" ht="18" customHeight="1" x14ac:dyDescent="0.15">
      <c r="A186" s="43" t="str">
        <f>IF(VLOOKUP(A$1,$R$2:$S$16,2,0)="","",IF(HLOOKUP(VLOOKUP(A$1,$R$2:$S$16,2,0),'APTA Employee Census'!$B$6:$AB$507,ROWS($A$1:A185)+1,0)=0,"",HLOOKUP(VLOOKUP(A$1,$R$2:$S$16,2,0),'APTA Employee Census'!$B$6:$AB$507,ROWS($A$1:A185)+1,0)))</f>
        <v/>
      </c>
      <c r="B186" s="43" t="str">
        <f>IF(VLOOKUP(B$1,$R$2:$S$16,2,0)="","",IF(HLOOKUP(VLOOKUP(B$1,$R$2:$S$16,2,0),'APTA Employee Census'!$A$6:$AB$507,ROWS($A$1:B185)+1,0)=0,"",HLOOKUP(VLOOKUP(B$1,$R$2:$S$16,2,0),'APTA Employee Census'!$A$6:$AB$507,ROWS($A$1:B185)+1,0)))</f>
        <v/>
      </c>
      <c r="C186" s="43" t="str">
        <f>IF(VLOOKUP(C$1,$R$2:$S$16,2,0)="","",IF(HLOOKUP(VLOOKUP(C$1,$R$2:$S$16,2,0),'APTA Employee Census'!$B$6:$AB$507,ROWS($A$1:C185)+1,0)=0,"",HLOOKUP(VLOOKUP(C$1,$R$2:$S$16,2,0),'APTA Employee Census'!$B$6:$AB$507,ROWS($A$1:C185)+1,0)))</f>
        <v/>
      </c>
      <c r="D186" s="72" t="str">
        <f>IF(VLOOKUP(D$1,$R$2:$S$16,2,0)="","",IF(HLOOKUP(VLOOKUP(D$1,$R$2:$S$16,2,0),'APTA Employee Census'!$B$6:$AB$507,ROWS($A$1:D185)+1,0)=0,"",HLOOKUP(VLOOKUP(D$1,$R$2:$S$16,2,0),'APTA Employee Census'!$B$6:$AB$507,ROWS($A$1:D185)+1,0)))</f>
        <v/>
      </c>
      <c r="E186" s="43" t="str">
        <f>IF(VLOOKUP(E$1,$R$2:$S$16,2,0)="","",IF(HLOOKUP(VLOOKUP(E$1,$R$2:$S$16,2,0),'APTA Employee Census'!$B$6:$AB$507,ROWS($A$1:E185)+1,0)=0,"",VLOOKUP(HLOOKUP(VLOOKUP(E$1,$R$2:$S$16,2,0),'APTA Employee Census'!$B$6:$AB$507,ROWS($A$1:E185)+1,0),Lookups!$A$2:$B$45,2,0)))</f>
        <v/>
      </c>
      <c r="F186" s="72" t="str">
        <f>IF(VLOOKUP(F$1,$R$2:$S$16,2,0)="","",IF(HLOOKUP(VLOOKUP(F$1,$R$2:$S$16,2,0),'APTA Employee Census'!$B$6:$AB$507,ROWS($A$1:F185)+1,0)=0,"",HLOOKUP(VLOOKUP(F$1,$R$2:$S$16,2,0),'APTA Employee Census'!$B$6:$AB$507,ROWS($A$1:F185)+1,0)))</f>
        <v/>
      </c>
      <c r="G186" s="43" t="str">
        <f>IF(VLOOKUP(G$1,$R$2:$S$16,2,0)="","",IF(HLOOKUP(VLOOKUP(G$1,$R$2:$S$16,2,0),'APTA Employee Census'!$B$6:$AB$507,ROWS($A$1:G185)+1,0)=0,"",VLOOKUP(HLOOKUP(VLOOKUP(G$1,$R$2:$S$16,2,0),'APTA Employee Census'!$B$6:$AB$507,ROWS($A$1:G185)+1,0),Lookups!$A$2:$B$45,2,0)))</f>
        <v/>
      </c>
      <c r="H186" s="72" t="str">
        <f>IF(VLOOKUP(H$1,$R$2:$S$16,2,0)="","",IF(HLOOKUP(VLOOKUP(H$1,$R$2:$S$16,2,0),'APTA Employee Census'!$B$6:$AB$507,ROWS($A$1:H185)+1,0)=0,"",HLOOKUP(VLOOKUP(H$1,$R$2:$S$16,2,0),'APTA Employee Census'!$B$6:$AB$507,ROWS($A$1:H185)+1,0)))</f>
        <v/>
      </c>
      <c r="I186" s="73" t="str">
        <f>IF(VLOOKUP(I$1,$R$2:$S$16,2,0)="","",IF(HLOOKUP(VLOOKUP(I$1,$R$2:$S$16,2,0),'APTA Employee Census'!$B$6:$AB$507,ROWS($A$1:I185)+1,0)=0,"",HLOOKUP(VLOOKUP(I$1,$R$2:$S$16,2,0),'APTA Employee Census'!$B$6:$AB$507,ROWS($A$1:I185)+1,0)))</f>
        <v/>
      </c>
      <c r="J186" s="74" t="str">
        <f>IF(VLOOKUP($J$1,$R$2:$S$16,2,0)="","",IF(AND($K186="part_time",HLOOKUP(VLOOKUP(J$1,$R$2:$S$16,2,0),'APTA Employee Census'!$B$6:$AB$507,ROWS($A$1:J185)+1,0)&gt;0),HLOOKUP(VLOOKUP(J$1,$R$2:$S$16,2,0),'APTA Employee Census'!$B$6:$AB$507,ROWS($A$1:J185)+1,0),IF(AND($K186="part_time",HLOOKUP(VLOOKUP(J$1,$R$2:$S$16,2,0),'APTA Employee Census'!$B$6:$AB$507,ROWS($A$1:J185)+1,0)=""),'APTA Employee Census'!$G$1,"")))</f>
        <v/>
      </c>
      <c r="K186" s="43" t="e">
        <f>IF(VLOOKUP(K$1,$R$2:$S$16,2,0)="","",IF(HLOOKUP(VLOOKUP(K$1,$R$2:$S$16,2,0),'APTA Employee Census'!$B$6:$AB$507,ROWS($A$1:K185)+1,0)=0,"",VLOOKUP(HLOOKUP(VLOOKUP(K$1,$R$2:$S$16,2,0),'APTA Employee Census'!$B$6:$AB$507,ROWS($A$1:K185)+1,0),Lookups!$A$2:$B$45,2,0)))</f>
        <v>#N/A</v>
      </c>
      <c r="L186" s="72" t="str">
        <f>IF(VLOOKUP(L$1,$R$2:$S$16,2,0)="","",IF(HLOOKUP(VLOOKUP(L$1,$R$2:$S$16,2,0),'APTA Employee Census'!$B$6:$AB$507,ROWS($A$1:L185)+1,0)=0,"",HLOOKUP(VLOOKUP(L$1,$R$2:$S$16,2,0),'APTA Employee Census'!$B$6:$AB$507,ROWS($A$1:L185)+1,0)))</f>
        <v/>
      </c>
      <c r="M186" s="74" t="str">
        <f>IF(VLOOKUP(M$1,$R$2:$S$16,2,0)="","",IF(HLOOKUP(VLOOKUP(M$1,$R$2:$S$16,2,0),'APTA Employee Census'!$B$6:$AB$507,ROWS($A$1:M185)+1,0)=0,"",HLOOKUP(VLOOKUP(M$1,$R$2:$S$16,2,0),'APTA Employee Census'!$B$6:$AB$507,ROWS($A$1:M185)+1,0)))</f>
        <v/>
      </c>
      <c r="N186" s="72" t="str">
        <f>IF(VLOOKUP(N$1,$R$2:$S$16,2,0)="","",IF(HLOOKUP(VLOOKUP(N$1,$R$2:$S$16,2,0),'APTA Employee Census'!$B$6:$AB$507,ROWS($A$1:N185)+1,0)=0,"",HLOOKUP(VLOOKUP(N$1,$R$2:$S$16,2,0),'APTA Employee Census'!$B$6:$AB$507,ROWS($A$1:N185)+1,0)))</f>
        <v/>
      </c>
      <c r="O186" s="43" t="str">
        <f>IF(VLOOKUP(O$1,$R$2:$S$16,2,0)="","",IF(E186="self",IF(HLOOKUP(VLOOKUP(O$1,$R$2:$S$16,2,0),'APTA Employee Census'!$B$6:$AB$507,ROWS($A$1:O185)+1,0)=0,"",VLOOKUP(HLOOKUP(VLOOKUP(O$1,$R$2:$S$16,2,0),'APTA Employee Census'!$B$6:$AB$507,ROWS($A$1:O185)+1,0),Lookups!$A$2:$B$45,2,0)),""))</f>
        <v/>
      </c>
    </row>
    <row r="187" spans="1:15" ht="18" customHeight="1" x14ac:dyDescent="0.15">
      <c r="A187" s="43" t="str">
        <f>IF(VLOOKUP(A$1,$R$2:$S$16,2,0)="","",IF(HLOOKUP(VLOOKUP(A$1,$R$2:$S$16,2,0),'APTA Employee Census'!$B$6:$AB$507,ROWS($A$1:A186)+1,0)=0,"",HLOOKUP(VLOOKUP(A$1,$R$2:$S$16,2,0),'APTA Employee Census'!$B$6:$AB$507,ROWS($A$1:A186)+1,0)))</f>
        <v/>
      </c>
      <c r="B187" s="43" t="str">
        <f>IF(VLOOKUP(B$1,$R$2:$S$16,2,0)="","",IF(HLOOKUP(VLOOKUP(B$1,$R$2:$S$16,2,0),'APTA Employee Census'!$A$6:$AB$507,ROWS($A$1:B186)+1,0)=0,"",HLOOKUP(VLOOKUP(B$1,$R$2:$S$16,2,0),'APTA Employee Census'!$A$6:$AB$507,ROWS($A$1:B186)+1,0)))</f>
        <v/>
      </c>
      <c r="C187" s="43" t="str">
        <f>IF(VLOOKUP(C$1,$R$2:$S$16,2,0)="","",IF(HLOOKUP(VLOOKUP(C$1,$R$2:$S$16,2,0),'APTA Employee Census'!$B$6:$AB$507,ROWS($A$1:C186)+1,0)=0,"",HLOOKUP(VLOOKUP(C$1,$R$2:$S$16,2,0),'APTA Employee Census'!$B$6:$AB$507,ROWS($A$1:C186)+1,0)))</f>
        <v/>
      </c>
      <c r="D187" s="72" t="str">
        <f>IF(VLOOKUP(D$1,$R$2:$S$16,2,0)="","",IF(HLOOKUP(VLOOKUP(D$1,$R$2:$S$16,2,0),'APTA Employee Census'!$B$6:$AB$507,ROWS($A$1:D186)+1,0)=0,"",HLOOKUP(VLOOKUP(D$1,$R$2:$S$16,2,0),'APTA Employee Census'!$B$6:$AB$507,ROWS($A$1:D186)+1,0)))</f>
        <v/>
      </c>
      <c r="E187" s="43" t="str">
        <f>IF(VLOOKUP(E$1,$R$2:$S$16,2,0)="","",IF(HLOOKUP(VLOOKUP(E$1,$R$2:$S$16,2,0),'APTA Employee Census'!$B$6:$AB$507,ROWS($A$1:E186)+1,0)=0,"",VLOOKUP(HLOOKUP(VLOOKUP(E$1,$R$2:$S$16,2,0),'APTA Employee Census'!$B$6:$AB$507,ROWS($A$1:E186)+1,0),Lookups!$A$2:$B$45,2,0)))</f>
        <v/>
      </c>
      <c r="F187" s="72" t="str">
        <f>IF(VLOOKUP(F$1,$R$2:$S$16,2,0)="","",IF(HLOOKUP(VLOOKUP(F$1,$R$2:$S$16,2,0),'APTA Employee Census'!$B$6:$AB$507,ROWS($A$1:F186)+1,0)=0,"",HLOOKUP(VLOOKUP(F$1,$R$2:$S$16,2,0),'APTA Employee Census'!$B$6:$AB$507,ROWS($A$1:F186)+1,0)))</f>
        <v/>
      </c>
      <c r="G187" s="43" t="str">
        <f>IF(VLOOKUP(G$1,$R$2:$S$16,2,0)="","",IF(HLOOKUP(VLOOKUP(G$1,$R$2:$S$16,2,0),'APTA Employee Census'!$B$6:$AB$507,ROWS($A$1:G186)+1,0)=0,"",VLOOKUP(HLOOKUP(VLOOKUP(G$1,$R$2:$S$16,2,0),'APTA Employee Census'!$B$6:$AB$507,ROWS($A$1:G186)+1,0),Lookups!$A$2:$B$45,2,0)))</f>
        <v/>
      </c>
      <c r="H187" s="72" t="str">
        <f>IF(VLOOKUP(H$1,$R$2:$S$16,2,0)="","",IF(HLOOKUP(VLOOKUP(H$1,$R$2:$S$16,2,0),'APTA Employee Census'!$B$6:$AB$507,ROWS($A$1:H186)+1,0)=0,"",HLOOKUP(VLOOKUP(H$1,$R$2:$S$16,2,0),'APTA Employee Census'!$B$6:$AB$507,ROWS($A$1:H186)+1,0)))</f>
        <v/>
      </c>
      <c r="I187" s="73" t="str">
        <f>IF(VLOOKUP(I$1,$R$2:$S$16,2,0)="","",IF(HLOOKUP(VLOOKUP(I$1,$R$2:$S$16,2,0),'APTA Employee Census'!$B$6:$AB$507,ROWS($A$1:I186)+1,0)=0,"",HLOOKUP(VLOOKUP(I$1,$R$2:$S$16,2,0),'APTA Employee Census'!$B$6:$AB$507,ROWS($A$1:I186)+1,0)))</f>
        <v/>
      </c>
      <c r="J187" s="74" t="str">
        <f>IF(VLOOKUP($J$1,$R$2:$S$16,2,0)="","",IF(AND($K187="part_time",HLOOKUP(VLOOKUP(J$1,$R$2:$S$16,2,0),'APTA Employee Census'!$B$6:$AB$507,ROWS($A$1:J186)+1,0)&gt;0),HLOOKUP(VLOOKUP(J$1,$R$2:$S$16,2,0),'APTA Employee Census'!$B$6:$AB$507,ROWS($A$1:J186)+1,0),IF(AND($K187="part_time",HLOOKUP(VLOOKUP(J$1,$R$2:$S$16,2,0),'APTA Employee Census'!$B$6:$AB$507,ROWS($A$1:J186)+1,0)=""),'APTA Employee Census'!$G$1,"")))</f>
        <v/>
      </c>
      <c r="K187" s="43" t="e">
        <f>IF(VLOOKUP(K$1,$R$2:$S$16,2,0)="","",IF(HLOOKUP(VLOOKUP(K$1,$R$2:$S$16,2,0),'APTA Employee Census'!$B$6:$AB$507,ROWS($A$1:K186)+1,0)=0,"",VLOOKUP(HLOOKUP(VLOOKUP(K$1,$R$2:$S$16,2,0),'APTA Employee Census'!$B$6:$AB$507,ROWS($A$1:K186)+1,0),Lookups!$A$2:$B$45,2,0)))</f>
        <v>#N/A</v>
      </c>
      <c r="L187" s="72" t="str">
        <f>IF(VLOOKUP(L$1,$R$2:$S$16,2,0)="","",IF(HLOOKUP(VLOOKUP(L$1,$R$2:$S$16,2,0),'APTA Employee Census'!$B$6:$AB$507,ROWS($A$1:L186)+1,0)=0,"",HLOOKUP(VLOOKUP(L$1,$R$2:$S$16,2,0),'APTA Employee Census'!$B$6:$AB$507,ROWS($A$1:L186)+1,0)))</f>
        <v/>
      </c>
      <c r="M187" s="74" t="str">
        <f>IF(VLOOKUP(M$1,$R$2:$S$16,2,0)="","",IF(HLOOKUP(VLOOKUP(M$1,$R$2:$S$16,2,0),'APTA Employee Census'!$B$6:$AB$507,ROWS($A$1:M186)+1,0)=0,"",HLOOKUP(VLOOKUP(M$1,$R$2:$S$16,2,0),'APTA Employee Census'!$B$6:$AB$507,ROWS($A$1:M186)+1,0)))</f>
        <v/>
      </c>
      <c r="N187" s="72" t="str">
        <f>IF(VLOOKUP(N$1,$R$2:$S$16,2,0)="","",IF(HLOOKUP(VLOOKUP(N$1,$R$2:$S$16,2,0),'APTA Employee Census'!$B$6:$AB$507,ROWS($A$1:N186)+1,0)=0,"",HLOOKUP(VLOOKUP(N$1,$R$2:$S$16,2,0),'APTA Employee Census'!$B$6:$AB$507,ROWS($A$1:N186)+1,0)))</f>
        <v/>
      </c>
      <c r="O187" s="43" t="str">
        <f>IF(VLOOKUP(O$1,$R$2:$S$16,2,0)="","",IF(E187="self",IF(HLOOKUP(VLOOKUP(O$1,$R$2:$S$16,2,0),'APTA Employee Census'!$B$6:$AB$507,ROWS($A$1:O186)+1,0)=0,"",VLOOKUP(HLOOKUP(VLOOKUP(O$1,$R$2:$S$16,2,0),'APTA Employee Census'!$B$6:$AB$507,ROWS($A$1:O186)+1,0),Lookups!$A$2:$B$45,2,0)),""))</f>
        <v/>
      </c>
    </row>
    <row r="188" spans="1:15" ht="18" customHeight="1" x14ac:dyDescent="0.15">
      <c r="A188" s="43" t="str">
        <f>IF(VLOOKUP(A$1,$R$2:$S$16,2,0)="","",IF(HLOOKUP(VLOOKUP(A$1,$R$2:$S$16,2,0),'APTA Employee Census'!$B$6:$AB$507,ROWS($A$1:A187)+1,0)=0,"",HLOOKUP(VLOOKUP(A$1,$R$2:$S$16,2,0),'APTA Employee Census'!$B$6:$AB$507,ROWS($A$1:A187)+1,0)))</f>
        <v/>
      </c>
      <c r="B188" s="43" t="str">
        <f>IF(VLOOKUP(B$1,$R$2:$S$16,2,0)="","",IF(HLOOKUP(VLOOKUP(B$1,$R$2:$S$16,2,0),'APTA Employee Census'!$A$6:$AB$507,ROWS($A$1:B187)+1,0)=0,"",HLOOKUP(VLOOKUP(B$1,$R$2:$S$16,2,0),'APTA Employee Census'!$A$6:$AB$507,ROWS($A$1:B187)+1,0)))</f>
        <v/>
      </c>
      <c r="C188" s="43" t="str">
        <f>IF(VLOOKUP(C$1,$R$2:$S$16,2,0)="","",IF(HLOOKUP(VLOOKUP(C$1,$R$2:$S$16,2,0),'APTA Employee Census'!$B$6:$AB$507,ROWS($A$1:C187)+1,0)=0,"",HLOOKUP(VLOOKUP(C$1,$R$2:$S$16,2,0),'APTA Employee Census'!$B$6:$AB$507,ROWS($A$1:C187)+1,0)))</f>
        <v/>
      </c>
      <c r="D188" s="72" t="str">
        <f>IF(VLOOKUP(D$1,$R$2:$S$16,2,0)="","",IF(HLOOKUP(VLOOKUP(D$1,$R$2:$S$16,2,0),'APTA Employee Census'!$B$6:$AB$507,ROWS($A$1:D187)+1,0)=0,"",HLOOKUP(VLOOKUP(D$1,$R$2:$S$16,2,0),'APTA Employee Census'!$B$6:$AB$507,ROWS($A$1:D187)+1,0)))</f>
        <v/>
      </c>
      <c r="E188" s="43" t="str">
        <f>IF(VLOOKUP(E$1,$R$2:$S$16,2,0)="","",IF(HLOOKUP(VLOOKUP(E$1,$R$2:$S$16,2,0),'APTA Employee Census'!$B$6:$AB$507,ROWS($A$1:E187)+1,0)=0,"",VLOOKUP(HLOOKUP(VLOOKUP(E$1,$R$2:$S$16,2,0),'APTA Employee Census'!$B$6:$AB$507,ROWS($A$1:E187)+1,0),Lookups!$A$2:$B$45,2,0)))</f>
        <v/>
      </c>
      <c r="F188" s="72" t="str">
        <f>IF(VLOOKUP(F$1,$R$2:$S$16,2,0)="","",IF(HLOOKUP(VLOOKUP(F$1,$R$2:$S$16,2,0),'APTA Employee Census'!$B$6:$AB$507,ROWS($A$1:F187)+1,0)=0,"",HLOOKUP(VLOOKUP(F$1,$R$2:$S$16,2,0),'APTA Employee Census'!$B$6:$AB$507,ROWS($A$1:F187)+1,0)))</f>
        <v/>
      </c>
      <c r="G188" s="43" t="str">
        <f>IF(VLOOKUP(G$1,$R$2:$S$16,2,0)="","",IF(HLOOKUP(VLOOKUP(G$1,$R$2:$S$16,2,0),'APTA Employee Census'!$B$6:$AB$507,ROWS($A$1:G187)+1,0)=0,"",VLOOKUP(HLOOKUP(VLOOKUP(G$1,$R$2:$S$16,2,0),'APTA Employee Census'!$B$6:$AB$507,ROWS($A$1:G187)+1,0),Lookups!$A$2:$B$45,2,0)))</f>
        <v/>
      </c>
      <c r="H188" s="72" t="str">
        <f>IF(VLOOKUP(H$1,$R$2:$S$16,2,0)="","",IF(HLOOKUP(VLOOKUP(H$1,$R$2:$S$16,2,0),'APTA Employee Census'!$B$6:$AB$507,ROWS($A$1:H187)+1,0)=0,"",HLOOKUP(VLOOKUP(H$1,$R$2:$S$16,2,0),'APTA Employee Census'!$B$6:$AB$507,ROWS($A$1:H187)+1,0)))</f>
        <v/>
      </c>
      <c r="I188" s="73" t="str">
        <f>IF(VLOOKUP(I$1,$R$2:$S$16,2,0)="","",IF(HLOOKUP(VLOOKUP(I$1,$R$2:$S$16,2,0),'APTA Employee Census'!$B$6:$AB$507,ROWS($A$1:I187)+1,0)=0,"",HLOOKUP(VLOOKUP(I$1,$R$2:$S$16,2,0),'APTA Employee Census'!$B$6:$AB$507,ROWS($A$1:I187)+1,0)))</f>
        <v/>
      </c>
      <c r="J188" s="74" t="str">
        <f>IF(VLOOKUP($J$1,$R$2:$S$16,2,0)="","",IF(AND($K188="part_time",HLOOKUP(VLOOKUP(J$1,$R$2:$S$16,2,0),'APTA Employee Census'!$B$6:$AB$507,ROWS($A$1:J187)+1,0)&gt;0),HLOOKUP(VLOOKUP(J$1,$R$2:$S$16,2,0),'APTA Employee Census'!$B$6:$AB$507,ROWS($A$1:J187)+1,0),IF(AND($K188="part_time",HLOOKUP(VLOOKUP(J$1,$R$2:$S$16,2,0),'APTA Employee Census'!$B$6:$AB$507,ROWS($A$1:J187)+1,0)=""),'APTA Employee Census'!$G$1,"")))</f>
        <v/>
      </c>
      <c r="K188" s="43" t="e">
        <f>IF(VLOOKUP(K$1,$R$2:$S$16,2,0)="","",IF(HLOOKUP(VLOOKUP(K$1,$R$2:$S$16,2,0),'APTA Employee Census'!$B$6:$AB$507,ROWS($A$1:K187)+1,0)=0,"",VLOOKUP(HLOOKUP(VLOOKUP(K$1,$R$2:$S$16,2,0),'APTA Employee Census'!$B$6:$AB$507,ROWS($A$1:K187)+1,0),Lookups!$A$2:$B$45,2,0)))</f>
        <v>#N/A</v>
      </c>
      <c r="L188" s="72" t="str">
        <f>IF(VLOOKUP(L$1,$R$2:$S$16,2,0)="","",IF(HLOOKUP(VLOOKUP(L$1,$R$2:$S$16,2,0),'APTA Employee Census'!$B$6:$AB$507,ROWS($A$1:L187)+1,0)=0,"",HLOOKUP(VLOOKUP(L$1,$R$2:$S$16,2,0),'APTA Employee Census'!$B$6:$AB$507,ROWS($A$1:L187)+1,0)))</f>
        <v/>
      </c>
      <c r="M188" s="74" t="str">
        <f>IF(VLOOKUP(M$1,$R$2:$S$16,2,0)="","",IF(HLOOKUP(VLOOKUP(M$1,$R$2:$S$16,2,0),'APTA Employee Census'!$B$6:$AB$507,ROWS($A$1:M187)+1,0)=0,"",HLOOKUP(VLOOKUP(M$1,$R$2:$S$16,2,0),'APTA Employee Census'!$B$6:$AB$507,ROWS($A$1:M187)+1,0)))</f>
        <v/>
      </c>
      <c r="N188" s="72" t="str">
        <f>IF(VLOOKUP(N$1,$R$2:$S$16,2,0)="","",IF(HLOOKUP(VLOOKUP(N$1,$R$2:$S$16,2,0),'APTA Employee Census'!$B$6:$AB$507,ROWS($A$1:N187)+1,0)=0,"",HLOOKUP(VLOOKUP(N$1,$R$2:$S$16,2,0),'APTA Employee Census'!$B$6:$AB$507,ROWS($A$1:N187)+1,0)))</f>
        <v/>
      </c>
      <c r="O188" s="43" t="str">
        <f>IF(VLOOKUP(O$1,$R$2:$S$16,2,0)="","",IF(E188="self",IF(HLOOKUP(VLOOKUP(O$1,$R$2:$S$16,2,0),'APTA Employee Census'!$B$6:$AB$507,ROWS($A$1:O187)+1,0)=0,"",VLOOKUP(HLOOKUP(VLOOKUP(O$1,$R$2:$S$16,2,0),'APTA Employee Census'!$B$6:$AB$507,ROWS($A$1:O187)+1,0),Lookups!$A$2:$B$45,2,0)),""))</f>
        <v/>
      </c>
    </row>
    <row r="189" spans="1:15" ht="18" customHeight="1" x14ac:dyDescent="0.15">
      <c r="A189" s="43" t="str">
        <f>IF(VLOOKUP(A$1,$R$2:$S$16,2,0)="","",IF(HLOOKUP(VLOOKUP(A$1,$R$2:$S$16,2,0),'APTA Employee Census'!$B$6:$AB$507,ROWS($A$1:A188)+1,0)=0,"",HLOOKUP(VLOOKUP(A$1,$R$2:$S$16,2,0),'APTA Employee Census'!$B$6:$AB$507,ROWS($A$1:A188)+1,0)))</f>
        <v/>
      </c>
      <c r="B189" s="43" t="str">
        <f>IF(VLOOKUP(B$1,$R$2:$S$16,2,0)="","",IF(HLOOKUP(VLOOKUP(B$1,$R$2:$S$16,2,0),'APTA Employee Census'!$A$6:$AB$507,ROWS($A$1:B188)+1,0)=0,"",HLOOKUP(VLOOKUP(B$1,$R$2:$S$16,2,0),'APTA Employee Census'!$A$6:$AB$507,ROWS($A$1:B188)+1,0)))</f>
        <v/>
      </c>
      <c r="C189" s="43" t="str">
        <f>IF(VLOOKUP(C$1,$R$2:$S$16,2,0)="","",IF(HLOOKUP(VLOOKUP(C$1,$R$2:$S$16,2,0),'APTA Employee Census'!$B$6:$AB$507,ROWS($A$1:C188)+1,0)=0,"",HLOOKUP(VLOOKUP(C$1,$R$2:$S$16,2,0),'APTA Employee Census'!$B$6:$AB$507,ROWS($A$1:C188)+1,0)))</f>
        <v/>
      </c>
      <c r="D189" s="72" t="str">
        <f>IF(VLOOKUP(D$1,$R$2:$S$16,2,0)="","",IF(HLOOKUP(VLOOKUP(D$1,$R$2:$S$16,2,0),'APTA Employee Census'!$B$6:$AB$507,ROWS($A$1:D188)+1,0)=0,"",HLOOKUP(VLOOKUP(D$1,$R$2:$S$16,2,0),'APTA Employee Census'!$B$6:$AB$507,ROWS($A$1:D188)+1,0)))</f>
        <v/>
      </c>
      <c r="E189" s="43" t="str">
        <f>IF(VLOOKUP(E$1,$R$2:$S$16,2,0)="","",IF(HLOOKUP(VLOOKUP(E$1,$R$2:$S$16,2,0),'APTA Employee Census'!$B$6:$AB$507,ROWS($A$1:E188)+1,0)=0,"",VLOOKUP(HLOOKUP(VLOOKUP(E$1,$R$2:$S$16,2,0),'APTA Employee Census'!$B$6:$AB$507,ROWS($A$1:E188)+1,0),Lookups!$A$2:$B$45,2,0)))</f>
        <v/>
      </c>
      <c r="F189" s="72" t="str">
        <f>IF(VLOOKUP(F$1,$R$2:$S$16,2,0)="","",IF(HLOOKUP(VLOOKUP(F$1,$R$2:$S$16,2,0),'APTA Employee Census'!$B$6:$AB$507,ROWS($A$1:F188)+1,0)=0,"",HLOOKUP(VLOOKUP(F$1,$R$2:$S$16,2,0),'APTA Employee Census'!$B$6:$AB$507,ROWS($A$1:F188)+1,0)))</f>
        <v/>
      </c>
      <c r="G189" s="43" t="str">
        <f>IF(VLOOKUP(G$1,$R$2:$S$16,2,0)="","",IF(HLOOKUP(VLOOKUP(G$1,$R$2:$S$16,2,0),'APTA Employee Census'!$B$6:$AB$507,ROWS($A$1:G188)+1,0)=0,"",VLOOKUP(HLOOKUP(VLOOKUP(G$1,$R$2:$S$16,2,0),'APTA Employee Census'!$B$6:$AB$507,ROWS($A$1:G188)+1,0),Lookups!$A$2:$B$45,2,0)))</f>
        <v/>
      </c>
      <c r="H189" s="72" t="str">
        <f>IF(VLOOKUP(H$1,$R$2:$S$16,2,0)="","",IF(HLOOKUP(VLOOKUP(H$1,$R$2:$S$16,2,0),'APTA Employee Census'!$B$6:$AB$507,ROWS($A$1:H188)+1,0)=0,"",HLOOKUP(VLOOKUP(H$1,$R$2:$S$16,2,0),'APTA Employee Census'!$B$6:$AB$507,ROWS($A$1:H188)+1,0)))</f>
        <v/>
      </c>
      <c r="I189" s="73" t="str">
        <f>IF(VLOOKUP(I$1,$R$2:$S$16,2,0)="","",IF(HLOOKUP(VLOOKUP(I$1,$R$2:$S$16,2,0),'APTA Employee Census'!$B$6:$AB$507,ROWS($A$1:I188)+1,0)=0,"",HLOOKUP(VLOOKUP(I$1,$R$2:$S$16,2,0),'APTA Employee Census'!$B$6:$AB$507,ROWS($A$1:I188)+1,0)))</f>
        <v/>
      </c>
      <c r="J189" s="74" t="str">
        <f>IF(VLOOKUP($J$1,$R$2:$S$16,2,0)="","",IF(AND($K189="part_time",HLOOKUP(VLOOKUP(J$1,$R$2:$S$16,2,0),'APTA Employee Census'!$B$6:$AB$507,ROWS($A$1:J188)+1,0)&gt;0),HLOOKUP(VLOOKUP(J$1,$R$2:$S$16,2,0),'APTA Employee Census'!$B$6:$AB$507,ROWS($A$1:J188)+1,0),IF(AND($K189="part_time",HLOOKUP(VLOOKUP(J$1,$R$2:$S$16,2,0),'APTA Employee Census'!$B$6:$AB$507,ROWS($A$1:J188)+1,0)=""),'APTA Employee Census'!$G$1,"")))</f>
        <v/>
      </c>
      <c r="K189" s="43" t="e">
        <f>IF(VLOOKUP(K$1,$R$2:$S$16,2,0)="","",IF(HLOOKUP(VLOOKUP(K$1,$R$2:$S$16,2,0),'APTA Employee Census'!$B$6:$AB$507,ROWS($A$1:K188)+1,0)=0,"",VLOOKUP(HLOOKUP(VLOOKUP(K$1,$R$2:$S$16,2,0),'APTA Employee Census'!$B$6:$AB$507,ROWS($A$1:K188)+1,0),Lookups!$A$2:$B$45,2,0)))</f>
        <v>#N/A</v>
      </c>
      <c r="L189" s="72" t="str">
        <f>IF(VLOOKUP(L$1,$R$2:$S$16,2,0)="","",IF(HLOOKUP(VLOOKUP(L$1,$R$2:$S$16,2,0),'APTA Employee Census'!$B$6:$AB$507,ROWS($A$1:L188)+1,0)=0,"",HLOOKUP(VLOOKUP(L$1,$R$2:$S$16,2,0),'APTA Employee Census'!$B$6:$AB$507,ROWS($A$1:L188)+1,0)))</f>
        <v/>
      </c>
      <c r="M189" s="74" t="str">
        <f>IF(VLOOKUP(M$1,$R$2:$S$16,2,0)="","",IF(HLOOKUP(VLOOKUP(M$1,$R$2:$S$16,2,0),'APTA Employee Census'!$B$6:$AB$507,ROWS($A$1:M188)+1,0)=0,"",HLOOKUP(VLOOKUP(M$1,$R$2:$S$16,2,0),'APTA Employee Census'!$B$6:$AB$507,ROWS($A$1:M188)+1,0)))</f>
        <v/>
      </c>
      <c r="N189" s="72" t="str">
        <f>IF(VLOOKUP(N$1,$R$2:$S$16,2,0)="","",IF(HLOOKUP(VLOOKUP(N$1,$R$2:$S$16,2,0),'APTA Employee Census'!$B$6:$AB$507,ROWS($A$1:N188)+1,0)=0,"",HLOOKUP(VLOOKUP(N$1,$R$2:$S$16,2,0),'APTA Employee Census'!$B$6:$AB$507,ROWS($A$1:N188)+1,0)))</f>
        <v/>
      </c>
      <c r="O189" s="43" t="str">
        <f>IF(VLOOKUP(O$1,$R$2:$S$16,2,0)="","",IF(E189="self",IF(HLOOKUP(VLOOKUP(O$1,$R$2:$S$16,2,0),'APTA Employee Census'!$B$6:$AB$507,ROWS($A$1:O188)+1,0)=0,"",VLOOKUP(HLOOKUP(VLOOKUP(O$1,$R$2:$S$16,2,0),'APTA Employee Census'!$B$6:$AB$507,ROWS($A$1:O188)+1,0),Lookups!$A$2:$B$45,2,0)),""))</f>
        <v/>
      </c>
    </row>
    <row r="190" spans="1:15" ht="18" customHeight="1" x14ac:dyDescent="0.15">
      <c r="A190" s="43" t="str">
        <f>IF(VLOOKUP(A$1,$R$2:$S$16,2,0)="","",IF(HLOOKUP(VLOOKUP(A$1,$R$2:$S$16,2,0),'APTA Employee Census'!$B$6:$AB$507,ROWS($A$1:A189)+1,0)=0,"",HLOOKUP(VLOOKUP(A$1,$R$2:$S$16,2,0),'APTA Employee Census'!$B$6:$AB$507,ROWS($A$1:A189)+1,0)))</f>
        <v/>
      </c>
      <c r="B190" s="43" t="str">
        <f>IF(VLOOKUP(B$1,$R$2:$S$16,2,0)="","",IF(HLOOKUP(VLOOKUP(B$1,$R$2:$S$16,2,0),'APTA Employee Census'!$A$6:$AB$507,ROWS($A$1:B189)+1,0)=0,"",HLOOKUP(VLOOKUP(B$1,$R$2:$S$16,2,0),'APTA Employee Census'!$A$6:$AB$507,ROWS($A$1:B189)+1,0)))</f>
        <v/>
      </c>
      <c r="C190" s="43" t="str">
        <f>IF(VLOOKUP(C$1,$R$2:$S$16,2,0)="","",IF(HLOOKUP(VLOOKUP(C$1,$R$2:$S$16,2,0),'APTA Employee Census'!$B$6:$AB$507,ROWS($A$1:C189)+1,0)=0,"",HLOOKUP(VLOOKUP(C$1,$R$2:$S$16,2,0),'APTA Employee Census'!$B$6:$AB$507,ROWS($A$1:C189)+1,0)))</f>
        <v/>
      </c>
      <c r="D190" s="72" t="str">
        <f>IF(VLOOKUP(D$1,$R$2:$S$16,2,0)="","",IF(HLOOKUP(VLOOKUP(D$1,$R$2:$S$16,2,0),'APTA Employee Census'!$B$6:$AB$507,ROWS($A$1:D189)+1,0)=0,"",HLOOKUP(VLOOKUP(D$1,$R$2:$S$16,2,0),'APTA Employee Census'!$B$6:$AB$507,ROWS($A$1:D189)+1,0)))</f>
        <v/>
      </c>
      <c r="E190" s="43" t="str">
        <f>IF(VLOOKUP(E$1,$R$2:$S$16,2,0)="","",IF(HLOOKUP(VLOOKUP(E$1,$R$2:$S$16,2,0),'APTA Employee Census'!$B$6:$AB$507,ROWS($A$1:E189)+1,0)=0,"",VLOOKUP(HLOOKUP(VLOOKUP(E$1,$R$2:$S$16,2,0),'APTA Employee Census'!$B$6:$AB$507,ROWS($A$1:E189)+1,0),Lookups!$A$2:$B$45,2,0)))</f>
        <v/>
      </c>
      <c r="F190" s="72" t="str">
        <f>IF(VLOOKUP(F$1,$R$2:$S$16,2,0)="","",IF(HLOOKUP(VLOOKUP(F$1,$R$2:$S$16,2,0),'APTA Employee Census'!$B$6:$AB$507,ROWS($A$1:F189)+1,0)=0,"",HLOOKUP(VLOOKUP(F$1,$R$2:$S$16,2,0),'APTA Employee Census'!$B$6:$AB$507,ROWS($A$1:F189)+1,0)))</f>
        <v/>
      </c>
      <c r="G190" s="43" t="str">
        <f>IF(VLOOKUP(G$1,$R$2:$S$16,2,0)="","",IF(HLOOKUP(VLOOKUP(G$1,$R$2:$S$16,2,0),'APTA Employee Census'!$B$6:$AB$507,ROWS($A$1:G189)+1,0)=0,"",VLOOKUP(HLOOKUP(VLOOKUP(G$1,$R$2:$S$16,2,0),'APTA Employee Census'!$B$6:$AB$507,ROWS($A$1:G189)+1,0),Lookups!$A$2:$B$45,2,0)))</f>
        <v/>
      </c>
      <c r="H190" s="72" t="str">
        <f>IF(VLOOKUP(H$1,$R$2:$S$16,2,0)="","",IF(HLOOKUP(VLOOKUP(H$1,$R$2:$S$16,2,0),'APTA Employee Census'!$B$6:$AB$507,ROWS($A$1:H189)+1,0)=0,"",HLOOKUP(VLOOKUP(H$1,$R$2:$S$16,2,0),'APTA Employee Census'!$B$6:$AB$507,ROWS($A$1:H189)+1,0)))</f>
        <v/>
      </c>
      <c r="I190" s="73" t="str">
        <f>IF(VLOOKUP(I$1,$R$2:$S$16,2,0)="","",IF(HLOOKUP(VLOOKUP(I$1,$R$2:$S$16,2,0),'APTA Employee Census'!$B$6:$AB$507,ROWS($A$1:I189)+1,0)=0,"",HLOOKUP(VLOOKUP(I$1,$R$2:$S$16,2,0),'APTA Employee Census'!$B$6:$AB$507,ROWS($A$1:I189)+1,0)))</f>
        <v/>
      </c>
      <c r="J190" s="74" t="str">
        <f>IF(VLOOKUP($J$1,$R$2:$S$16,2,0)="","",IF(AND($K190="part_time",HLOOKUP(VLOOKUP(J$1,$R$2:$S$16,2,0),'APTA Employee Census'!$B$6:$AB$507,ROWS($A$1:J189)+1,0)&gt;0),HLOOKUP(VLOOKUP(J$1,$R$2:$S$16,2,0),'APTA Employee Census'!$B$6:$AB$507,ROWS($A$1:J189)+1,0),IF(AND($K190="part_time",HLOOKUP(VLOOKUP(J$1,$R$2:$S$16,2,0),'APTA Employee Census'!$B$6:$AB$507,ROWS($A$1:J189)+1,0)=""),'APTA Employee Census'!$G$1,"")))</f>
        <v/>
      </c>
      <c r="K190" s="43" t="e">
        <f>IF(VLOOKUP(K$1,$R$2:$S$16,2,0)="","",IF(HLOOKUP(VLOOKUP(K$1,$R$2:$S$16,2,0),'APTA Employee Census'!$B$6:$AB$507,ROWS($A$1:K189)+1,0)=0,"",VLOOKUP(HLOOKUP(VLOOKUP(K$1,$R$2:$S$16,2,0),'APTA Employee Census'!$B$6:$AB$507,ROWS($A$1:K189)+1,0),Lookups!$A$2:$B$45,2,0)))</f>
        <v>#N/A</v>
      </c>
      <c r="L190" s="72" t="str">
        <f>IF(VLOOKUP(L$1,$R$2:$S$16,2,0)="","",IF(HLOOKUP(VLOOKUP(L$1,$R$2:$S$16,2,0),'APTA Employee Census'!$B$6:$AB$507,ROWS($A$1:L189)+1,0)=0,"",HLOOKUP(VLOOKUP(L$1,$R$2:$S$16,2,0),'APTA Employee Census'!$B$6:$AB$507,ROWS($A$1:L189)+1,0)))</f>
        <v/>
      </c>
      <c r="M190" s="74" t="str">
        <f>IF(VLOOKUP(M$1,$R$2:$S$16,2,0)="","",IF(HLOOKUP(VLOOKUP(M$1,$R$2:$S$16,2,0),'APTA Employee Census'!$B$6:$AB$507,ROWS($A$1:M189)+1,0)=0,"",HLOOKUP(VLOOKUP(M$1,$R$2:$S$16,2,0),'APTA Employee Census'!$B$6:$AB$507,ROWS($A$1:M189)+1,0)))</f>
        <v/>
      </c>
      <c r="N190" s="72" t="str">
        <f>IF(VLOOKUP(N$1,$R$2:$S$16,2,0)="","",IF(HLOOKUP(VLOOKUP(N$1,$R$2:$S$16,2,0),'APTA Employee Census'!$B$6:$AB$507,ROWS($A$1:N189)+1,0)=0,"",HLOOKUP(VLOOKUP(N$1,$R$2:$S$16,2,0),'APTA Employee Census'!$B$6:$AB$507,ROWS($A$1:N189)+1,0)))</f>
        <v/>
      </c>
      <c r="O190" s="43" t="str">
        <f>IF(VLOOKUP(O$1,$R$2:$S$16,2,0)="","",IF(E190="self",IF(HLOOKUP(VLOOKUP(O$1,$R$2:$S$16,2,0),'APTA Employee Census'!$B$6:$AB$507,ROWS($A$1:O189)+1,0)=0,"",VLOOKUP(HLOOKUP(VLOOKUP(O$1,$R$2:$S$16,2,0),'APTA Employee Census'!$B$6:$AB$507,ROWS($A$1:O189)+1,0),Lookups!$A$2:$B$45,2,0)),""))</f>
        <v/>
      </c>
    </row>
    <row r="191" spans="1:15" ht="18" customHeight="1" x14ac:dyDescent="0.15">
      <c r="A191" s="43" t="str">
        <f>IF(VLOOKUP(A$1,$R$2:$S$16,2,0)="","",IF(HLOOKUP(VLOOKUP(A$1,$R$2:$S$16,2,0),'APTA Employee Census'!$B$6:$AB$507,ROWS($A$1:A190)+1,0)=0,"",HLOOKUP(VLOOKUP(A$1,$R$2:$S$16,2,0),'APTA Employee Census'!$B$6:$AB$507,ROWS($A$1:A190)+1,0)))</f>
        <v/>
      </c>
      <c r="B191" s="43" t="str">
        <f>IF(VLOOKUP(B$1,$R$2:$S$16,2,0)="","",IF(HLOOKUP(VLOOKUP(B$1,$R$2:$S$16,2,0),'APTA Employee Census'!$A$6:$AB$507,ROWS($A$1:B190)+1,0)=0,"",HLOOKUP(VLOOKUP(B$1,$R$2:$S$16,2,0),'APTA Employee Census'!$A$6:$AB$507,ROWS($A$1:B190)+1,0)))</f>
        <v/>
      </c>
      <c r="C191" s="43" t="str">
        <f>IF(VLOOKUP(C$1,$R$2:$S$16,2,0)="","",IF(HLOOKUP(VLOOKUP(C$1,$R$2:$S$16,2,0),'APTA Employee Census'!$B$6:$AB$507,ROWS($A$1:C190)+1,0)=0,"",HLOOKUP(VLOOKUP(C$1,$R$2:$S$16,2,0),'APTA Employee Census'!$B$6:$AB$507,ROWS($A$1:C190)+1,0)))</f>
        <v/>
      </c>
      <c r="D191" s="72" t="str">
        <f>IF(VLOOKUP(D$1,$R$2:$S$16,2,0)="","",IF(HLOOKUP(VLOOKUP(D$1,$R$2:$S$16,2,0),'APTA Employee Census'!$B$6:$AB$507,ROWS($A$1:D190)+1,0)=0,"",HLOOKUP(VLOOKUP(D$1,$R$2:$S$16,2,0),'APTA Employee Census'!$B$6:$AB$507,ROWS($A$1:D190)+1,0)))</f>
        <v/>
      </c>
      <c r="E191" s="43" t="str">
        <f>IF(VLOOKUP(E$1,$R$2:$S$16,2,0)="","",IF(HLOOKUP(VLOOKUP(E$1,$R$2:$S$16,2,0),'APTA Employee Census'!$B$6:$AB$507,ROWS($A$1:E190)+1,0)=0,"",VLOOKUP(HLOOKUP(VLOOKUP(E$1,$R$2:$S$16,2,0),'APTA Employee Census'!$B$6:$AB$507,ROWS($A$1:E190)+1,0),Lookups!$A$2:$B$45,2,0)))</f>
        <v/>
      </c>
      <c r="F191" s="72" t="str">
        <f>IF(VLOOKUP(F$1,$R$2:$S$16,2,0)="","",IF(HLOOKUP(VLOOKUP(F$1,$R$2:$S$16,2,0),'APTA Employee Census'!$B$6:$AB$507,ROWS($A$1:F190)+1,0)=0,"",HLOOKUP(VLOOKUP(F$1,$R$2:$S$16,2,0),'APTA Employee Census'!$B$6:$AB$507,ROWS($A$1:F190)+1,0)))</f>
        <v/>
      </c>
      <c r="G191" s="43" t="str">
        <f>IF(VLOOKUP(G$1,$R$2:$S$16,2,0)="","",IF(HLOOKUP(VLOOKUP(G$1,$R$2:$S$16,2,0),'APTA Employee Census'!$B$6:$AB$507,ROWS($A$1:G190)+1,0)=0,"",VLOOKUP(HLOOKUP(VLOOKUP(G$1,$R$2:$S$16,2,0),'APTA Employee Census'!$B$6:$AB$507,ROWS($A$1:G190)+1,0),Lookups!$A$2:$B$45,2,0)))</f>
        <v/>
      </c>
      <c r="H191" s="72" t="str">
        <f>IF(VLOOKUP(H$1,$R$2:$S$16,2,0)="","",IF(HLOOKUP(VLOOKUP(H$1,$R$2:$S$16,2,0),'APTA Employee Census'!$B$6:$AB$507,ROWS($A$1:H190)+1,0)=0,"",HLOOKUP(VLOOKUP(H$1,$R$2:$S$16,2,0),'APTA Employee Census'!$B$6:$AB$507,ROWS($A$1:H190)+1,0)))</f>
        <v/>
      </c>
      <c r="I191" s="73" t="str">
        <f>IF(VLOOKUP(I$1,$R$2:$S$16,2,0)="","",IF(HLOOKUP(VLOOKUP(I$1,$R$2:$S$16,2,0),'APTA Employee Census'!$B$6:$AB$507,ROWS($A$1:I190)+1,0)=0,"",HLOOKUP(VLOOKUP(I$1,$R$2:$S$16,2,0),'APTA Employee Census'!$B$6:$AB$507,ROWS($A$1:I190)+1,0)))</f>
        <v/>
      </c>
      <c r="J191" s="74" t="str">
        <f>IF(VLOOKUP($J$1,$R$2:$S$16,2,0)="","",IF(AND($K191="part_time",HLOOKUP(VLOOKUP(J$1,$R$2:$S$16,2,0),'APTA Employee Census'!$B$6:$AB$507,ROWS($A$1:J190)+1,0)&gt;0),HLOOKUP(VLOOKUP(J$1,$R$2:$S$16,2,0),'APTA Employee Census'!$B$6:$AB$507,ROWS($A$1:J190)+1,0),IF(AND($K191="part_time",HLOOKUP(VLOOKUP(J$1,$R$2:$S$16,2,0),'APTA Employee Census'!$B$6:$AB$507,ROWS($A$1:J190)+1,0)=""),'APTA Employee Census'!$G$1,"")))</f>
        <v/>
      </c>
      <c r="K191" s="43" t="e">
        <f>IF(VLOOKUP(K$1,$R$2:$S$16,2,0)="","",IF(HLOOKUP(VLOOKUP(K$1,$R$2:$S$16,2,0),'APTA Employee Census'!$B$6:$AB$507,ROWS($A$1:K190)+1,0)=0,"",VLOOKUP(HLOOKUP(VLOOKUP(K$1,$R$2:$S$16,2,0),'APTA Employee Census'!$B$6:$AB$507,ROWS($A$1:K190)+1,0),Lookups!$A$2:$B$45,2,0)))</f>
        <v>#N/A</v>
      </c>
      <c r="L191" s="72" t="str">
        <f>IF(VLOOKUP(L$1,$R$2:$S$16,2,0)="","",IF(HLOOKUP(VLOOKUP(L$1,$R$2:$S$16,2,0),'APTA Employee Census'!$B$6:$AB$507,ROWS($A$1:L190)+1,0)=0,"",HLOOKUP(VLOOKUP(L$1,$R$2:$S$16,2,0),'APTA Employee Census'!$B$6:$AB$507,ROWS($A$1:L190)+1,0)))</f>
        <v/>
      </c>
      <c r="M191" s="74" t="str">
        <f>IF(VLOOKUP(M$1,$R$2:$S$16,2,0)="","",IF(HLOOKUP(VLOOKUP(M$1,$R$2:$S$16,2,0),'APTA Employee Census'!$B$6:$AB$507,ROWS($A$1:M190)+1,0)=0,"",HLOOKUP(VLOOKUP(M$1,$R$2:$S$16,2,0),'APTA Employee Census'!$B$6:$AB$507,ROWS($A$1:M190)+1,0)))</f>
        <v/>
      </c>
      <c r="N191" s="72" t="str">
        <f>IF(VLOOKUP(N$1,$R$2:$S$16,2,0)="","",IF(HLOOKUP(VLOOKUP(N$1,$R$2:$S$16,2,0),'APTA Employee Census'!$B$6:$AB$507,ROWS($A$1:N190)+1,0)=0,"",HLOOKUP(VLOOKUP(N$1,$R$2:$S$16,2,0),'APTA Employee Census'!$B$6:$AB$507,ROWS($A$1:N190)+1,0)))</f>
        <v/>
      </c>
      <c r="O191" s="43" t="str">
        <f>IF(VLOOKUP(O$1,$R$2:$S$16,2,0)="","",IF(E191="self",IF(HLOOKUP(VLOOKUP(O$1,$R$2:$S$16,2,0),'APTA Employee Census'!$B$6:$AB$507,ROWS($A$1:O190)+1,0)=0,"",VLOOKUP(HLOOKUP(VLOOKUP(O$1,$R$2:$S$16,2,0),'APTA Employee Census'!$B$6:$AB$507,ROWS($A$1:O190)+1,0),Lookups!$A$2:$B$45,2,0)),""))</f>
        <v/>
      </c>
    </row>
    <row r="192" spans="1:15" ht="18" customHeight="1" x14ac:dyDescent="0.15">
      <c r="A192" s="43" t="str">
        <f>IF(VLOOKUP(A$1,$R$2:$S$16,2,0)="","",IF(HLOOKUP(VLOOKUP(A$1,$R$2:$S$16,2,0),'APTA Employee Census'!$B$6:$AB$507,ROWS($A$1:A191)+1,0)=0,"",HLOOKUP(VLOOKUP(A$1,$R$2:$S$16,2,0),'APTA Employee Census'!$B$6:$AB$507,ROWS($A$1:A191)+1,0)))</f>
        <v/>
      </c>
      <c r="B192" s="43" t="str">
        <f>IF(VLOOKUP(B$1,$R$2:$S$16,2,0)="","",IF(HLOOKUP(VLOOKUP(B$1,$R$2:$S$16,2,0),'APTA Employee Census'!$A$6:$AB$507,ROWS($A$1:B191)+1,0)=0,"",HLOOKUP(VLOOKUP(B$1,$R$2:$S$16,2,0),'APTA Employee Census'!$A$6:$AB$507,ROWS($A$1:B191)+1,0)))</f>
        <v/>
      </c>
      <c r="C192" s="43" t="str">
        <f>IF(VLOOKUP(C$1,$R$2:$S$16,2,0)="","",IF(HLOOKUP(VLOOKUP(C$1,$R$2:$S$16,2,0),'APTA Employee Census'!$B$6:$AB$507,ROWS($A$1:C191)+1,0)=0,"",HLOOKUP(VLOOKUP(C$1,$R$2:$S$16,2,0),'APTA Employee Census'!$B$6:$AB$507,ROWS($A$1:C191)+1,0)))</f>
        <v/>
      </c>
      <c r="D192" s="72" t="str">
        <f>IF(VLOOKUP(D$1,$R$2:$S$16,2,0)="","",IF(HLOOKUP(VLOOKUP(D$1,$R$2:$S$16,2,0),'APTA Employee Census'!$B$6:$AB$507,ROWS($A$1:D191)+1,0)=0,"",HLOOKUP(VLOOKUP(D$1,$R$2:$S$16,2,0),'APTA Employee Census'!$B$6:$AB$507,ROWS($A$1:D191)+1,0)))</f>
        <v/>
      </c>
      <c r="E192" s="43" t="str">
        <f>IF(VLOOKUP(E$1,$R$2:$S$16,2,0)="","",IF(HLOOKUP(VLOOKUP(E$1,$R$2:$S$16,2,0),'APTA Employee Census'!$B$6:$AB$507,ROWS($A$1:E191)+1,0)=0,"",VLOOKUP(HLOOKUP(VLOOKUP(E$1,$R$2:$S$16,2,0),'APTA Employee Census'!$B$6:$AB$507,ROWS($A$1:E191)+1,0),Lookups!$A$2:$B$45,2,0)))</f>
        <v/>
      </c>
      <c r="F192" s="72" t="str">
        <f>IF(VLOOKUP(F$1,$R$2:$S$16,2,0)="","",IF(HLOOKUP(VLOOKUP(F$1,$R$2:$S$16,2,0),'APTA Employee Census'!$B$6:$AB$507,ROWS($A$1:F191)+1,0)=0,"",HLOOKUP(VLOOKUP(F$1,$R$2:$S$16,2,0),'APTA Employee Census'!$B$6:$AB$507,ROWS($A$1:F191)+1,0)))</f>
        <v/>
      </c>
      <c r="G192" s="43" t="str">
        <f>IF(VLOOKUP(G$1,$R$2:$S$16,2,0)="","",IF(HLOOKUP(VLOOKUP(G$1,$R$2:$S$16,2,0),'APTA Employee Census'!$B$6:$AB$507,ROWS($A$1:G191)+1,0)=0,"",VLOOKUP(HLOOKUP(VLOOKUP(G$1,$R$2:$S$16,2,0),'APTA Employee Census'!$B$6:$AB$507,ROWS($A$1:G191)+1,0),Lookups!$A$2:$B$45,2,0)))</f>
        <v/>
      </c>
      <c r="H192" s="72" t="str">
        <f>IF(VLOOKUP(H$1,$R$2:$S$16,2,0)="","",IF(HLOOKUP(VLOOKUP(H$1,$R$2:$S$16,2,0),'APTA Employee Census'!$B$6:$AB$507,ROWS($A$1:H191)+1,0)=0,"",HLOOKUP(VLOOKUP(H$1,$R$2:$S$16,2,0),'APTA Employee Census'!$B$6:$AB$507,ROWS($A$1:H191)+1,0)))</f>
        <v/>
      </c>
      <c r="I192" s="73" t="str">
        <f>IF(VLOOKUP(I$1,$R$2:$S$16,2,0)="","",IF(HLOOKUP(VLOOKUP(I$1,$R$2:$S$16,2,0),'APTA Employee Census'!$B$6:$AB$507,ROWS($A$1:I191)+1,0)=0,"",HLOOKUP(VLOOKUP(I$1,$R$2:$S$16,2,0),'APTA Employee Census'!$B$6:$AB$507,ROWS($A$1:I191)+1,0)))</f>
        <v/>
      </c>
      <c r="J192" s="74" t="str">
        <f>IF(VLOOKUP($J$1,$R$2:$S$16,2,0)="","",IF(AND($K192="part_time",HLOOKUP(VLOOKUP(J$1,$R$2:$S$16,2,0),'APTA Employee Census'!$B$6:$AB$507,ROWS($A$1:J191)+1,0)&gt;0),HLOOKUP(VLOOKUP(J$1,$R$2:$S$16,2,0),'APTA Employee Census'!$B$6:$AB$507,ROWS($A$1:J191)+1,0),IF(AND($K192="part_time",HLOOKUP(VLOOKUP(J$1,$R$2:$S$16,2,0),'APTA Employee Census'!$B$6:$AB$507,ROWS($A$1:J191)+1,0)=""),'APTA Employee Census'!$G$1,"")))</f>
        <v/>
      </c>
      <c r="K192" s="43" t="e">
        <f>IF(VLOOKUP(K$1,$R$2:$S$16,2,0)="","",IF(HLOOKUP(VLOOKUP(K$1,$R$2:$S$16,2,0),'APTA Employee Census'!$B$6:$AB$507,ROWS($A$1:K191)+1,0)=0,"",VLOOKUP(HLOOKUP(VLOOKUP(K$1,$R$2:$S$16,2,0),'APTA Employee Census'!$B$6:$AB$507,ROWS($A$1:K191)+1,0),Lookups!$A$2:$B$45,2,0)))</f>
        <v>#N/A</v>
      </c>
      <c r="L192" s="72" t="str">
        <f>IF(VLOOKUP(L$1,$R$2:$S$16,2,0)="","",IF(HLOOKUP(VLOOKUP(L$1,$R$2:$S$16,2,0),'APTA Employee Census'!$B$6:$AB$507,ROWS($A$1:L191)+1,0)=0,"",HLOOKUP(VLOOKUP(L$1,$R$2:$S$16,2,0),'APTA Employee Census'!$B$6:$AB$507,ROWS($A$1:L191)+1,0)))</f>
        <v/>
      </c>
      <c r="M192" s="74" t="str">
        <f>IF(VLOOKUP(M$1,$R$2:$S$16,2,0)="","",IF(HLOOKUP(VLOOKUP(M$1,$R$2:$S$16,2,0),'APTA Employee Census'!$B$6:$AB$507,ROWS($A$1:M191)+1,0)=0,"",HLOOKUP(VLOOKUP(M$1,$R$2:$S$16,2,0),'APTA Employee Census'!$B$6:$AB$507,ROWS($A$1:M191)+1,0)))</f>
        <v/>
      </c>
      <c r="N192" s="72" t="str">
        <f>IF(VLOOKUP(N$1,$R$2:$S$16,2,0)="","",IF(HLOOKUP(VLOOKUP(N$1,$R$2:$S$16,2,0),'APTA Employee Census'!$B$6:$AB$507,ROWS($A$1:N191)+1,0)=0,"",HLOOKUP(VLOOKUP(N$1,$R$2:$S$16,2,0),'APTA Employee Census'!$B$6:$AB$507,ROWS($A$1:N191)+1,0)))</f>
        <v/>
      </c>
      <c r="O192" s="43" t="str">
        <f>IF(VLOOKUP(O$1,$R$2:$S$16,2,0)="","",IF(E192="self",IF(HLOOKUP(VLOOKUP(O$1,$R$2:$S$16,2,0),'APTA Employee Census'!$B$6:$AB$507,ROWS($A$1:O191)+1,0)=0,"",VLOOKUP(HLOOKUP(VLOOKUP(O$1,$R$2:$S$16,2,0),'APTA Employee Census'!$B$6:$AB$507,ROWS($A$1:O191)+1,0),Lookups!$A$2:$B$45,2,0)),""))</f>
        <v/>
      </c>
    </row>
    <row r="193" spans="1:15" ht="18" customHeight="1" x14ac:dyDescent="0.15">
      <c r="A193" s="43" t="str">
        <f>IF(VLOOKUP(A$1,$R$2:$S$16,2,0)="","",IF(HLOOKUP(VLOOKUP(A$1,$R$2:$S$16,2,0),'APTA Employee Census'!$B$6:$AB$507,ROWS($A$1:A192)+1,0)=0,"",HLOOKUP(VLOOKUP(A$1,$R$2:$S$16,2,0),'APTA Employee Census'!$B$6:$AB$507,ROWS($A$1:A192)+1,0)))</f>
        <v/>
      </c>
      <c r="B193" s="43" t="str">
        <f>IF(VLOOKUP(B$1,$R$2:$S$16,2,0)="","",IF(HLOOKUP(VLOOKUP(B$1,$R$2:$S$16,2,0),'APTA Employee Census'!$A$6:$AB$507,ROWS($A$1:B192)+1,0)=0,"",HLOOKUP(VLOOKUP(B$1,$R$2:$S$16,2,0),'APTA Employee Census'!$A$6:$AB$507,ROWS($A$1:B192)+1,0)))</f>
        <v/>
      </c>
      <c r="C193" s="43" t="str">
        <f>IF(VLOOKUP(C$1,$R$2:$S$16,2,0)="","",IF(HLOOKUP(VLOOKUP(C$1,$R$2:$S$16,2,0),'APTA Employee Census'!$B$6:$AB$507,ROWS($A$1:C192)+1,0)=0,"",HLOOKUP(VLOOKUP(C$1,$R$2:$S$16,2,0),'APTA Employee Census'!$B$6:$AB$507,ROWS($A$1:C192)+1,0)))</f>
        <v/>
      </c>
      <c r="D193" s="72" t="str">
        <f>IF(VLOOKUP(D$1,$R$2:$S$16,2,0)="","",IF(HLOOKUP(VLOOKUP(D$1,$R$2:$S$16,2,0),'APTA Employee Census'!$B$6:$AB$507,ROWS($A$1:D192)+1,0)=0,"",HLOOKUP(VLOOKUP(D$1,$R$2:$S$16,2,0),'APTA Employee Census'!$B$6:$AB$507,ROWS($A$1:D192)+1,0)))</f>
        <v/>
      </c>
      <c r="E193" s="43" t="str">
        <f>IF(VLOOKUP(E$1,$R$2:$S$16,2,0)="","",IF(HLOOKUP(VLOOKUP(E$1,$R$2:$S$16,2,0),'APTA Employee Census'!$B$6:$AB$507,ROWS($A$1:E192)+1,0)=0,"",VLOOKUP(HLOOKUP(VLOOKUP(E$1,$R$2:$S$16,2,0),'APTA Employee Census'!$B$6:$AB$507,ROWS($A$1:E192)+1,0),Lookups!$A$2:$B$45,2,0)))</f>
        <v/>
      </c>
      <c r="F193" s="72" t="str">
        <f>IF(VLOOKUP(F$1,$R$2:$S$16,2,0)="","",IF(HLOOKUP(VLOOKUP(F$1,$R$2:$S$16,2,0),'APTA Employee Census'!$B$6:$AB$507,ROWS($A$1:F192)+1,0)=0,"",HLOOKUP(VLOOKUP(F$1,$R$2:$S$16,2,0),'APTA Employee Census'!$B$6:$AB$507,ROWS($A$1:F192)+1,0)))</f>
        <v/>
      </c>
      <c r="G193" s="43" t="str">
        <f>IF(VLOOKUP(G$1,$R$2:$S$16,2,0)="","",IF(HLOOKUP(VLOOKUP(G$1,$R$2:$S$16,2,0),'APTA Employee Census'!$B$6:$AB$507,ROWS($A$1:G192)+1,0)=0,"",VLOOKUP(HLOOKUP(VLOOKUP(G$1,$R$2:$S$16,2,0),'APTA Employee Census'!$B$6:$AB$507,ROWS($A$1:G192)+1,0),Lookups!$A$2:$B$45,2,0)))</f>
        <v/>
      </c>
      <c r="H193" s="72" t="str">
        <f>IF(VLOOKUP(H$1,$R$2:$S$16,2,0)="","",IF(HLOOKUP(VLOOKUP(H$1,$R$2:$S$16,2,0),'APTA Employee Census'!$B$6:$AB$507,ROWS($A$1:H192)+1,0)=0,"",HLOOKUP(VLOOKUP(H$1,$R$2:$S$16,2,0),'APTA Employee Census'!$B$6:$AB$507,ROWS($A$1:H192)+1,0)))</f>
        <v/>
      </c>
      <c r="I193" s="73" t="str">
        <f>IF(VLOOKUP(I$1,$R$2:$S$16,2,0)="","",IF(HLOOKUP(VLOOKUP(I$1,$R$2:$S$16,2,0),'APTA Employee Census'!$B$6:$AB$507,ROWS($A$1:I192)+1,0)=0,"",HLOOKUP(VLOOKUP(I$1,$R$2:$S$16,2,0),'APTA Employee Census'!$B$6:$AB$507,ROWS($A$1:I192)+1,0)))</f>
        <v/>
      </c>
      <c r="J193" s="74" t="str">
        <f>IF(VLOOKUP($J$1,$R$2:$S$16,2,0)="","",IF(AND($K193="part_time",HLOOKUP(VLOOKUP(J$1,$R$2:$S$16,2,0),'APTA Employee Census'!$B$6:$AB$507,ROWS($A$1:J192)+1,0)&gt;0),HLOOKUP(VLOOKUP(J$1,$R$2:$S$16,2,0),'APTA Employee Census'!$B$6:$AB$507,ROWS($A$1:J192)+1,0),IF(AND($K193="part_time",HLOOKUP(VLOOKUP(J$1,$R$2:$S$16,2,0),'APTA Employee Census'!$B$6:$AB$507,ROWS($A$1:J192)+1,0)=""),'APTA Employee Census'!$G$1,"")))</f>
        <v/>
      </c>
      <c r="K193" s="43" t="e">
        <f>IF(VLOOKUP(K$1,$R$2:$S$16,2,0)="","",IF(HLOOKUP(VLOOKUP(K$1,$R$2:$S$16,2,0),'APTA Employee Census'!$B$6:$AB$507,ROWS($A$1:K192)+1,0)=0,"",VLOOKUP(HLOOKUP(VLOOKUP(K$1,$R$2:$S$16,2,0),'APTA Employee Census'!$B$6:$AB$507,ROWS($A$1:K192)+1,0),Lookups!$A$2:$B$45,2,0)))</f>
        <v>#N/A</v>
      </c>
      <c r="L193" s="72" t="str">
        <f>IF(VLOOKUP(L$1,$R$2:$S$16,2,0)="","",IF(HLOOKUP(VLOOKUP(L$1,$R$2:$S$16,2,0),'APTA Employee Census'!$B$6:$AB$507,ROWS($A$1:L192)+1,0)=0,"",HLOOKUP(VLOOKUP(L$1,$R$2:$S$16,2,0),'APTA Employee Census'!$B$6:$AB$507,ROWS($A$1:L192)+1,0)))</f>
        <v/>
      </c>
      <c r="M193" s="74" t="str">
        <f>IF(VLOOKUP(M$1,$R$2:$S$16,2,0)="","",IF(HLOOKUP(VLOOKUP(M$1,$R$2:$S$16,2,0),'APTA Employee Census'!$B$6:$AB$507,ROWS($A$1:M192)+1,0)=0,"",HLOOKUP(VLOOKUP(M$1,$R$2:$S$16,2,0),'APTA Employee Census'!$B$6:$AB$507,ROWS($A$1:M192)+1,0)))</f>
        <v/>
      </c>
      <c r="N193" s="72" t="str">
        <f>IF(VLOOKUP(N$1,$R$2:$S$16,2,0)="","",IF(HLOOKUP(VLOOKUP(N$1,$R$2:$S$16,2,0),'APTA Employee Census'!$B$6:$AB$507,ROWS($A$1:N192)+1,0)=0,"",HLOOKUP(VLOOKUP(N$1,$R$2:$S$16,2,0),'APTA Employee Census'!$B$6:$AB$507,ROWS($A$1:N192)+1,0)))</f>
        <v/>
      </c>
      <c r="O193" s="43" t="str">
        <f>IF(VLOOKUP(O$1,$R$2:$S$16,2,0)="","",IF(E193="self",IF(HLOOKUP(VLOOKUP(O$1,$R$2:$S$16,2,0),'APTA Employee Census'!$B$6:$AB$507,ROWS($A$1:O192)+1,0)=0,"",VLOOKUP(HLOOKUP(VLOOKUP(O$1,$R$2:$S$16,2,0),'APTA Employee Census'!$B$6:$AB$507,ROWS($A$1:O192)+1,0),Lookups!$A$2:$B$45,2,0)),""))</f>
        <v/>
      </c>
    </row>
    <row r="194" spans="1:15" ht="18" customHeight="1" x14ac:dyDescent="0.15">
      <c r="A194" s="43" t="str">
        <f>IF(VLOOKUP(A$1,$R$2:$S$16,2,0)="","",IF(HLOOKUP(VLOOKUP(A$1,$R$2:$S$16,2,0),'APTA Employee Census'!$B$6:$AB$507,ROWS($A$1:A193)+1,0)=0,"",HLOOKUP(VLOOKUP(A$1,$R$2:$S$16,2,0),'APTA Employee Census'!$B$6:$AB$507,ROWS($A$1:A193)+1,0)))</f>
        <v/>
      </c>
      <c r="B194" s="43" t="str">
        <f>IF(VLOOKUP(B$1,$R$2:$S$16,2,0)="","",IF(HLOOKUP(VLOOKUP(B$1,$R$2:$S$16,2,0),'APTA Employee Census'!$A$6:$AB$507,ROWS($A$1:B193)+1,0)=0,"",HLOOKUP(VLOOKUP(B$1,$R$2:$S$16,2,0),'APTA Employee Census'!$A$6:$AB$507,ROWS($A$1:B193)+1,0)))</f>
        <v/>
      </c>
      <c r="C194" s="43" t="str">
        <f>IF(VLOOKUP(C$1,$R$2:$S$16,2,0)="","",IF(HLOOKUP(VLOOKUP(C$1,$R$2:$S$16,2,0),'APTA Employee Census'!$B$6:$AB$507,ROWS($A$1:C193)+1,0)=0,"",HLOOKUP(VLOOKUP(C$1,$R$2:$S$16,2,0),'APTA Employee Census'!$B$6:$AB$507,ROWS($A$1:C193)+1,0)))</f>
        <v/>
      </c>
      <c r="D194" s="72" t="str">
        <f>IF(VLOOKUP(D$1,$R$2:$S$16,2,0)="","",IF(HLOOKUP(VLOOKUP(D$1,$R$2:$S$16,2,0),'APTA Employee Census'!$B$6:$AB$507,ROWS($A$1:D193)+1,0)=0,"",HLOOKUP(VLOOKUP(D$1,$R$2:$S$16,2,0),'APTA Employee Census'!$B$6:$AB$507,ROWS($A$1:D193)+1,0)))</f>
        <v/>
      </c>
      <c r="E194" s="43" t="str">
        <f>IF(VLOOKUP(E$1,$R$2:$S$16,2,0)="","",IF(HLOOKUP(VLOOKUP(E$1,$R$2:$S$16,2,0),'APTA Employee Census'!$B$6:$AB$507,ROWS($A$1:E193)+1,0)=0,"",VLOOKUP(HLOOKUP(VLOOKUP(E$1,$R$2:$S$16,2,0),'APTA Employee Census'!$B$6:$AB$507,ROWS($A$1:E193)+1,0),Lookups!$A$2:$B$45,2,0)))</f>
        <v/>
      </c>
      <c r="F194" s="72" t="str">
        <f>IF(VLOOKUP(F$1,$R$2:$S$16,2,0)="","",IF(HLOOKUP(VLOOKUP(F$1,$R$2:$S$16,2,0),'APTA Employee Census'!$B$6:$AB$507,ROWS($A$1:F193)+1,0)=0,"",HLOOKUP(VLOOKUP(F$1,$R$2:$S$16,2,0),'APTA Employee Census'!$B$6:$AB$507,ROWS($A$1:F193)+1,0)))</f>
        <v/>
      </c>
      <c r="G194" s="43" t="str">
        <f>IF(VLOOKUP(G$1,$R$2:$S$16,2,0)="","",IF(HLOOKUP(VLOOKUP(G$1,$R$2:$S$16,2,0),'APTA Employee Census'!$B$6:$AB$507,ROWS($A$1:G193)+1,0)=0,"",VLOOKUP(HLOOKUP(VLOOKUP(G$1,$R$2:$S$16,2,0),'APTA Employee Census'!$B$6:$AB$507,ROWS($A$1:G193)+1,0),Lookups!$A$2:$B$45,2,0)))</f>
        <v/>
      </c>
      <c r="H194" s="72" t="str">
        <f>IF(VLOOKUP(H$1,$R$2:$S$16,2,0)="","",IF(HLOOKUP(VLOOKUP(H$1,$R$2:$S$16,2,0),'APTA Employee Census'!$B$6:$AB$507,ROWS($A$1:H193)+1,0)=0,"",HLOOKUP(VLOOKUP(H$1,$R$2:$S$16,2,0),'APTA Employee Census'!$B$6:$AB$507,ROWS($A$1:H193)+1,0)))</f>
        <v/>
      </c>
      <c r="I194" s="73" t="str">
        <f>IF(VLOOKUP(I$1,$R$2:$S$16,2,0)="","",IF(HLOOKUP(VLOOKUP(I$1,$R$2:$S$16,2,0),'APTA Employee Census'!$B$6:$AB$507,ROWS($A$1:I193)+1,0)=0,"",HLOOKUP(VLOOKUP(I$1,$R$2:$S$16,2,0),'APTA Employee Census'!$B$6:$AB$507,ROWS($A$1:I193)+1,0)))</f>
        <v/>
      </c>
      <c r="J194" s="74" t="str">
        <f>IF(VLOOKUP($J$1,$R$2:$S$16,2,0)="","",IF(AND($K194="part_time",HLOOKUP(VLOOKUP(J$1,$R$2:$S$16,2,0),'APTA Employee Census'!$B$6:$AB$507,ROWS($A$1:J193)+1,0)&gt;0),HLOOKUP(VLOOKUP(J$1,$R$2:$S$16,2,0),'APTA Employee Census'!$B$6:$AB$507,ROWS($A$1:J193)+1,0),IF(AND($K194="part_time",HLOOKUP(VLOOKUP(J$1,$R$2:$S$16,2,0),'APTA Employee Census'!$B$6:$AB$507,ROWS($A$1:J193)+1,0)=""),'APTA Employee Census'!$G$1,"")))</f>
        <v/>
      </c>
      <c r="K194" s="43" t="e">
        <f>IF(VLOOKUP(K$1,$R$2:$S$16,2,0)="","",IF(HLOOKUP(VLOOKUP(K$1,$R$2:$S$16,2,0),'APTA Employee Census'!$B$6:$AB$507,ROWS($A$1:K193)+1,0)=0,"",VLOOKUP(HLOOKUP(VLOOKUP(K$1,$R$2:$S$16,2,0),'APTA Employee Census'!$B$6:$AB$507,ROWS($A$1:K193)+1,0),Lookups!$A$2:$B$45,2,0)))</f>
        <v>#N/A</v>
      </c>
      <c r="L194" s="72" t="str">
        <f>IF(VLOOKUP(L$1,$R$2:$S$16,2,0)="","",IF(HLOOKUP(VLOOKUP(L$1,$R$2:$S$16,2,0),'APTA Employee Census'!$B$6:$AB$507,ROWS($A$1:L193)+1,0)=0,"",HLOOKUP(VLOOKUP(L$1,$R$2:$S$16,2,0),'APTA Employee Census'!$B$6:$AB$507,ROWS($A$1:L193)+1,0)))</f>
        <v/>
      </c>
      <c r="M194" s="74" t="str">
        <f>IF(VLOOKUP(M$1,$R$2:$S$16,2,0)="","",IF(HLOOKUP(VLOOKUP(M$1,$R$2:$S$16,2,0),'APTA Employee Census'!$B$6:$AB$507,ROWS($A$1:M193)+1,0)=0,"",HLOOKUP(VLOOKUP(M$1,$R$2:$S$16,2,0),'APTA Employee Census'!$B$6:$AB$507,ROWS($A$1:M193)+1,0)))</f>
        <v/>
      </c>
      <c r="N194" s="72" t="str">
        <f>IF(VLOOKUP(N$1,$R$2:$S$16,2,0)="","",IF(HLOOKUP(VLOOKUP(N$1,$R$2:$S$16,2,0),'APTA Employee Census'!$B$6:$AB$507,ROWS($A$1:N193)+1,0)=0,"",HLOOKUP(VLOOKUP(N$1,$R$2:$S$16,2,0),'APTA Employee Census'!$B$6:$AB$507,ROWS($A$1:N193)+1,0)))</f>
        <v/>
      </c>
      <c r="O194" s="43" t="str">
        <f>IF(VLOOKUP(O$1,$R$2:$S$16,2,0)="","",IF(E194="self",IF(HLOOKUP(VLOOKUP(O$1,$R$2:$S$16,2,0),'APTA Employee Census'!$B$6:$AB$507,ROWS($A$1:O193)+1,0)=0,"",VLOOKUP(HLOOKUP(VLOOKUP(O$1,$R$2:$S$16,2,0),'APTA Employee Census'!$B$6:$AB$507,ROWS($A$1:O193)+1,0),Lookups!$A$2:$B$45,2,0)),""))</f>
        <v/>
      </c>
    </row>
    <row r="195" spans="1:15" ht="18" customHeight="1" x14ac:dyDescent="0.15">
      <c r="A195" s="43" t="str">
        <f>IF(VLOOKUP(A$1,$R$2:$S$16,2,0)="","",IF(HLOOKUP(VLOOKUP(A$1,$R$2:$S$16,2,0),'APTA Employee Census'!$B$6:$AB$507,ROWS($A$1:A194)+1,0)=0,"",HLOOKUP(VLOOKUP(A$1,$R$2:$S$16,2,0),'APTA Employee Census'!$B$6:$AB$507,ROWS($A$1:A194)+1,0)))</f>
        <v/>
      </c>
      <c r="B195" s="43" t="str">
        <f>IF(VLOOKUP(B$1,$R$2:$S$16,2,0)="","",IF(HLOOKUP(VLOOKUP(B$1,$R$2:$S$16,2,0),'APTA Employee Census'!$A$6:$AB$507,ROWS($A$1:B194)+1,0)=0,"",HLOOKUP(VLOOKUP(B$1,$R$2:$S$16,2,0),'APTA Employee Census'!$A$6:$AB$507,ROWS($A$1:B194)+1,0)))</f>
        <v/>
      </c>
      <c r="C195" s="43" t="str">
        <f>IF(VLOOKUP(C$1,$R$2:$S$16,2,0)="","",IF(HLOOKUP(VLOOKUP(C$1,$R$2:$S$16,2,0),'APTA Employee Census'!$B$6:$AB$507,ROWS($A$1:C194)+1,0)=0,"",HLOOKUP(VLOOKUP(C$1,$R$2:$S$16,2,0),'APTA Employee Census'!$B$6:$AB$507,ROWS($A$1:C194)+1,0)))</f>
        <v/>
      </c>
      <c r="D195" s="72" t="str">
        <f>IF(VLOOKUP(D$1,$R$2:$S$16,2,0)="","",IF(HLOOKUP(VLOOKUP(D$1,$R$2:$S$16,2,0),'APTA Employee Census'!$B$6:$AB$507,ROWS($A$1:D194)+1,0)=0,"",HLOOKUP(VLOOKUP(D$1,$R$2:$S$16,2,0),'APTA Employee Census'!$B$6:$AB$507,ROWS($A$1:D194)+1,0)))</f>
        <v/>
      </c>
      <c r="E195" s="43" t="str">
        <f>IF(VLOOKUP(E$1,$R$2:$S$16,2,0)="","",IF(HLOOKUP(VLOOKUP(E$1,$R$2:$S$16,2,0),'APTA Employee Census'!$B$6:$AB$507,ROWS($A$1:E194)+1,0)=0,"",VLOOKUP(HLOOKUP(VLOOKUP(E$1,$R$2:$S$16,2,0),'APTA Employee Census'!$B$6:$AB$507,ROWS($A$1:E194)+1,0),Lookups!$A$2:$B$45,2,0)))</f>
        <v/>
      </c>
      <c r="F195" s="72" t="str">
        <f>IF(VLOOKUP(F$1,$R$2:$S$16,2,0)="","",IF(HLOOKUP(VLOOKUP(F$1,$R$2:$S$16,2,0),'APTA Employee Census'!$B$6:$AB$507,ROWS($A$1:F194)+1,0)=0,"",HLOOKUP(VLOOKUP(F$1,$R$2:$S$16,2,0),'APTA Employee Census'!$B$6:$AB$507,ROWS($A$1:F194)+1,0)))</f>
        <v/>
      </c>
      <c r="G195" s="43" t="str">
        <f>IF(VLOOKUP(G$1,$R$2:$S$16,2,0)="","",IF(HLOOKUP(VLOOKUP(G$1,$R$2:$S$16,2,0),'APTA Employee Census'!$B$6:$AB$507,ROWS($A$1:G194)+1,0)=0,"",VLOOKUP(HLOOKUP(VLOOKUP(G$1,$R$2:$S$16,2,0),'APTA Employee Census'!$B$6:$AB$507,ROWS($A$1:G194)+1,0),Lookups!$A$2:$B$45,2,0)))</f>
        <v/>
      </c>
      <c r="H195" s="72" t="str">
        <f>IF(VLOOKUP(H$1,$R$2:$S$16,2,0)="","",IF(HLOOKUP(VLOOKUP(H$1,$R$2:$S$16,2,0),'APTA Employee Census'!$B$6:$AB$507,ROWS($A$1:H194)+1,0)=0,"",HLOOKUP(VLOOKUP(H$1,$R$2:$S$16,2,0),'APTA Employee Census'!$B$6:$AB$507,ROWS($A$1:H194)+1,0)))</f>
        <v/>
      </c>
      <c r="I195" s="73" t="str">
        <f>IF(VLOOKUP(I$1,$R$2:$S$16,2,0)="","",IF(HLOOKUP(VLOOKUP(I$1,$R$2:$S$16,2,0),'APTA Employee Census'!$B$6:$AB$507,ROWS($A$1:I194)+1,0)=0,"",HLOOKUP(VLOOKUP(I$1,$R$2:$S$16,2,0),'APTA Employee Census'!$B$6:$AB$507,ROWS($A$1:I194)+1,0)))</f>
        <v/>
      </c>
      <c r="J195" s="74" t="str">
        <f>IF(VLOOKUP($J$1,$R$2:$S$16,2,0)="","",IF(AND($K195="part_time",HLOOKUP(VLOOKUP(J$1,$R$2:$S$16,2,0),'APTA Employee Census'!$B$6:$AB$507,ROWS($A$1:J194)+1,0)&gt;0),HLOOKUP(VLOOKUP(J$1,$R$2:$S$16,2,0),'APTA Employee Census'!$B$6:$AB$507,ROWS($A$1:J194)+1,0),IF(AND($K195="part_time",HLOOKUP(VLOOKUP(J$1,$R$2:$S$16,2,0),'APTA Employee Census'!$B$6:$AB$507,ROWS($A$1:J194)+1,0)=""),'APTA Employee Census'!$G$1,"")))</f>
        <v/>
      </c>
      <c r="K195" s="43" t="e">
        <f>IF(VLOOKUP(K$1,$R$2:$S$16,2,0)="","",IF(HLOOKUP(VLOOKUP(K$1,$R$2:$S$16,2,0),'APTA Employee Census'!$B$6:$AB$507,ROWS($A$1:K194)+1,0)=0,"",VLOOKUP(HLOOKUP(VLOOKUP(K$1,$R$2:$S$16,2,0),'APTA Employee Census'!$B$6:$AB$507,ROWS($A$1:K194)+1,0),Lookups!$A$2:$B$45,2,0)))</f>
        <v>#N/A</v>
      </c>
      <c r="L195" s="72" t="str">
        <f>IF(VLOOKUP(L$1,$R$2:$S$16,2,0)="","",IF(HLOOKUP(VLOOKUP(L$1,$R$2:$S$16,2,0),'APTA Employee Census'!$B$6:$AB$507,ROWS($A$1:L194)+1,0)=0,"",HLOOKUP(VLOOKUP(L$1,$R$2:$S$16,2,0),'APTA Employee Census'!$B$6:$AB$507,ROWS($A$1:L194)+1,0)))</f>
        <v/>
      </c>
      <c r="M195" s="74" t="str">
        <f>IF(VLOOKUP(M$1,$R$2:$S$16,2,0)="","",IF(HLOOKUP(VLOOKUP(M$1,$R$2:$S$16,2,0),'APTA Employee Census'!$B$6:$AB$507,ROWS($A$1:M194)+1,0)=0,"",HLOOKUP(VLOOKUP(M$1,$R$2:$S$16,2,0),'APTA Employee Census'!$B$6:$AB$507,ROWS($A$1:M194)+1,0)))</f>
        <v/>
      </c>
      <c r="N195" s="72" t="str">
        <f>IF(VLOOKUP(N$1,$R$2:$S$16,2,0)="","",IF(HLOOKUP(VLOOKUP(N$1,$R$2:$S$16,2,0),'APTA Employee Census'!$B$6:$AB$507,ROWS($A$1:N194)+1,0)=0,"",HLOOKUP(VLOOKUP(N$1,$R$2:$S$16,2,0),'APTA Employee Census'!$B$6:$AB$507,ROWS($A$1:N194)+1,0)))</f>
        <v/>
      </c>
      <c r="O195" s="43" t="str">
        <f>IF(VLOOKUP(O$1,$R$2:$S$16,2,0)="","",IF(E195="self",IF(HLOOKUP(VLOOKUP(O$1,$R$2:$S$16,2,0),'APTA Employee Census'!$B$6:$AB$507,ROWS($A$1:O194)+1,0)=0,"",VLOOKUP(HLOOKUP(VLOOKUP(O$1,$R$2:$S$16,2,0),'APTA Employee Census'!$B$6:$AB$507,ROWS($A$1:O194)+1,0),Lookups!$A$2:$B$45,2,0)),""))</f>
        <v/>
      </c>
    </row>
    <row r="196" spans="1:15" ht="18" customHeight="1" x14ac:dyDescent="0.15">
      <c r="A196" s="43" t="str">
        <f>IF(VLOOKUP(A$1,$R$2:$S$16,2,0)="","",IF(HLOOKUP(VLOOKUP(A$1,$R$2:$S$16,2,0),'APTA Employee Census'!$B$6:$AB$507,ROWS($A$1:A195)+1,0)=0,"",HLOOKUP(VLOOKUP(A$1,$R$2:$S$16,2,0),'APTA Employee Census'!$B$6:$AB$507,ROWS($A$1:A195)+1,0)))</f>
        <v/>
      </c>
      <c r="B196" s="43" t="str">
        <f>IF(VLOOKUP(B$1,$R$2:$S$16,2,0)="","",IF(HLOOKUP(VLOOKUP(B$1,$R$2:$S$16,2,0),'APTA Employee Census'!$A$6:$AB$507,ROWS($A$1:B195)+1,0)=0,"",HLOOKUP(VLOOKUP(B$1,$R$2:$S$16,2,0),'APTA Employee Census'!$A$6:$AB$507,ROWS($A$1:B195)+1,0)))</f>
        <v/>
      </c>
      <c r="C196" s="43" t="str">
        <f>IF(VLOOKUP(C$1,$R$2:$S$16,2,0)="","",IF(HLOOKUP(VLOOKUP(C$1,$R$2:$S$16,2,0),'APTA Employee Census'!$B$6:$AB$507,ROWS($A$1:C195)+1,0)=0,"",HLOOKUP(VLOOKUP(C$1,$R$2:$S$16,2,0),'APTA Employee Census'!$B$6:$AB$507,ROWS($A$1:C195)+1,0)))</f>
        <v/>
      </c>
      <c r="D196" s="72" t="str">
        <f>IF(VLOOKUP(D$1,$R$2:$S$16,2,0)="","",IF(HLOOKUP(VLOOKUP(D$1,$R$2:$S$16,2,0),'APTA Employee Census'!$B$6:$AB$507,ROWS($A$1:D195)+1,0)=0,"",HLOOKUP(VLOOKUP(D$1,$R$2:$S$16,2,0),'APTA Employee Census'!$B$6:$AB$507,ROWS($A$1:D195)+1,0)))</f>
        <v/>
      </c>
      <c r="E196" s="43" t="str">
        <f>IF(VLOOKUP(E$1,$R$2:$S$16,2,0)="","",IF(HLOOKUP(VLOOKUP(E$1,$R$2:$S$16,2,0),'APTA Employee Census'!$B$6:$AB$507,ROWS($A$1:E195)+1,0)=0,"",VLOOKUP(HLOOKUP(VLOOKUP(E$1,$R$2:$S$16,2,0),'APTA Employee Census'!$B$6:$AB$507,ROWS($A$1:E195)+1,0),Lookups!$A$2:$B$45,2,0)))</f>
        <v/>
      </c>
      <c r="F196" s="72" t="str">
        <f>IF(VLOOKUP(F$1,$R$2:$S$16,2,0)="","",IF(HLOOKUP(VLOOKUP(F$1,$R$2:$S$16,2,0),'APTA Employee Census'!$B$6:$AB$507,ROWS($A$1:F195)+1,0)=0,"",HLOOKUP(VLOOKUP(F$1,$R$2:$S$16,2,0),'APTA Employee Census'!$B$6:$AB$507,ROWS($A$1:F195)+1,0)))</f>
        <v/>
      </c>
      <c r="G196" s="43" t="str">
        <f>IF(VLOOKUP(G$1,$R$2:$S$16,2,0)="","",IF(HLOOKUP(VLOOKUP(G$1,$R$2:$S$16,2,0),'APTA Employee Census'!$B$6:$AB$507,ROWS($A$1:G195)+1,0)=0,"",VLOOKUP(HLOOKUP(VLOOKUP(G$1,$R$2:$S$16,2,0),'APTA Employee Census'!$B$6:$AB$507,ROWS($A$1:G195)+1,0),Lookups!$A$2:$B$45,2,0)))</f>
        <v/>
      </c>
      <c r="H196" s="72" t="str">
        <f>IF(VLOOKUP(H$1,$R$2:$S$16,2,0)="","",IF(HLOOKUP(VLOOKUP(H$1,$R$2:$S$16,2,0),'APTA Employee Census'!$B$6:$AB$507,ROWS($A$1:H195)+1,0)=0,"",HLOOKUP(VLOOKUP(H$1,$R$2:$S$16,2,0),'APTA Employee Census'!$B$6:$AB$507,ROWS($A$1:H195)+1,0)))</f>
        <v/>
      </c>
      <c r="I196" s="73" t="str">
        <f>IF(VLOOKUP(I$1,$R$2:$S$16,2,0)="","",IF(HLOOKUP(VLOOKUP(I$1,$R$2:$S$16,2,0),'APTA Employee Census'!$B$6:$AB$507,ROWS($A$1:I195)+1,0)=0,"",HLOOKUP(VLOOKUP(I$1,$R$2:$S$16,2,0),'APTA Employee Census'!$B$6:$AB$507,ROWS($A$1:I195)+1,0)))</f>
        <v/>
      </c>
      <c r="J196" s="74" t="str">
        <f>IF(VLOOKUP($J$1,$R$2:$S$16,2,0)="","",IF(AND($K196="part_time",HLOOKUP(VLOOKUP(J$1,$R$2:$S$16,2,0),'APTA Employee Census'!$B$6:$AB$507,ROWS($A$1:J195)+1,0)&gt;0),HLOOKUP(VLOOKUP(J$1,$R$2:$S$16,2,0),'APTA Employee Census'!$B$6:$AB$507,ROWS($A$1:J195)+1,0),IF(AND($K196="part_time",HLOOKUP(VLOOKUP(J$1,$R$2:$S$16,2,0),'APTA Employee Census'!$B$6:$AB$507,ROWS($A$1:J195)+1,0)=""),'APTA Employee Census'!$G$1,"")))</f>
        <v/>
      </c>
      <c r="K196" s="43" t="e">
        <f>IF(VLOOKUP(K$1,$R$2:$S$16,2,0)="","",IF(HLOOKUP(VLOOKUP(K$1,$R$2:$S$16,2,0),'APTA Employee Census'!$B$6:$AB$507,ROWS($A$1:K195)+1,0)=0,"",VLOOKUP(HLOOKUP(VLOOKUP(K$1,$R$2:$S$16,2,0),'APTA Employee Census'!$B$6:$AB$507,ROWS($A$1:K195)+1,0),Lookups!$A$2:$B$45,2,0)))</f>
        <v>#N/A</v>
      </c>
      <c r="L196" s="72" t="str">
        <f>IF(VLOOKUP(L$1,$R$2:$S$16,2,0)="","",IF(HLOOKUP(VLOOKUP(L$1,$R$2:$S$16,2,0),'APTA Employee Census'!$B$6:$AB$507,ROWS($A$1:L195)+1,0)=0,"",HLOOKUP(VLOOKUP(L$1,$R$2:$S$16,2,0),'APTA Employee Census'!$B$6:$AB$507,ROWS($A$1:L195)+1,0)))</f>
        <v/>
      </c>
      <c r="M196" s="74" t="str">
        <f>IF(VLOOKUP(M$1,$R$2:$S$16,2,0)="","",IF(HLOOKUP(VLOOKUP(M$1,$R$2:$S$16,2,0),'APTA Employee Census'!$B$6:$AB$507,ROWS($A$1:M195)+1,0)=0,"",HLOOKUP(VLOOKUP(M$1,$R$2:$S$16,2,0),'APTA Employee Census'!$B$6:$AB$507,ROWS($A$1:M195)+1,0)))</f>
        <v/>
      </c>
      <c r="N196" s="72" t="str">
        <f>IF(VLOOKUP(N$1,$R$2:$S$16,2,0)="","",IF(HLOOKUP(VLOOKUP(N$1,$R$2:$S$16,2,0),'APTA Employee Census'!$B$6:$AB$507,ROWS($A$1:N195)+1,0)=0,"",HLOOKUP(VLOOKUP(N$1,$R$2:$S$16,2,0),'APTA Employee Census'!$B$6:$AB$507,ROWS($A$1:N195)+1,0)))</f>
        <v/>
      </c>
      <c r="O196" s="43" t="str">
        <f>IF(VLOOKUP(O$1,$R$2:$S$16,2,0)="","",IF(E196="self",IF(HLOOKUP(VLOOKUP(O$1,$R$2:$S$16,2,0),'APTA Employee Census'!$B$6:$AB$507,ROWS($A$1:O195)+1,0)=0,"",VLOOKUP(HLOOKUP(VLOOKUP(O$1,$R$2:$S$16,2,0),'APTA Employee Census'!$B$6:$AB$507,ROWS($A$1:O195)+1,0),Lookups!$A$2:$B$45,2,0)),""))</f>
        <v/>
      </c>
    </row>
    <row r="197" spans="1:15" ht="18" customHeight="1" x14ac:dyDescent="0.15">
      <c r="A197" s="43" t="str">
        <f>IF(VLOOKUP(A$1,$R$2:$S$16,2,0)="","",IF(HLOOKUP(VLOOKUP(A$1,$R$2:$S$16,2,0),'APTA Employee Census'!$B$6:$AB$507,ROWS($A$1:A196)+1,0)=0,"",HLOOKUP(VLOOKUP(A$1,$R$2:$S$16,2,0),'APTA Employee Census'!$B$6:$AB$507,ROWS($A$1:A196)+1,0)))</f>
        <v/>
      </c>
      <c r="B197" s="43" t="str">
        <f>IF(VLOOKUP(B$1,$R$2:$S$16,2,0)="","",IF(HLOOKUP(VLOOKUP(B$1,$R$2:$S$16,2,0),'APTA Employee Census'!$A$6:$AB$507,ROWS($A$1:B196)+1,0)=0,"",HLOOKUP(VLOOKUP(B$1,$R$2:$S$16,2,0),'APTA Employee Census'!$A$6:$AB$507,ROWS($A$1:B196)+1,0)))</f>
        <v/>
      </c>
      <c r="C197" s="43" t="str">
        <f>IF(VLOOKUP(C$1,$R$2:$S$16,2,0)="","",IF(HLOOKUP(VLOOKUP(C$1,$R$2:$S$16,2,0),'APTA Employee Census'!$B$6:$AB$507,ROWS($A$1:C196)+1,0)=0,"",HLOOKUP(VLOOKUP(C$1,$R$2:$S$16,2,0),'APTA Employee Census'!$B$6:$AB$507,ROWS($A$1:C196)+1,0)))</f>
        <v/>
      </c>
      <c r="D197" s="72" t="str">
        <f>IF(VLOOKUP(D$1,$R$2:$S$16,2,0)="","",IF(HLOOKUP(VLOOKUP(D$1,$R$2:$S$16,2,0),'APTA Employee Census'!$B$6:$AB$507,ROWS($A$1:D196)+1,0)=0,"",HLOOKUP(VLOOKUP(D$1,$R$2:$S$16,2,0),'APTA Employee Census'!$B$6:$AB$507,ROWS($A$1:D196)+1,0)))</f>
        <v/>
      </c>
      <c r="E197" s="43" t="str">
        <f>IF(VLOOKUP(E$1,$R$2:$S$16,2,0)="","",IF(HLOOKUP(VLOOKUP(E$1,$R$2:$S$16,2,0),'APTA Employee Census'!$B$6:$AB$507,ROWS($A$1:E196)+1,0)=0,"",VLOOKUP(HLOOKUP(VLOOKUP(E$1,$R$2:$S$16,2,0),'APTA Employee Census'!$B$6:$AB$507,ROWS($A$1:E196)+1,0),Lookups!$A$2:$B$45,2,0)))</f>
        <v/>
      </c>
      <c r="F197" s="72" t="str">
        <f>IF(VLOOKUP(F$1,$R$2:$S$16,2,0)="","",IF(HLOOKUP(VLOOKUP(F$1,$R$2:$S$16,2,0),'APTA Employee Census'!$B$6:$AB$507,ROWS($A$1:F196)+1,0)=0,"",HLOOKUP(VLOOKUP(F$1,$R$2:$S$16,2,0),'APTA Employee Census'!$B$6:$AB$507,ROWS($A$1:F196)+1,0)))</f>
        <v/>
      </c>
      <c r="G197" s="43" t="str">
        <f>IF(VLOOKUP(G$1,$R$2:$S$16,2,0)="","",IF(HLOOKUP(VLOOKUP(G$1,$R$2:$S$16,2,0),'APTA Employee Census'!$B$6:$AB$507,ROWS($A$1:G196)+1,0)=0,"",VLOOKUP(HLOOKUP(VLOOKUP(G$1,$R$2:$S$16,2,0),'APTA Employee Census'!$B$6:$AB$507,ROWS($A$1:G196)+1,0),Lookups!$A$2:$B$45,2,0)))</f>
        <v/>
      </c>
      <c r="H197" s="72" t="str">
        <f>IF(VLOOKUP(H$1,$R$2:$S$16,2,0)="","",IF(HLOOKUP(VLOOKUP(H$1,$R$2:$S$16,2,0),'APTA Employee Census'!$B$6:$AB$507,ROWS($A$1:H196)+1,0)=0,"",HLOOKUP(VLOOKUP(H$1,$R$2:$S$16,2,0),'APTA Employee Census'!$B$6:$AB$507,ROWS($A$1:H196)+1,0)))</f>
        <v/>
      </c>
      <c r="I197" s="73" t="str">
        <f>IF(VLOOKUP(I$1,$R$2:$S$16,2,0)="","",IF(HLOOKUP(VLOOKUP(I$1,$R$2:$S$16,2,0),'APTA Employee Census'!$B$6:$AB$507,ROWS($A$1:I196)+1,0)=0,"",HLOOKUP(VLOOKUP(I$1,$R$2:$S$16,2,0),'APTA Employee Census'!$B$6:$AB$507,ROWS($A$1:I196)+1,0)))</f>
        <v/>
      </c>
      <c r="J197" s="74" t="str">
        <f>IF(VLOOKUP($J$1,$R$2:$S$16,2,0)="","",IF(AND($K197="part_time",HLOOKUP(VLOOKUP(J$1,$R$2:$S$16,2,0),'APTA Employee Census'!$B$6:$AB$507,ROWS($A$1:J196)+1,0)&gt;0),HLOOKUP(VLOOKUP(J$1,$R$2:$S$16,2,0),'APTA Employee Census'!$B$6:$AB$507,ROWS($A$1:J196)+1,0),IF(AND($K197="part_time",HLOOKUP(VLOOKUP(J$1,$R$2:$S$16,2,0),'APTA Employee Census'!$B$6:$AB$507,ROWS($A$1:J196)+1,0)=""),'APTA Employee Census'!$G$1,"")))</f>
        <v/>
      </c>
      <c r="K197" s="43" t="e">
        <f>IF(VLOOKUP(K$1,$R$2:$S$16,2,0)="","",IF(HLOOKUP(VLOOKUP(K$1,$R$2:$S$16,2,0),'APTA Employee Census'!$B$6:$AB$507,ROWS($A$1:K196)+1,0)=0,"",VLOOKUP(HLOOKUP(VLOOKUP(K$1,$R$2:$S$16,2,0),'APTA Employee Census'!$B$6:$AB$507,ROWS($A$1:K196)+1,0),Lookups!$A$2:$B$45,2,0)))</f>
        <v>#N/A</v>
      </c>
      <c r="L197" s="72" t="str">
        <f>IF(VLOOKUP(L$1,$R$2:$S$16,2,0)="","",IF(HLOOKUP(VLOOKUP(L$1,$R$2:$S$16,2,0),'APTA Employee Census'!$B$6:$AB$507,ROWS($A$1:L196)+1,0)=0,"",HLOOKUP(VLOOKUP(L$1,$R$2:$S$16,2,0),'APTA Employee Census'!$B$6:$AB$507,ROWS($A$1:L196)+1,0)))</f>
        <v/>
      </c>
      <c r="M197" s="74" t="str">
        <f>IF(VLOOKUP(M$1,$R$2:$S$16,2,0)="","",IF(HLOOKUP(VLOOKUP(M$1,$R$2:$S$16,2,0),'APTA Employee Census'!$B$6:$AB$507,ROWS($A$1:M196)+1,0)=0,"",HLOOKUP(VLOOKUP(M$1,$R$2:$S$16,2,0),'APTA Employee Census'!$B$6:$AB$507,ROWS($A$1:M196)+1,0)))</f>
        <v/>
      </c>
      <c r="N197" s="72" t="str">
        <f>IF(VLOOKUP(N$1,$R$2:$S$16,2,0)="","",IF(HLOOKUP(VLOOKUP(N$1,$R$2:$S$16,2,0),'APTA Employee Census'!$B$6:$AB$507,ROWS($A$1:N196)+1,0)=0,"",HLOOKUP(VLOOKUP(N$1,$R$2:$S$16,2,0),'APTA Employee Census'!$B$6:$AB$507,ROWS($A$1:N196)+1,0)))</f>
        <v/>
      </c>
      <c r="O197" s="43" t="str">
        <f>IF(VLOOKUP(O$1,$R$2:$S$16,2,0)="","",IF(E197="self",IF(HLOOKUP(VLOOKUP(O$1,$R$2:$S$16,2,0),'APTA Employee Census'!$B$6:$AB$507,ROWS($A$1:O196)+1,0)=0,"",VLOOKUP(HLOOKUP(VLOOKUP(O$1,$R$2:$S$16,2,0),'APTA Employee Census'!$B$6:$AB$507,ROWS($A$1:O196)+1,0),Lookups!$A$2:$B$45,2,0)),""))</f>
        <v/>
      </c>
    </row>
    <row r="198" spans="1:15" ht="18" customHeight="1" x14ac:dyDescent="0.15">
      <c r="A198" s="43" t="str">
        <f>IF(VLOOKUP(A$1,$R$2:$S$16,2,0)="","",IF(HLOOKUP(VLOOKUP(A$1,$R$2:$S$16,2,0),'APTA Employee Census'!$B$6:$AB$507,ROWS($A$1:A197)+1,0)=0,"",HLOOKUP(VLOOKUP(A$1,$R$2:$S$16,2,0),'APTA Employee Census'!$B$6:$AB$507,ROWS($A$1:A197)+1,0)))</f>
        <v/>
      </c>
      <c r="B198" s="43" t="str">
        <f>IF(VLOOKUP(B$1,$R$2:$S$16,2,0)="","",IF(HLOOKUP(VLOOKUP(B$1,$R$2:$S$16,2,0),'APTA Employee Census'!$A$6:$AB$507,ROWS($A$1:B197)+1,0)=0,"",HLOOKUP(VLOOKUP(B$1,$R$2:$S$16,2,0),'APTA Employee Census'!$A$6:$AB$507,ROWS($A$1:B197)+1,0)))</f>
        <v/>
      </c>
      <c r="C198" s="43" t="str">
        <f>IF(VLOOKUP(C$1,$R$2:$S$16,2,0)="","",IF(HLOOKUP(VLOOKUP(C$1,$R$2:$S$16,2,0),'APTA Employee Census'!$B$6:$AB$507,ROWS($A$1:C197)+1,0)=0,"",HLOOKUP(VLOOKUP(C$1,$R$2:$S$16,2,0),'APTA Employee Census'!$B$6:$AB$507,ROWS($A$1:C197)+1,0)))</f>
        <v/>
      </c>
      <c r="D198" s="72" t="str">
        <f>IF(VLOOKUP(D$1,$R$2:$S$16,2,0)="","",IF(HLOOKUP(VLOOKUP(D$1,$R$2:$S$16,2,0),'APTA Employee Census'!$B$6:$AB$507,ROWS($A$1:D197)+1,0)=0,"",HLOOKUP(VLOOKUP(D$1,$R$2:$S$16,2,0),'APTA Employee Census'!$B$6:$AB$507,ROWS($A$1:D197)+1,0)))</f>
        <v/>
      </c>
      <c r="E198" s="43" t="str">
        <f>IF(VLOOKUP(E$1,$R$2:$S$16,2,0)="","",IF(HLOOKUP(VLOOKUP(E$1,$R$2:$S$16,2,0),'APTA Employee Census'!$B$6:$AB$507,ROWS($A$1:E197)+1,0)=0,"",VLOOKUP(HLOOKUP(VLOOKUP(E$1,$R$2:$S$16,2,0),'APTA Employee Census'!$B$6:$AB$507,ROWS($A$1:E197)+1,0),Lookups!$A$2:$B$45,2,0)))</f>
        <v/>
      </c>
      <c r="F198" s="72" t="str">
        <f>IF(VLOOKUP(F$1,$R$2:$S$16,2,0)="","",IF(HLOOKUP(VLOOKUP(F$1,$R$2:$S$16,2,0),'APTA Employee Census'!$B$6:$AB$507,ROWS($A$1:F197)+1,0)=0,"",HLOOKUP(VLOOKUP(F$1,$R$2:$S$16,2,0),'APTA Employee Census'!$B$6:$AB$507,ROWS($A$1:F197)+1,0)))</f>
        <v/>
      </c>
      <c r="G198" s="43" t="str">
        <f>IF(VLOOKUP(G$1,$R$2:$S$16,2,0)="","",IF(HLOOKUP(VLOOKUP(G$1,$R$2:$S$16,2,0),'APTA Employee Census'!$B$6:$AB$507,ROWS($A$1:G197)+1,0)=0,"",VLOOKUP(HLOOKUP(VLOOKUP(G$1,$R$2:$S$16,2,0),'APTA Employee Census'!$B$6:$AB$507,ROWS($A$1:G197)+1,0),Lookups!$A$2:$B$45,2,0)))</f>
        <v/>
      </c>
      <c r="H198" s="72" t="str">
        <f>IF(VLOOKUP(H$1,$R$2:$S$16,2,0)="","",IF(HLOOKUP(VLOOKUP(H$1,$R$2:$S$16,2,0),'APTA Employee Census'!$B$6:$AB$507,ROWS($A$1:H197)+1,0)=0,"",HLOOKUP(VLOOKUP(H$1,$R$2:$S$16,2,0),'APTA Employee Census'!$B$6:$AB$507,ROWS($A$1:H197)+1,0)))</f>
        <v/>
      </c>
      <c r="I198" s="73" t="str">
        <f>IF(VLOOKUP(I$1,$R$2:$S$16,2,0)="","",IF(HLOOKUP(VLOOKUP(I$1,$R$2:$S$16,2,0),'APTA Employee Census'!$B$6:$AB$507,ROWS($A$1:I197)+1,0)=0,"",HLOOKUP(VLOOKUP(I$1,$R$2:$S$16,2,0),'APTA Employee Census'!$B$6:$AB$507,ROWS($A$1:I197)+1,0)))</f>
        <v/>
      </c>
      <c r="J198" s="74" t="str">
        <f>IF(VLOOKUP($J$1,$R$2:$S$16,2,0)="","",IF(AND($K198="part_time",HLOOKUP(VLOOKUP(J$1,$R$2:$S$16,2,0),'APTA Employee Census'!$B$6:$AB$507,ROWS($A$1:J197)+1,0)&gt;0),HLOOKUP(VLOOKUP(J$1,$R$2:$S$16,2,0),'APTA Employee Census'!$B$6:$AB$507,ROWS($A$1:J197)+1,0),IF(AND($K198="part_time",HLOOKUP(VLOOKUP(J$1,$R$2:$S$16,2,0),'APTA Employee Census'!$B$6:$AB$507,ROWS($A$1:J197)+1,0)=""),'APTA Employee Census'!$G$1,"")))</f>
        <v/>
      </c>
      <c r="K198" s="43" t="e">
        <f>IF(VLOOKUP(K$1,$R$2:$S$16,2,0)="","",IF(HLOOKUP(VLOOKUP(K$1,$R$2:$S$16,2,0),'APTA Employee Census'!$B$6:$AB$507,ROWS($A$1:K197)+1,0)=0,"",VLOOKUP(HLOOKUP(VLOOKUP(K$1,$R$2:$S$16,2,0),'APTA Employee Census'!$B$6:$AB$507,ROWS($A$1:K197)+1,0),Lookups!$A$2:$B$45,2,0)))</f>
        <v>#N/A</v>
      </c>
      <c r="L198" s="72" t="str">
        <f>IF(VLOOKUP(L$1,$R$2:$S$16,2,0)="","",IF(HLOOKUP(VLOOKUP(L$1,$R$2:$S$16,2,0),'APTA Employee Census'!$B$6:$AB$507,ROWS($A$1:L197)+1,0)=0,"",HLOOKUP(VLOOKUP(L$1,$R$2:$S$16,2,0),'APTA Employee Census'!$B$6:$AB$507,ROWS($A$1:L197)+1,0)))</f>
        <v/>
      </c>
      <c r="M198" s="74" t="str">
        <f>IF(VLOOKUP(M$1,$R$2:$S$16,2,0)="","",IF(HLOOKUP(VLOOKUP(M$1,$R$2:$S$16,2,0),'APTA Employee Census'!$B$6:$AB$507,ROWS($A$1:M197)+1,0)=0,"",HLOOKUP(VLOOKUP(M$1,$R$2:$S$16,2,0),'APTA Employee Census'!$B$6:$AB$507,ROWS($A$1:M197)+1,0)))</f>
        <v/>
      </c>
      <c r="N198" s="72" t="str">
        <f>IF(VLOOKUP(N$1,$R$2:$S$16,2,0)="","",IF(HLOOKUP(VLOOKUP(N$1,$R$2:$S$16,2,0),'APTA Employee Census'!$B$6:$AB$507,ROWS($A$1:N197)+1,0)=0,"",HLOOKUP(VLOOKUP(N$1,$R$2:$S$16,2,0),'APTA Employee Census'!$B$6:$AB$507,ROWS($A$1:N197)+1,0)))</f>
        <v/>
      </c>
      <c r="O198" s="43" t="str">
        <f>IF(VLOOKUP(O$1,$R$2:$S$16,2,0)="","",IF(E198="self",IF(HLOOKUP(VLOOKUP(O$1,$R$2:$S$16,2,0),'APTA Employee Census'!$B$6:$AB$507,ROWS($A$1:O197)+1,0)=0,"",VLOOKUP(HLOOKUP(VLOOKUP(O$1,$R$2:$S$16,2,0),'APTA Employee Census'!$B$6:$AB$507,ROWS($A$1:O197)+1,0),Lookups!$A$2:$B$45,2,0)),""))</f>
        <v/>
      </c>
    </row>
    <row r="199" spans="1:15" ht="18" customHeight="1" x14ac:dyDescent="0.15">
      <c r="A199" s="43" t="str">
        <f>IF(VLOOKUP(A$1,$R$2:$S$16,2,0)="","",IF(HLOOKUP(VLOOKUP(A$1,$R$2:$S$16,2,0),'APTA Employee Census'!$B$6:$AB$507,ROWS($A$1:A198)+1,0)=0,"",HLOOKUP(VLOOKUP(A$1,$R$2:$S$16,2,0),'APTA Employee Census'!$B$6:$AB$507,ROWS($A$1:A198)+1,0)))</f>
        <v/>
      </c>
      <c r="B199" s="43" t="str">
        <f>IF(VLOOKUP(B$1,$R$2:$S$16,2,0)="","",IF(HLOOKUP(VLOOKUP(B$1,$R$2:$S$16,2,0),'APTA Employee Census'!$A$6:$AB$507,ROWS($A$1:B198)+1,0)=0,"",HLOOKUP(VLOOKUP(B$1,$R$2:$S$16,2,0),'APTA Employee Census'!$A$6:$AB$507,ROWS($A$1:B198)+1,0)))</f>
        <v/>
      </c>
      <c r="C199" s="43" t="str">
        <f>IF(VLOOKUP(C$1,$R$2:$S$16,2,0)="","",IF(HLOOKUP(VLOOKUP(C$1,$R$2:$S$16,2,0),'APTA Employee Census'!$B$6:$AB$507,ROWS($A$1:C198)+1,0)=0,"",HLOOKUP(VLOOKUP(C$1,$R$2:$S$16,2,0),'APTA Employee Census'!$B$6:$AB$507,ROWS($A$1:C198)+1,0)))</f>
        <v/>
      </c>
      <c r="D199" s="72" t="str">
        <f>IF(VLOOKUP(D$1,$R$2:$S$16,2,0)="","",IF(HLOOKUP(VLOOKUP(D$1,$R$2:$S$16,2,0),'APTA Employee Census'!$B$6:$AB$507,ROWS($A$1:D198)+1,0)=0,"",HLOOKUP(VLOOKUP(D$1,$R$2:$S$16,2,0),'APTA Employee Census'!$B$6:$AB$507,ROWS($A$1:D198)+1,0)))</f>
        <v/>
      </c>
      <c r="E199" s="43" t="str">
        <f>IF(VLOOKUP(E$1,$R$2:$S$16,2,0)="","",IF(HLOOKUP(VLOOKUP(E$1,$R$2:$S$16,2,0),'APTA Employee Census'!$B$6:$AB$507,ROWS($A$1:E198)+1,0)=0,"",VLOOKUP(HLOOKUP(VLOOKUP(E$1,$R$2:$S$16,2,0),'APTA Employee Census'!$B$6:$AB$507,ROWS($A$1:E198)+1,0),Lookups!$A$2:$B$45,2,0)))</f>
        <v/>
      </c>
      <c r="F199" s="72" t="str">
        <f>IF(VLOOKUP(F$1,$R$2:$S$16,2,0)="","",IF(HLOOKUP(VLOOKUP(F$1,$R$2:$S$16,2,0),'APTA Employee Census'!$B$6:$AB$507,ROWS($A$1:F198)+1,0)=0,"",HLOOKUP(VLOOKUP(F$1,$R$2:$S$16,2,0),'APTA Employee Census'!$B$6:$AB$507,ROWS($A$1:F198)+1,0)))</f>
        <v/>
      </c>
      <c r="G199" s="43" t="str">
        <f>IF(VLOOKUP(G$1,$R$2:$S$16,2,0)="","",IF(HLOOKUP(VLOOKUP(G$1,$R$2:$S$16,2,0),'APTA Employee Census'!$B$6:$AB$507,ROWS($A$1:G198)+1,0)=0,"",VLOOKUP(HLOOKUP(VLOOKUP(G$1,$R$2:$S$16,2,0),'APTA Employee Census'!$B$6:$AB$507,ROWS($A$1:G198)+1,0),Lookups!$A$2:$B$45,2,0)))</f>
        <v/>
      </c>
      <c r="H199" s="72" t="str">
        <f>IF(VLOOKUP(H$1,$R$2:$S$16,2,0)="","",IF(HLOOKUP(VLOOKUP(H$1,$R$2:$S$16,2,0),'APTA Employee Census'!$B$6:$AB$507,ROWS($A$1:H198)+1,0)=0,"",HLOOKUP(VLOOKUP(H$1,$R$2:$S$16,2,0),'APTA Employee Census'!$B$6:$AB$507,ROWS($A$1:H198)+1,0)))</f>
        <v/>
      </c>
      <c r="I199" s="73" t="str">
        <f>IF(VLOOKUP(I$1,$R$2:$S$16,2,0)="","",IF(HLOOKUP(VLOOKUP(I$1,$R$2:$S$16,2,0),'APTA Employee Census'!$B$6:$AB$507,ROWS($A$1:I198)+1,0)=0,"",HLOOKUP(VLOOKUP(I$1,$R$2:$S$16,2,0),'APTA Employee Census'!$B$6:$AB$507,ROWS($A$1:I198)+1,0)))</f>
        <v/>
      </c>
      <c r="J199" s="74" t="str">
        <f>IF(VLOOKUP($J$1,$R$2:$S$16,2,0)="","",IF(AND($K199="part_time",HLOOKUP(VLOOKUP(J$1,$R$2:$S$16,2,0),'APTA Employee Census'!$B$6:$AB$507,ROWS($A$1:J198)+1,0)&gt;0),HLOOKUP(VLOOKUP(J$1,$R$2:$S$16,2,0),'APTA Employee Census'!$B$6:$AB$507,ROWS($A$1:J198)+1,0),IF(AND($K199="part_time",HLOOKUP(VLOOKUP(J$1,$R$2:$S$16,2,0),'APTA Employee Census'!$B$6:$AB$507,ROWS($A$1:J198)+1,0)=""),'APTA Employee Census'!$G$1,"")))</f>
        <v/>
      </c>
      <c r="K199" s="43" t="e">
        <f>IF(VLOOKUP(K$1,$R$2:$S$16,2,0)="","",IF(HLOOKUP(VLOOKUP(K$1,$R$2:$S$16,2,0),'APTA Employee Census'!$B$6:$AB$507,ROWS($A$1:K198)+1,0)=0,"",VLOOKUP(HLOOKUP(VLOOKUP(K$1,$R$2:$S$16,2,0),'APTA Employee Census'!$B$6:$AB$507,ROWS($A$1:K198)+1,0),Lookups!$A$2:$B$45,2,0)))</f>
        <v>#N/A</v>
      </c>
      <c r="L199" s="72" t="str">
        <f>IF(VLOOKUP(L$1,$R$2:$S$16,2,0)="","",IF(HLOOKUP(VLOOKUP(L$1,$R$2:$S$16,2,0),'APTA Employee Census'!$B$6:$AB$507,ROWS($A$1:L198)+1,0)=0,"",HLOOKUP(VLOOKUP(L$1,$R$2:$S$16,2,0),'APTA Employee Census'!$B$6:$AB$507,ROWS($A$1:L198)+1,0)))</f>
        <v/>
      </c>
      <c r="M199" s="74" t="str">
        <f>IF(VLOOKUP(M$1,$R$2:$S$16,2,0)="","",IF(HLOOKUP(VLOOKUP(M$1,$R$2:$S$16,2,0),'APTA Employee Census'!$B$6:$AB$507,ROWS($A$1:M198)+1,0)=0,"",HLOOKUP(VLOOKUP(M$1,$R$2:$S$16,2,0),'APTA Employee Census'!$B$6:$AB$507,ROWS($A$1:M198)+1,0)))</f>
        <v/>
      </c>
      <c r="N199" s="72" t="str">
        <f>IF(VLOOKUP(N$1,$R$2:$S$16,2,0)="","",IF(HLOOKUP(VLOOKUP(N$1,$R$2:$S$16,2,0),'APTA Employee Census'!$B$6:$AB$507,ROWS($A$1:N198)+1,0)=0,"",HLOOKUP(VLOOKUP(N$1,$R$2:$S$16,2,0),'APTA Employee Census'!$B$6:$AB$507,ROWS($A$1:N198)+1,0)))</f>
        <v/>
      </c>
      <c r="O199" s="43" t="str">
        <f>IF(VLOOKUP(O$1,$R$2:$S$16,2,0)="","",IF(E199="self",IF(HLOOKUP(VLOOKUP(O$1,$R$2:$S$16,2,0),'APTA Employee Census'!$B$6:$AB$507,ROWS($A$1:O198)+1,0)=0,"",VLOOKUP(HLOOKUP(VLOOKUP(O$1,$R$2:$S$16,2,0),'APTA Employee Census'!$B$6:$AB$507,ROWS($A$1:O198)+1,0),Lookups!$A$2:$B$45,2,0)),""))</f>
        <v/>
      </c>
    </row>
    <row r="200" spans="1:15" ht="18" customHeight="1" x14ac:dyDescent="0.15">
      <c r="A200" s="43" t="str">
        <f>IF(VLOOKUP(A$1,$R$2:$S$16,2,0)="","",IF(HLOOKUP(VLOOKUP(A$1,$R$2:$S$16,2,0),'APTA Employee Census'!$B$6:$AB$507,ROWS($A$1:A199)+1,0)=0,"",HLOOKUP(VLOOKUP(A$1,$R$2:$S$16,2,0),'APTA Employee Census'!$B$6:$AB$507,ROWS($A$1:A199)+1,0)))</f>
        <v/>
      </c>
      <c r="B200" s="43" t="str">
        <f>IF(VLOOKUP(B$1,$R$2:$S$16,2,0)="","",IF(HLOOKUP(VLOOKUP(B$1,$R$2:$S$16,2,0),'APTA Employee Census'!$A$6:$AB$507,ROWS($A$1:B199)+1,0)=0,"",HLOOKUP(VLOOKUP(B$1,$R$2:$S$16,2,0),'APTA Employee Census'!$A$6:$AB$507,ROWS($A$1:B199)+1,0)))</f>
        <v/>
      </c>
      <c r="C200" s="43" t="str">
        <f>IF(VLOOKUP(C$1,$R$2:$S$16,2,0)="","",IF(HLOOKUP(VLOOKUP(C$1,$R$2:$S$16,2,0),'APTA Employee Census'!$B$6:$AB$507,ROWS($A$1:C199)+1,0)=0,"",HLOOKUP(VLOOKUP(C$1,$R$2:$S$16,2,0),'APTA Employee Census'!$B$6:$AB$507,ROWS($A$1:C199)+1,0)))</f>
        <v/>
      </c>
      <c r="D200" s="72" t="str">
        <f>IF(VLOOKUP(D$1,$R$2:$S$16,2,0)="","",IF(HLOOKUP(VLOOKUP(D$1,$R$2:$S$16,2,0),'APTA Employee Census'!$B$6:$AB$507,ROWS($A$1:D199)+1,0)=0,"",HLOOKUP(VLOOKUP(D$1,$R$2:$S$16,2,0),'APTA Employee Census'!$B$6:$AB$507,ROWS($A$1:D199)+1,0)))</f>
        <v/>
      </c>
      <c r="E200" s="43" t="str">
        <f>IF(VLOOKUP(E$1,$R$2:$S$16,2,0)="","",IF(HLOOKUP(VLOOKUP(E$1,$R$2:$S$16,2,0),'APTA Employee Census'!$B$6:$AB$507,ROWS($A$1:E199)+1,0)=0,"",VLOOKUP(HLOOKUP(VLOOKUP(E$1,$R$2:$S$16,2,0),'APTA Employee Census'!$B$6:$AB$507,ROWS($A$1:E199)+1,0),Lookups!$A$2:$B$45,2,0)))</f>
        <v/>
      </c>
      <c r="F200" s="72" t="str">
        <f>IF(VLOOKUP(F$1,$R$2:$S$16,2,0)="","",IF(HLOOKUP(VLOOKUP(F$1,$R$2:$S$16,2,0),'APTA Employee Census'!$B$6:$AB$507,ROWS($A$1:F199)+1,0)=0,"",HLOOKUP(VLOOKUP(F$1,$R$2:$S$16,2,0),'APTA Employee Census'!$B$6:$AB$507,ROWS($A$1:F199)+1,0)))</f>
        <v/>
      </c>
      <c r="G200" s="43" t="str">
        <f>IF(VLOOKUP(G$1,$R$2:$S$16,2,0)="","",IF(HLOOKUP(VLOOKUP(G$1,$R$2:$S$16,2,0),'APTA Employee Census'!$B$6:$AB$507,ROWS($A$1:G199)+1,0)=0,"",VLOOKUP(HLOOKUP(VLOOKUP(G$1,$R$2:$S$16,2,0),'APTA Employee Census'!$B$6:$AB$507,ROWS($A$1:G199)+1,0),Lookups!$A$2:$B$45,2,0)))</f>
        <v/>
      </c>
      <c r="H200" s="72" t="str">
        <f>IF(VLOOKUP(H$1,$R$2:$S$16,2,0)="","",IF(HLOOKUP(VLOOKUP(H$1,$R$2:$S$16,2,0),'APTA Employee Census'!$B$6:$AB$507,ROWS($A$1:H199)+1,0)=0,"",HLOOKUP(VLOOKUP(H$1,$R$2:$S$16,2,0),'APTA Employee Census'!$B$6:$AB$507,ROWS($A$1:H199)+1,0)))</f>
        <v/>
      </c>
      <c r="I200" s="73" t="str">
        <f>IF(VLOOKUP(I$1,$R$2:$S$16,2,0)="","",IF(HLOOKUP(VLOOKUP(I$1,$R$2:$S$16,2,0),'APTA Employee Census'!$B$6:$AB$507,ROWS($A$1:I199)+1,0)=0,"",HLOOKUP(VLOOKUP(I$1,$R$2:$S$16,2,0),'APTA Employee Census'!$B$6:$AB$507,ROWS($A$1:I199)+1,0)))</f>
        <v/>
      </c>
      <c r="J200" s="74" t="str">
        <f>IF(VLOOKUP($J$1,$R$2:$S$16,2,0)="","",IF(AND($K200="part_time",HLOOKUP(VLOOKUP(J$1,$R$2:$S$16,2,0),'APTA Employee Census'!$B$6:$AB$507,ROWS($A$1:J199)+1,0)&gt;0),HLOOKUP(VLOOKUP(J$1,$R$2:$S$16,2,0),'APTA Employee Census'!$B$6:$AB$507,ROWS($A$1:J199)+1,0),IF(AND($K200="part_time",HLOOKUP(VLOOKUP(J$1,$R$2:$S$16,2,0),'APTA Employee Census'!$B$6:$AB$507,ROWS($A$1:J199)+1,0)=""),'APTA Employee Census'!$G$1,"")))</f>
        <v/>
      </c>
      <c r="K200" s="43" t="e">
        <f>IF(VLOOKUP(K$1,$R$2:$S$16,2,0)="","",IF(HLOOKUP(VLOOKUP(K$1,$R$2:$S$16,2,0),'APTA Employee Census'!$B$6:$AB$507,ROWS($A$1:K199)+1,0)=0,"",VLOOKUP(HLOOKUP(VLOOKUP(K$1,$R$2:$S$16,2,0),'APTA Employee Census'!$B$6:$AB$507,ROWS($A$1:K199)+1,0),Lookups!$A$2:$B$45,2,0)))</f>
        <v>#N/A</v>
      </c>
      <c r="L200" s="72" t="str">
        <f>IF(VLOOKUP(L$1,$R$2:$S$16,2,0)="","",IF(HLOOKUP(VLOOKUP(L$1,$R$2:$S$16,2,0),'APTA Employee Census'!$B$6:$AB$507,ROWS($A$1:L199)+1,0)=0,"",HLOOKUP(VLOOKUP(L$1,$R$2:$S$16,2,0),'APTA Employee Census'!$B$6:$AB$507,ROWS($A$1:L199)+1,0)))</f>
        <v/>
      </c>
      <c r="M200" s="74" t="str">
        <f>IF(VLOOKUP(M$1,$R$2:$S$16,2,0)="","",IF(HLOOKUP(VLOOKUP(M$1,$R$2:$S$16,2,0),'APTA Employee Census'!$B$6:$AB$507,ROWS($A$1:M199)+1,0)=0,"",HLOOKUP(VLOOKUP(M$1,$R$2:$S$16,2,0),'APTA Employee Census'!$B$6:$AB$507,ROWS($A$1:M199)+1,0)))</f>
        <v/>
      </c>
      <c r="N200" s="72" t="str">
        <f>IF(VLOOKUP(N$1,$R$2:$S$16,2,0)="","",IF(HLOOKUP(VLOOKUP(N$1,$R$2:$S$16,2,0),'APTA Employee Census'!$B$6:$AB$507,ROWS($A$1:N199)+1,0)=0,"",HLOOKUP(VLOOKUP(N$1,$R$2:$S$16,2,0),'APTA Employee Census'!$B$6:$AB$507,ROWS($A$1:N199)+1,0)))</f>
        <v/>
      </c>
      <c r="O200" s="43" t="str">
        <f>IF(VLOOKUP(O$1,$R$2:$S$16,2,0)="","",IF(E200="self",IF(HLOOKUP(VLOOKUP(O$1,$R$2:$S$16,2,0),'APTA Employee Census'!$B$6:$AB$507,ROWS($A$1:O199)+1,0)=0,"",VLOOKUP(HLOOKUP(VLOOKUP(O$1,$R$2:$S$16,2,0),'APTA Employee Census'!$B$6:$AB$507,ROWS($A$1:O199)+1,0),Lookups!$A$2:$B$45,2,0)),""))</f>
        <v/>
      </c>
    </row>
    <row r="201" spans="1:15" ht="18" customHeight="1" x14ac:dyDescent="0.15">
      <c r="A201" s="43" t="str">
        <f>IF(VLOOKUP(A$1,$R$2:$S$16,2,0)="","",IF(HLOOKUP(VLOOKUP(A$1,$R$2:$S$16,2,0),'APTA Employee Census'!$B$6:$AB$507,ROWS($A$1:A200)+1,0)=0,"",HLOOKUP(VLOOKUP(A$1,$R$2:$S$16,2,0),'APTA Employee Census'!$B$6:$AB$507,ROWS($A$1:A200)+1,0)))</f>
        <v/>
      </c>
      <c r="B201" s="43" t="str">
        <f>IF(VLOOKUP(B$1,$R$2:$S$16,2,0)="","",IF(HLOOKUP(VLOOKUP(B$1,$R$2:$S$16,2,0),'APTA Employee Census'!$A$6:$AB$507,ROWS($A$1:B200)+1,0)=0,"",HLOOKUP(VLOOKUP(B$1,$R$2:$S$16,2,0),'APTA Employee Census'!$A$6:$AB$507,ROWS($A$1:B200)+1,0)))</f>
        <v/>
      </c>
      <c r="C201" s="43" t="str">
        <f>IF(VLOOKUP(C$1,$R$2:$S$16,2,0)="","",IF(HLOOKUP(VLOOKUP(C$1,$R$2:$S$16,2,0),'APTA Employee Census'!$B$6:$AB$507,ROWS($A$1:C200)+1,0)=0,"",HLOOKUP(VLOOKUP(C$1,$R$2:$S$16,2,0),'APTA Employee Census'!$B$6:$AB$507,ROWS($A$1:C200)+1,0)))</f>
        <v/>
      </c>
      <c r="D201" s="72" t="str">
        <f>IF(VLOOKUP(D$1,$R$2:$S$16,2,0)="","",IF(HLOOKUP(VLOOKUP(D$1,$R$2:$S$16,2,0),'APTA Employee Census'!$B$6:$AB$507,ROWS($A$1:D200)+1,0)=0,"",HLOOKUP(VLOOKUP(D$1,$R$2:$S$16,2,0),'APTA Employee Census'!$B$6:$AB$507,ROWS($A$1:D200)+1,0)))</f>
        <v/>
      </c>
      <c r="E201" s="43" t="str">
        <f>IF(VLOOKUP(E$1,$R$2:$S$16,2,0)="","",IF(HLOOKUP(VLOOKUP(E$1,$R$2:$S$16,2,0),'APTA Employee Census'!$B$6:$AB$507,ROWS($A$1:E200)+1,0)=0,"",VLOOKUP(HLOOKUP(VLOOKUP(E$1,$R$2:$S$16,2,0),'APTA Employee Census'!$B$6:$AB$507,ROWS($A$1:E200)+1,0),Lookups!$A$2:$B$45,2,0)))</f>
        <v/>
      </c>
      <c r="F201" s="72" t="str">
        <f>IF(VLOOKUP(F$1,$R$2:$S$16,2,0)="","",IF(HLOOKUP(VLOOKUP(F$1,$R$2:$S$16,2,0),'APTA Employee Census'!$B$6:$AB$507,ROWS($A$1:F200)+1,0)=0,"",HLOOKUP(VLOOKUP(F$1,$R$2:$S$16,2,0),'APTA Employee Census'!$B$6:$AB$507,ROWS($A$1:F200)+1,0)))</f>
        <v/>
      </c>
      <c r="G201" s="43" t="str">
        <f>IF(VLOOKUP(G$1,$R$2:$S$16,2,0)="","",IF(HLOOKUP(VLOOKUP(G$1,$R$2:$S$16,2,0),'APTA Employee Census'!$B$6:$AB$507,ROWS($A$1:G200)+1,0)=0,"",VLOOKUP(HLOOKUP(VLOOKUP(G$1,$R$2:$S$16,2,0),'APTA Employee Census'!$B$6:$AB$507,ROWS($A$1:G200)+1,0),Lookups!$A$2:$B$45,2,0)))</f>
        <v/>
      </c>
      <c r="H201" s="72" t="str">
        <f>IF(VLOOKUP(H$1,$R$2:$S$16,2,0)="","",IF(HLOOKUP(VLOOKUP(H$1,$R$2:$S$16,2,0),'APTA Employee Census'!$B$6:$AB$507,ROWS($A$1:H200)+1,0)=0,"",HLOOKUP(VLOOKUP(H$1,$R$2:$S$16,2,0),'APTA Employee Census'!$B$6:$AB$507,ROWS($A$1:H200)+1,0)))</f>
        <v/>
      </c>
      <c r="I201" s="73" t="str">
        <f>IF(VLOOKUP(I$1,$R$2:$S$16,2,0)="","",IF(HLOOKUP(VLOOKUP(I$1,$R$2:$S$16,2,0),'APTA Employee Census'!$B$6:$AB$507,ROWS($A$1:I200)+1,0)=0,"",HLOOKUP(VLOOKUP(I$1,$R$2:$S$16,2,0),'APTA Employee Census'!$B$6:$AB$507,ROWS($A$1:I200)+1,0)))</f>
        <v/>
      </c>
      <c r="J201" s="74" t="str">
        <f>IF(VLOOKUP($J$1,$R$2:$S$16,2,0)="","",IF(AND($K201="part_time",HLOOKUP(VLOOKUP(J$1,$R$2:$S$16,2,0),'APTA Employee Census'!$B$6:$AB$507,ROWS($A$1:J200)+1,0)&gt;0),HLOOKUP(VLOOKUP(J$1,$R$2:$S$16,2,0),'APTA Employee Census'!$B$6:$AB$507,ROWS($A$1:J200)+1,0),IF(AND($K201="part_time",HLOOKUP(VLOOKUP(J$1,$R$2:$S$16,2,0),'APTA Employee Census'!$B$6:$AB$507,ROWS($A$1:J200)+1,0)=""),'APTA Employee Census'!$G$1,"")))</f>
        <v/>
      </c>
      <c r="K201" s="43" t="e">
        <f>IF(VLOOKUP(K$1,$R$2:$S$16,2,0)="","",IF(HLOOKUP(VLOOKUP(K$1,$R$2:$S$16,2,0),'APTA Employee Census'!$B$6:$AB$507,ROWS($A$1:K200)+1,0)=0,"",VLOOKUP(HLOOKUP(VLOOKUP(K$1,$R$2:$S$16,2,0),'APTA Employee Census'!$B$6:$AB$507,ROWS($A$1:K200)+1,0),Lookups!$A$2:$B$45,2,0)))</f>
        <v>#N/A</v>
      </c>
      <c r="L201" s="72" t="str">
        <f>IF(VLOOKUP(L$1,$R$2:$S$16,2,0)="","",IF(HLOOKUP(VLOOKUP(L$1,$R$2:$S$16,2,0),'APTA Employee Census'!$B$6:$AB$507,ROWS($A$1:L200)+1,0)=0,"",HLOOKUP(VLOOKUP(L$1,$R$2:$S$16,2,0),'APTA Employee Census'!$B$6:$AB$507,ROWS($A$1:L200)+1,0)))</f>
        <v/>
      </c>
      <c r="M201" s="74" t="str">
        <f>IF(VLOOKUP(M$1,$R$2:$S$16,2,0)="","",IF(HLOOKUP(VLOOKUP(M$1,$R$2:$S$16,2,0),'APTA Employee Census'!$B$6:$AB$507,ROWS($A$1:M200)+1,0)=0,"",HLOOKUP(VLOOKUP(M$1,$R$2:$S$16,2,0),'APTA Employee Census'!$B$6:$AB$507,ROWS($A$1:M200)+1,0)))</f>
        <v/>
      </c>
      <c r="N201" s="72" t="str">
        <f>IF(VLOOKUP(N$1,$R$2:$S$16,2,0)="","",IF(HLOOKUP(VLOOKUP(N$1,$R$2:$S$16,2,0),'APTA Employee Census'!$B$6:$AB$507,ROWS($A$1:N200)+1,0)=0,"",HLOOKUP(VLOOKUP(N$1,$R$2:$S$16,2,0),'APTA Employee Census'!$B$6:$AB$507,ROWS($A$1:N200)+1,0)))</f>
        <v/>
      </c>
      <c r="O201" s="43" t="str">
        <f>IF(VLOOKUP(O$1,$R$2:$S$16,2,0)="","",IF(E201="self",IF(HLOOKUP(VLOOKUP(O$1,$R$2:$S$16,2,0),'APTA Employee Census'!$B$6:$AB$507,ROWS($A$1:O200)+1,0)=0,"",VLOOKUP(HLOOKUP(VLOOKUP(O$1,$R$2:$S$16,2,0),'APTA Employee Census'!$B$6:$AB$507,ROWS($A$1:O200)+1,0),Lookups!$A$2:$B$45,2,0)),""))</f>
        <v/>
      </c>
    </row>
    <row r="202" spans="1:15" ht="18" customHeight="1" x14ac:dyDescent="0.15">
      <c r="A202" s="43" t="str">
        <f>IF(VLOOKUP(A$1,$R$2:$S$16,2,0)="","",IF(HLOOKUP(VLOOKUP(A$1,$R$2:$S$16,2,0),'APTA Employee Census'!$B$6:$AB$507,ROWS($A$1:A201)+1,0)=0,"",HLOOKUP(VLOOKUP(A$1,$R$2:$S$16,2,0),'APTA Employee Census'!$B$6:$AB$507,ROWS($A$1:A201)+1,0)))</f>
        <v/>
      </c>
      <c r="B202" s="43" t="str">
        <f>IF(VLOOKUP(B$1,$R$2:$S$16,2,0)="","",IF(HLOOKUP(VLOOKUP(B$1,$R$2:$S$16,2,0),'APTA Employee Census'!$A$6:$AB$507,ROWS($A$1:B201)+1,0)=0,"",HLOOKUP(VLOOKUP(B$1,$R$2:$S$16,2,0),'APTA Employee Census'!$A$6:$AB$507,ROWS($A$1:B201)+1,0)))</f>
        <v/>
      </c>
      <c r="C202" s="43" t="str">
        <f>IF(VLOOKUP(C$1,$R$2:$S$16,2,0)="","",IF(HLOOKUP(VLOOKUP(C$1,$R$2:$S$16,2,0),'APTA Employee Census'!$B$6:$AB$507,ROWS($A$1:C201)+1,0)=0,"",HLOOKUP(VLOOKUP(C$1,$R$2:$S$16,2,0),'APTA Employee Census'!$B$6:$AB$507,ROWS($A$1:C201)+1,0)))</f>
        <v/>
      </c>
      <c r="D202" s="72" t="str">
        <f>IF(VLOOKUP(D$1,$R$2:$S$16,2,0)="","",IF(HLOOKUP(VLOOKUP(D$1,$R$2:$S$16,2,0),'APTA Employee Census'!$B$6:$AB$507,ROWS($A$1:D201)+1,0)=0,"",HLOOKUP(VLOOKUP(D$1,$R$2:$S$16,2,0),'APTA Employee Census'!$B$6:$AB$507,ROWS($A$1:D201)+1,0)))</f>
        <v/>
      </c>
      <c r="E202" s="43" t="str">
        <f>IF(VLOOKUP(E$1,$R$2:$S$16,2,0)="","",IF(HLOOKUP(VLOOKUP(E$1,$R$2:$S$16,2,0),'APTA Employee Census'!$B$6:$AB$507,ROWS($A$1:E201)+1,0)=0,"",VLOOKUP(HLOOKUP(VLOOKUP(E$1,$R$2:$S$16,2,0),'APTA Employee Census'!$B$6:$AB$507,ROWS($A$1:E201)+1,0),Lookups!$A$2:$B$45,2,0)))</f>
        <v/>
      </c>
      <c r="F202" s="72" t="str">
        <f>IF(VLOOKUP(F$1,$R$2:$S$16,2,0)="","",IF(HLOOKUP(VLOOKUP(F$1,$R$2:$S$16,2,0),'APTA Employee Census'!$B$6:$AB$507,ROWS($A$1:F201)+1,0)=0,"",HLOOKUP(VLOOKUP(F$1,$R$2:$S$16,2,0),'APTA Employee Census'!$B$6:$AB$507,ROWS($A$1:F201)+1,0)))</f>
        <v/>
      </c>
      <c r="G202" s="43" t="str">
        <f>IF(VLOOKUP(G$1,$R$2:$S$16,2,0)="","",IF(HLOOKUP(VLOOKUP(G$1,$R$2:$S$16,2,0),'APTA Employee Census'!$B$6:$AB$507,ROWS($A$1:G201)+1,0)=0,"",VLOOKUP(HLOOKUP(VLOOKUP(G$1,$R$2:$S$16,2,0),'APTA Employee Census'!$B$6:$AB$507,ROWS($A$1:G201)+1,0),Lookups!$A$2:$B$45,2,0)))</f>
        <v/>
      </c>
      <c r="H202" s="72" t="str">
        <f>IF(VLOOKUP(H$1,$R$2:$S$16,2,0)="","",IF(HLOOKUP(VLOOKUP(H$1,$R$2:$S$16,2,0),'APTA Employee Census'!$B$6:$AB$507,ROWS($A$1:H201)+1,0)=0,"",HLOOKUP(VLOOKUP(H$1,$R$2:$S$16,2,0),'APTA Employee Census'!$B$6:$AB$507,ROWS($A$1:H201)+1,0)))</f>
        <v/>
      </c>
      <c r="I202" s="73" t="str">
        <f>IF(VLOOKUP(I$1,$R$2:$S$16,2,0)="","",IF(HLOOKUP(VLOOKUP(I$1,$R$2:$S$16,2,0),'APTA Employee Census'!$B$6:$AB$507,ROWS($A$1:I201)+1,0)=0,"",HLOOKUP(VLOOKUP(I$1,$R$2:$S$16,2,0),'APTA Employee Census'!$B$6:$AB$507,ROWS($A$1:I201)+1,0)))</f>
        <v/>
      </c>
      <c r="J202" s="74" t="str">
        <f>IF(VLOOKUP($J$1,$R$2:$S$16,2,0)="","",IF(AND($K202="part_time",HLOOKUP(VLOOKUP(J$1,$R$2:$S$16,2,0),'APTA Employee Census'!$B$6:$AB$507,ROWS($A$1:J201)+1,0)&gt;0),HLOOKUP(VLOOKUP(J$1,$R$2:$S$16,2,0),'APTA Employee Census'!$B$6:$AB$507,ROWS($A$1:J201)+1,0),IF(AND($K202="part_time",HLOOKUP(VLOOKUP(J$1,$R$2:$S$16,2,0),'APTA Employee Census'!$B$6:$AB$507,ROWS($A$1:J201)+1,0)=""),'APTA Employee Census'!$G$1,"")))</f>
        <v/>
      </c>
      <c r="K202" s="43" t="e">
        <f>IF(VLOOKUP(K$1,$R$2:$S$16,2,0)="","",IF(HLOOKUP(VLOOKUP(K$1,$R$2:$S$16,2,0),'APTA Employee Census'!$B$6:$AB$507,ROWS($A$1:K201)+1,0)=0,"",VLOOKUP(HLOOKUP(VLOOKUP(K$1,$R$2:$S$16,2,0),'APTA Employee Census'!$B$6:$AB$507,ROWS($A$1:K201)+1,0),Lookups!$A$2:$B$45,2,0)))</f>
        <v>#N/A</v>
      </c>
      <c r="L202" s="72" t="str">
        <f>IF(VLOOKUP(L$1,$R$2:$S$16,2,0)="","",IF(HLOOKUP(VLOOKUP(L$1,$R$2:$S$16,2,0),'APTA Employee Census'!$B$6:$AB$507,ROWS($A$1:L201)+1,0)=0,"",HLOOKUP(VLOOKUP(L$1,$R$2:$S$16,2,0),'APTA Employee Census'!$B$6:$AB$507,ROWS($A$1:L201)+1,0)))</f>
        <v/>
      </c>
      <c r="M202" s="74" t="str">
        <f>IF(VLOOKUP(M$1,$R$2:$S$16,2,0)="","",IF(HLOOKUP(VLOOKUP(M$1,$R$2:$S$16,2,0),'APTA Employee Census'!$B$6:$AB$507,ROWS($A$1:M201)+1,0)=0,"",HLOOKUP(VLOOKUP(M$1,$R$2:$S$16,2,0),'APTA Employee Census'!$B$6:$AB$507,ROWS($A$1:M201)+1,0)))</f>
        <v/>
      </c>
      <c r="N202" s="72" t="str">
        <f>IF(VLOOKUP(N$1,$R$2:$S$16,2,0)="","",IF(HLOOKUP(VLOOKUP(N$1,$R$2:$S$16,2,0),'APTA Employee Census'!$B$6:$AB$507,ROWS($A$1:N201)+1,0)=0,"",HLOOKUP(VLOOKUP(N$1,$R$2:$S$16,2,0),'APTA Employee Census'!$B$6:$AB$507,ROWS($A$1:N201)+1,0)))</f>
        <v/>
      </c>
      <c r="O202" s="43" t="str">
        <f>IF(VLOOKUP(O$1,$R$2:$S$16,2,0)="","",IF(E202="self",IF(HLOOKUP(VLOOKUP(O$1,$R$2:$S$16,2,0),'APTA Employee Census'!$B$6:$AB$507,ROWS($A$1:O201)+1,0)=0,"",VLOOKUP(HLOOKUP(VLOOKUP(O$1,$R$2:$S$16,2,0),'APTA Employee Census'!$B$6:$AB$507,ROWS($A$1:O201)+1,0),Lookups!$A$2:$B$45,2,0)),""))</f>
        <v/>
      </c>
    </row>
    <row r="203" spans="1:15" ht="18" customHeight="1" x14ac:dyDescent="0.15">
      <c r="A203" s="43" t="str">
        <f>IF(VLOOKUP(A$1,$R$2:$S$16,2,0)="","",IF(HLOOKUP(VLOOKUP(A$1,$R$2:$S$16,2,0),'APTA Employee Census'!$B$6:$AB$507,ROWS($A$1:A202)+1,0)=0,"",HLOOKUP(VLOOKUP(A$1,$R$2:$S$16,2,0),'APTA Employee Census'!$B$6:$AB$507,ROWS($A$1:A202)+1,0)))</f>
        <v/>
      </c>
      <c r="B203" s="43" t="str">
        <f>IF(VLOOKUP(B$1,$R$2:$S$16,2,0)="","",IF(HLOOKUP(VLOOKUP(B$1,$R$2:$S$16,2,0),'APTA Employee Census'!$A$6:$AB$507,ROWS($A$1:B202)+1,0)=0,"",HLOOKUP(VLOOKUP(B$1,$R$2:$S$16,2,0),'APTA Employee Census'!$A$6:$AB$507,ROWS($A$1:B202)+1,0)))</f>
        <v/>
      </c>
      <c r="C203" s="43" t="str">
        <f>IF(VLOOKUP(C$1,$R$2:$S$16,2,0)="","",IF(HLOOKUP(VLOOKUP(C$1,$R$2:$S$16,2,0),'APTA Employee Census'!$B$6:$AB$507,ROWS($A$1:C202)+1,0)=0,"",HLOOKUP(VLOOKUP(C$1,$R$2:$S$16,2,0),'APTA Employee Census'!$B$6:$AB$507,ROWS($A$1:C202)+1,0)))</f>
        <v/>
      </c>
      <c r="D203" s="72" t="str">
        <f>IF(VLOOKUP(D$1,$R$2:$S$16,2,0)="","",IF(HLOOKUP(VLOOKUP(D$1,$R$2:$S$16,2,0),'APTA Employee Census'!$B$6:$AB$507,ROWS($A$1:D202)+1,0)=0,"",HLOOKUP(VLOOKUP(D$1,$R$2:$S$16,2,0),'APTA Employee Census'!$B$6:$AB$507,ROWS($A$1:D202)+1,0)))</f>
        <v/>
      </c>
      <c r="E203" s="43" t="str">
        <f>IF(VLOOKUP(E$1,$R$2:$S$16,2,0)="","",IF(HLOOKUP(VLOOKUP(E$1,$R$2:$S$16,2,0),'APTA Employee Census'!$B$6:$AB$507,ROWS($A$1:E202)+1,0)=0,"",VLOOKUP(HLOOKUP(VLOOKUP(E$1,$R$2:$S$16,2,0),'APTA Employee Census'!$B$6:$AB$507,ROWS($A$1:E202)+1,0),Lookups!$A$2:$B$45,2,0)))</f>
        <v/>
      </c>
      <c r="F203" s="72" t="str">
        <f>IF(VLOOKUP(F$1,$R$2:$S$16,2,0)="","",IF(HLOOKUP(VLOOKUP(F$1,$R$2:$S$16,2,0),'APTA Employee Census'!$B$6:$AB$507,ROWS($A$1:F202)+1,0)=0,"",HLOOKUP(VLOOKUP(F$1,$R$2:$S$16,2,0),'APTA Employee Census'!$B$6:$AB$507,ROWS($A$1:F202)+1,0)))</f>
        <v/>
      </c>
      <c r="G203" s="43" t="str">
        <f>IF(VLOOKUP(G$1,$R$2:$S$16,2,0)="","",IF(HLOOKUP(VLOOKUP(G$1,$R$2:$S$16,2,0),'APTA Employee Census'!$B$6:$AB$507,ROWS($A$1:G202)+1,0)=0,"",VLOOKUP(HLOOKUP(VLOOKUP(G$1,$R$2:$S$16,2,0),'APTA Employee Census'!$B$6:$AB$507,ROWS($A$1:G202)+1,0),Lookups!$A$2:$B$45,2,0)))</f>
        <v/>
      </c>
      <c r="H203" s="72" t="str">
        <f>IF(VLOOKUP(H$1,$R$2:$S$16,2,0)="","",IF(HLOOKUP(VLOOKUP(H$1,$R$2:$S$16,2,0),'APTA Employee Census'!$B$6:$AB$507,ROWS($A$1:H202)+1,0)=0,"",HLOOKUP(VLOOKUP(H$1,$R$2:$S$16,2,0),'APTA Employee Census'!$B$6:$AB$507,ROWS($A$1:H202)+1,0)))</f>
        <v/>
      </c>
      <c r="I203" s="73" t="str">
        <f>IF(VLOOKUP(I$1,$R$2:$S$16,2,0)="","",IF(HLOOKUP(VLOOKUP(I$1,$R$2:$S$16,2,0),'APTA Employee Census'!$B$6:$AB$507,ROWS($A$1:I202)+1,0)=0,"",HLOOKUP(VLOOKUP(I$1,$R$2:$S$16,2,0),'APTA Employee Census'!$B$6:$AB$507,ROWS($A$1:I202)+1,0)))</f>
        <v/>
      </c>
      <c r="J203" s="74" t="str">
        <f>IF(VLOOKUP($J$1,$R$2:$S$16,2,0)="","",IF(AND($K203="part_time",HLOOKUP(VLOOKUP(J$1,$R$2:$S$16,2,0),'APTA Employee Census'!$B$6:$AB$507,ROWS($A$1:J202)+1,0)&gt;0),HLOOKUP(VLOOKUP(J$1,$R$2:$S$16,2,0),'APTA Employee Census'!$B$6:$AB$507,ROWS($A$1:J202)+1,0),IF(AND($K203="part_time",HLOOKUP(VLOOKUP(J$1,$R$2:$S$16,2,0),'APTA Employee Census'!$B$6:$AB$507,ROWS($A$1:J202)+1,0)=""),'APTA Employee Census'!$G$1,"")))</f>
        <v/>
      </c>
      <c r="K203" s="43" t="e">
        <f>IF(VLOOKUP(K$1,$R$2:$S$16,2,0)="","",IF(HLOOKUP(VLOOKUP(K$1,$R$2:$S$16,2,0),'APTA Employee Census'!$B$6:$AB$507,ROWS($A$1:K202)+1,0)=0,"",VLOOKUP(HLOOKUP(VLOOKUP(K$1,$R$2:$S$16,2,0),'APTA Employee Census'!$B$6:$AB$507,ROWS($A$1:K202)+1,0),Lookups!$A$2:$B$45,2,0)))</f>
        <v>#N/A</v>
      </c>
      <c r="L203" s="72" t="str">
        <f>IF(VLOOKUP(L$1,$R$2:$S$16,2,0)="","",IF(HLOOKUP(VLOOKUP(L$1,$R$2:$S$16,2,0),'APTA Employee Census'!$B$6:$AB$507,ROWS($A$1:L202)+1,0)=0,"",HLOOKUP(VLOOKUP(L$1,$R$2:$S$16,2,0),'APTA Employee Census'!$B$6:$AB$507,ROWS($A$1:L202)+1,0)))</f>
        <v/>
      </c>
      <c r="M203" s="74" t="str">
        <f>IF(VLOOKUP(M$1,$R$2:$S$16,2,0)="","",IF(HLOOKUP(VLOOKUP(M$1,$R$2:$S$16,2,0),'APTA Employee Census'!$B$6:$AB$507,ROWS($A$1:M202)+1,0)=0,"",HLOOKUP(VLOOKUP(M$1,$R$2:$S$16,2,0),'APTA Employee Census'!$B$6:$AB$507,ROWS($A$1:M202)+1,0)))</f>
        <v/>
      </c>
      <c r="N203" s="72" t="str">
        <f>IF(VLOOKUP(N$1,$R$2:$S$16,2,0)="","",IF(HLOOKUP(VLOOKUP(N$1,$R$2:$S$16,2,0),'APTA Employee Census'!$B$6:$AB$507,ROWS($A$1:N202)+1,0)=0,"",HLOOKUP(VLOOKUP(N$1,$R$2:$S$16,2,0),'APTA Employee Census'!$B$6:$AB$507,ROWS($A$1:N202)+1,0)))</f>
        <v/>
      </c>
      <c r="O203" s="43" t="str">
        <f>IF(VLOOKUP(O$1,$R$2:$S$16,2,0)="","",IF(E203="self",IF(HLOOKUP(VLOOKUP(O$1,$R$2:$S$16,2,0),'APTA Employee Census'!$B$6:$AB$507,ROWS($A$1:O202)+1,0)=0,"",VLOOKUP(HLOOKUP(VLOOKUP(O$1,$R$2:$S$16,2,0),'APTA Employee Census'!$B$6:$AB$507,ROWS($A$1:O202)+1,0),Lookups!$A$2:$B$45,2,0)),""))</f>
        <v/>
      </c>
    </row>
    <row r="204" spans="1:15" ht="18" customHeight="1" x14ac:dyDescent="0.15">
      <c r="A204" s="43" t="str">
        <f>IF(VLOOKUP(A$1,$R$2:$S$16,2,0)="","",IF(HLOOKUP(VLOOKUP(A$1,$R$2:$S$16,2,0),'APTA Employee Census'!$B$6:$AB$507,ROWS($A$1:A203)+1,0)=0,"",HLOOKUP(VLOOKUP(A$1,$R$2:$S$16,2,0),'APTA Employee Census'!$B$6:$AB$507,ROWS($A$1:A203)+1,0)))</f>
        <v/>
      </c>
      <c r="B204" s="43" t="str">
        <f>IF(VLOOKUP(B$1,$R$2:$S$16,2,0)="","",IF(HLOOKUP(VLOOKUP(B$1,$R$2:$S$16,2,0),'APTA Employee Census'!$A$6:$AB$507,ROWS($A$1:B203)+1,0)=0,"",HLOOKUP(VLOOKUP(B$1,$R$2:$S$16,2,0),'APTA Employee Census'!$A$6:$AB$507,ROWS($A$1:B203)+1,0)))</f>
        <v/>
      </c>
      <c r="C204" s="43" t="str">
        <f>IF(VLOOKUP(C$1,$R$2:$S$16,2,0)="","",IF(HLOOKUP(VLOOKUP(C$1,$R$2:$S$16,2,0),'APTA Employee Census'!$B$6:$AB$507,ROWS($A$1:C203)+1,0)=0,"",HLOOKUP(VLOOKUP(C$1,$R$2:$S$16,2,0),'APTA Employee Census'!$B$6:$AB$507,ROWS($A$1:C203)+1,0)))</f>
        <v/>
      </c>
      <c r="D204" s="72" t="str">
        <f>IF(VLOOKUP(D$1,$R$2:$S$16,2,0)="","",IF(HLOOKUP(VLOOKUP(D$1,$R$2:$S$16,2,0),'APTA Employee Census'!$B$6:$AB$507,ROWS($A$1:D203)+1,0)=0,"",HLOOKUP(VLOOKUP(D$1,$R$2:$S$16,2,0),'APTA Employee Census'!$B$6:$AB$507,ROWS($A$1:D203)+1,0)))</f>
        <v/>
      </c>
      <c r="E204" s="43" t="str">
        <f>IF(VLOOKUP(E$1,$R$2:$S$16,2,0)="","",IF(HLOOKUP(VLOOKUP(E$1,$R$2:$S$16,2,0),'APTA Employee Census'!$B$6:$AB$507,ROWS($A$1:E203)+1,0)=0,"",VLOOKUP(HLOOKUP(VLOOKUP(E$1,$R$2:$S$16,2,0),'APTA Employee Census'!$B$6:$AB$507,ROWS($A$1:E203)+1,0),Lookups!$A$2:$B$45,2,0)))</f>
        <v/>
      </c>
      <c r="F204" s="72" t="str">
        <f>IF(VLOOKUP(F$1,$R$2:$S$16,2,0)="","",IF(HLOOKUP(VLOOKUP(F$1,$R$2:$S$16,2,0),'APTA Employee Census'!$B$6:$AB$507,ROWS($A$1:F203)+1,0)=0,"",HLOOKUP(VLOOKUP(F$1,$R$2:$S$16,2,0),'APTA Employee Census'!$B$6:$AB$507,ROWS($A$1:F203)+1,0)))</f>
        <v/>
      </c>
      <c r="G204" s="43" t="str">
        <f>IF(VLOOKUP(G$1,$R$2:$S$16,2,0)="","",IF(HLOOKUP(VLOOKUP(G$1,$R$2:$S$16,2,0),'APTA Employee Census'!$B$6:$AB$507,ROWS($A$1:G203)+1,0)=0,"",VLOOKUP(HLOOKUP(VLOOKUP(G$1,$R$2:$S$16,2,0),'APTA Employee Census'!$B$6:$AB$507,ROWS($A$1:G203)+1,0),Lookups!$A$2:$B$45,2,0)))</f>
        <v/>
      </c>
      <c r="H204" s="72" t="str">
        <f>IF(VLOOKUP(H$1,$R$2:$S$16,2,0)="","",IF(HLOOKUP(VLOOKUP(H$1,$R$2:$S$16,2,0),'APTA Employee Census'!$B$6:$AB$507,ROWS($A$1:H203)+1,0)=0,"",HLOOKUP(VLOOKUP(H$1,$R$2:$S$16,2,0),'APTA Employee Census'!$B$6:$AB$507,ROWS($A$1:H203)+1,0)))</f>
        <v/>
      </c>
      <c r="I204" s="73" t="str">
        <f>IF(VLOOKUP(I$1,$R$2:$S$16,2,0)="","",IF(HLOOKUP(VLOOKUP(I$1,$R$2:$S$16,2,0),'APTA Employee Census'!$B$6:$AB$507,ROWS($A$1:I203)+1,0)=0,"",HLOOKUP(VLOOKUP(I$1,$R$2:$S$16,2,0),'APTA Employee Census'!$B$6:$AB$507,ROWS($A$1:I203)+1,0)))</f>
        <v/>
      </c>
      <c r="J204" s="74" t="str">
        <f>IF(VLOOKUP($J$1,$R$2:$S$16,2,0)="","",IF(AND($K204="part_time",HLOOKUP(VLOOKUP(J$1,$R$2:$S$16,2,0),'APTA Employee Census'!$B$6:$AB$507,ROWS($A$1:J203)+1,0)&gt;0),HLOOKUP(VLOOKUP(J$1,$R$2:$S$16,2,0),'APTA Employee Census'!$B$6:$AB$507,ROWS($A$1:J203)+1,0),IF(AND($K204="part_time",HLOOKUP(VLOOKUP(J$1,$R$2:$S$16,2,0),'APTA Employee Census'!$B$6:$AB$507,ROWS($A$1:J203)+1,0)=""),'APTA Employee Census'!$G$1,"")))</f>
        <v/>
      </c>
      <c r="K204" s="43" t="e">
        <f>IF(VLOOKUP(K$1,$R$2:$S$16,2,0)="","",IF(HLOOKUP(VLOOKUP(K$1,$R$2:$S$16,2,0),'APTA Employee Census'!$B$6:$AB$507,ROWS($A$1:K203)+1,0)=0,"",VLOOKUP(HLOOKUP(VLOOKUP(K$1,$R$2:$S$16,2,0),'APTA Employee Census'!$B$6:$AB$507,ROWS($A$1:K203)+1,0),Lookups!$A$2:$B$45,2,0)))</f>
        <v>#N/A</v>
      </c>
      <c r="L204" s="72" t="str">
        <f>IF(VLOOKUP(L$1,$R$2:$S$16,2,0)="","",IF(HLOOKUP(VLOOKUP(L$1,$R$2:$S$16,2,0),'APTA Employee Census'!$B$6:$AB$507,ROWS($A$1:L203)+1,0)=0,"",HLOOKUP(VLOOKUP(L$1,$R$2:$S$16,2,0),'APTA Employee Census'!$B$6:$AB$507,ROWS($A$1:L203)+1,0)))</f>
        <v/>
      </c>
      <c r="M204" s="74" t="str">
        <f>IF(VLOOKUP(M$1,$R$2:$S$16,2,0)="","",IF(HLOOKUP(VLOOKUP(M$1,$R$2:$S$16,2,0),'APTA Employee Census'!$B$6:$AB$507,ROWS($A$1:M203)+1,0)=0,"",HLOOKUP(VLOOKUP(M$1,$R$2:$S$16,2,0),'APTA Employee Census'!$B$6:$AB$507,ROWS($A$1:M203)+1,0)))</f>
        <v/>
      </c>
      <c r="N204" s="72" t="str">
        <f>IF(VLOOKUP(N$1,$R$2:$S$16,2,0)="","",IF(HLOOKUP(VLOOKUP(N$1,$R$2:$S$16,2,0),'APTA Employee Census'!$B$6:$AB$507,ROWS($A$1:N203)+1,0)=0,"",HLOOKUP(VLOOKUP(N$1,$R$2:$S$16,2,0),'APTA Employee Census'!$B$6:$AB$507,ROWS($A$1:N203)+1,0)))</f>
        <v/>
      </c>
      <c r="O204" s="43" t="str">
        <f>IF(VLOOKUP(O$1,$R$2:$S$16,2,0)="","",IF(E204="self",IF(HLOOKUP(VLOOKUP(O$1,$R$2:$S$16,2,0),'APTA Employee Census'!$B$6:$AB$507,ROWS($A$1:O203)+1,0)=0,"",VLOOKUP(HLOOKUP(VLOOKUP(O$1,$R$2:$S$16,2,0),'APTA Employee Census'!$B$6:$AB$507,ROWS($A$1:O203)+1,0),Lookups!$A$2:$B$45,2,0)),""))</f>
        <v/>
      </c>
    </row>
    <row r="205" spans="1:15" ht="18" customHeight="1" x14ac:dyDescent="0.15">
      <c r="A205" s="43" t="str">
        <f>IF(VLOOKUP(A$1,$R$2:$S$16,2,0)="","",IF(HLOOKUP(VLOOKUP(A$1,$R$2:$S$16,2,0),'APTA Employee Census'!$B$6:$AB$507,ROWS($A$1:A204)+1,0)=0,"",HLOOKUP(VLOOKUP(A$1,$R$2:$S$16,2,0),'APTA Employee Census'!$B$6:$AB$507,ROWS($A$1:A204)+1,0)))</f>
        <v/>
      </c>
      <c r="B205" s="43" t="str">
        <f>IF(VLOOKUP(B$1,$R$2:$S$16,2,0)="","",IF(HLOOKUP(VLOOKUP(B$1,$R$2:$S$16,2,0),'APTA Employee Census'!$A$6:$AB$507,ROWS($A$1:B204)+1,0)=0,"",HLOOKUP(VLOOKUP(B$1,$R$2:$S$16,2,0),'APTA Employee Census'!$A$6:$AB$507,ROWS($A$1:B204)+1,0)))</f>
        <v/>
      </c>
      <c r="C205" s="43" t="str">
        <f>IF(VLOOKUP(C$1,$R$2:$S$16,2,0)="","",IF(HLOOKUP(VLOOKUP(C$1,$R$2:$S$16,2,0),'APTA Employee Census'!$B$6:$AB$507,ROWS($A$1:C204)+1,0)=0,"",HLOOKUP(VLOOKUP(C$1,$R$2:$S$16,2,0),'APTA Employee Census'!$B$6:$AB$507,ROWS($A$1:C204)+1,0)))</f>
        <v/>
      </c>
      <c r="D205" s="72" t="str">
        <f>IF(VLOOKUP(D$1,$R$2:$S$16,2,0)="","",IF(HLOOKUP(VLOOKUP(D$1,$R$2:$S$16,2,0),'APTA Employee Census'!$B$6:$AB$507,ROWS($A$1:D204)+1,0)=0,"",HLOOKUP(VLOOKUP(D$1,$R$2:$S$16,2,0),'APTA Employee Census'!$B$6:$AB$507,ROWS($A$1:D204)+1,0)))</f>
        <v/>
      </c>
      <c r="E205" s="43" t="str">
        <f>IF(VLOOKUP(E$1,$R$2:$S$16,2,0)="","",IF(HLOOKUP(VLOOKUP(E$1,$R$2:$S$16,2,0),'APTA Employee Census'!$B$6:$AB$507,ROWS($A$1:E204)+1,0)=0,"",VLOOKUP(HLOOKUP(VLOOKUP(E$1,$R$2:$S$16,2,0),'APTA Employee Census'!$B$6:$AB$507,ROWS($A$1:E204)+1,0),Lookups!$A$2:$B$45,2,0)))</f>
        <v/>
      </c>
      <c r="F205" s="72" t="str">
        <f>IF(VLOOKUP(F$1,$R$2:$S$16,2,0)="","",IF(HLOOKUP(VLOOKUP(F$1,$R$2:$S$16,2,0),'APTA Employee Census'!$B$6:$AB$507,ROWS($A$1:F204)+1,0)=0,"",HLOOKUP(VLOOKUP(F$1,$R$2:$S$16,2,0),'APTA Employee Census'!$B$6:$AB$507,ROWS($A$1:F204)+1,0)))</f>
        <v/>
      </c>
      <c r="G205" s="43" t="str">
        <f>IF(VLOOKUP(G$1,$R$2:$S$16,2,0)="","",IF(HLOOKUP(VLOOKUP(G$1,$R$2:$S$16,2,0),'APTA Employee Census'!$B$6:$AB$507,ROWS($A$1:G204)+1,0)=0,"",VLOOKUP(HLOOKUP(VLOOKUP(G$1,$R$2:$S$16,2,0),'APTA Employee Census'!$B$6:$AB$507,ROWS($A$1:G204)+1,0),Lookups!$A$2:$B$45,2,0)))</f>
        <v/>
      </c>
      <c r="H205" s="72" t="str">
        <f>IF(VLOOKUP(H$1,$R$2:$S$16,2,0)="","",IF(HLOOKUP(VLOOKUP(H$1,$R$2:$S$16,2,0),'APTA Employee Census'!$B$6:$AB$507,ROWS($A$1:H204)+1,0)=0,"",HLOOKUP(VLOOKUP(H$1,$R$2:$S$16,2,0),'APTA Employee Census'!$B$6:$AB$507,ROWS($A$1:H204)+1,0)))</f>
        <v/>
      </c>
      <c r="I205" s="73" t="str">
        <f>IF(VLOOKUP(I$1,$R$2:$S$16,2,0)="","",IF(HLOOKUP(VLOOKUP(I$1,$R$2:$S$16,2,0),'APTA Employee Census'!$B$6:$AB$507,ROWS($A$1:I204)+1,0)=0,"",HLOOKUP(VLOOKUP(I$1,$R$2:$S$16,2,0),'APTA Employee Census'!$B$6:$AB$507,ROWS($A$1:I204)+1,0)))</f>
        <v/>
      </c>
      <c r="J205" s="74" t="str">
        <f>IF(VLOOKUP($J$1,$R$2:$S$16,2,0)="","",IF(AND($K205="part_time",HLOOKUP(VLOOKUP(J$1,$R$2:$S$16,2,0),'APTA Employee Census'!$B$6:$AB$507,ROWS($A$1:J204)+1,0)&gt;0),HLOOKUP(VLOOKUP(J$1,$R$2:$S$16,2,0),'APTA Employee Census'!$B$6:$AB$507,ROWS($A$1:J204)+1,0),IF(AND($K205="part_time",HLOOKUP(VLOOKUP(J$1,$R$2:$S$16,2,0),'APTA Employee Census'!$B$6:$AB$507,ROWS($A$1:J204)+1,0)=""),'APTA Employee Census'!$G$1,"")))</f>
        <v/>
      </c>
      <c r="K205" s="43" t="e">
        <f>IF(VLOOKUP(K$1,$R$2:$S$16,2,0)="","",IF(HLOOKUP(VLOOKUP(K$1,$R$2:$S$16,2,0),'APTA Employee Census'!$B$6:$AB$507,ROWS($A$1:K204)+1,0)=0,"",VLOOKUP(HLOOKUP(VLOOKUP(K$1,$R$2:$S$16,2,0),'APTA Employee Census'!$B$6:$AB$507,ROWS($A$1:K204)+1,0),Lookups!$A$2:$B$45,2,0)))</f>
        <v>#N/A</v>
      </c>
      <c r="L205" s="72" t="str">
        <f>IF(VLOOKUP(L$1,$R$2:$S$16,2,0)="","",IF(HLOOKUP(VLOOKUP(L$1,$R$2:$S$16,2,0),'APTA Employee Census'!$B$6:$AB$507,ROWS($A$1:L204)+1,0)=0,"",HLOOKUP(VLOOKUP(L$1,$R$2:$S$16,2,0),'APTA Employee Census'!$B$6:$AB$507,ROWS($A$1:L204)+1,0)))</f>
        <v/>
      </c>
      <c r="M205" s="74" t="str">
        <f>IF(VLOOKUP(M$1,$R$2:$S$16,2,0)="","",IF(HLOOKUP(VLOOKUP(M$1,$R$2:$S$16,2,0),'APTA Employee Census'!$B$6:$AB$507,ROWS($A$1:M204)+1,0)=0,"",HLOOKUP(VLOOKUP(M$1,$R$2:$S$16,2,0),'APTA Employee Census'!$B$6:$AB$507,ROWS($A$1:M204)+1,0)))</f>
        <v/>
      </c>
      <c r="N205" s="72" t="str">
        <f>IF(VLOOKUP(N$1,$R$2:$S$16,2,0)="","",IF(HLOOKUP(VLOOKUP(N$1,$R$2:$S$16,2,0),'APTA Employee Census'!$B$6:$AB$507,ROWS($A$1:N204)+1,0)=0,"",HLOOKUP(VLOOKUP(N$1,$R$2:$S$16,2,0),'APTA Employee Census'!$B$6:$AB$507,ROWS($A$1:N204)+1,0)))</f>
        <v/>
      </c>
      <c r="O205" s="43" t="str">
        <f>IF(VLOOKUP(O$1,$R$2:$S$16,2,0)="","",IF(E205="self",IF(HLOOKUP(VLOOKUP(O$1,$R$2:$S$16,2,0),'APTA Employee Census'!$B$6:$AB$507,ROWS($A$1:O204)+1,0)=0,"",VLOOKUP(HLOOKUP(VLOOKUP(O$1,$R$2:$S$16,2,0),'APTA Employee Census'!$B$6:$AB$507,ROWS($A$1:O204)+1,0),Lookups!$A$2:$B$45,2,0)),""))</f>
        <v/>
      </c>
    </row>
    <row r="206" spans="1:15" ht="18" customHeight="1" x14ac:dyDescent="0.15">
      <c r="A206" s="43" t="str">
        <f>IF(VLOOKUP(A$1,$R$2:$S$16,2,0)="","",IF(HLOOKUP(VLOOKUP(A$1,$R$2:$S$16,2,0),'APTA Employee Census'!$B$6:$AB$507,ROWS($A$1:A205)+1,0)=0,"",HLOOKUP(VLOOKUP(A$1,$R$2:$S$16,2,0),'APTA Employee Census'!$B$6:$AB$507,ROWS($A$1:A205)+1,0)))</f>
        <v/>
      </c>
      <c r="B206" s="43" t="str">
        <f>IF(VLOOKUP(B$1,$R$2:$S$16,2,0)="","",IF(HLOOKUP(VLOOKUP(B$1,$R$2:$S$16,2,0),'APTA Employee Census'!$A$6:$AB$507,ROWS($A$1:B205)+1,0)=0,"",HLOOKUP(VLOOKUP(B$1,$R$2:$S$16,2,0),'APTA Employee Census'!$A$6:$AB$507,ROWS($A$1:B205)+1,0)))</f>
        <v/>
      </c>
      <c r="C206" s="43" t="str">
        <f>IF(VLOOKUP(C$1,$R$2:$S$16,2,0)="","",IF(HLOOKUP(VLOOKUP(C$1,$R$2:$S$16,2,0),'APTA Employee Census'!$B$6:$AB$507,ROWS($A$1:C205)+1,0)=0,"",HLOOKUP(VLOOKUP(C$1,$R$2:$S$16,2,0),'APTA Employee Census'!$B$6:$AB$507,ROWS($A$1:C205)+1,0)))</f>
        <v/>
      </c>
      <c r="D206" s="72" t="str">
        <f>IF(VLOOKUP(D$1,$R$2:$S$16,2,0)="","",IF(HLOOKUP(VLOOKUP(D$1,$R$2:$S$16,2,0),'APTA Employee Census'!$B$6:$AB$507,ROWS($A$1:D205)+1,0)=0,"",HLOOKUP(VLOOKUP(D$1,$R$2:$S$16,2,0),'APTA Employee Census'!$B$6:$AB$507,ROWS($A$1:D205)+1,0)))</f>
        <v/>
      </c>
      <c r="E206" s="43" t="str">
        <f>IF(VLOOKUP(E$1,$R$2:$S$16,2,0)="","",IF(HLOOKUP(VLOOKUP(E$1,$R$2:$S$16,2,0),'APTA Employee Census'!$B$6:$AB$507,ROWS($A$1:E205)+1,0)=0,"",VLOOKUP(HLOOKUP(VLOOKUP(E$1,$R$2:$S$16,2,0),'APTA Employee Census'!$B$6:$AB$507,ROWS($A$1:E205)+1,0),Lookups!$A$2:$B$45,2,0)))</f>
        <v/>
      </c>
      <c r="F206" s="72" t="str">
        <f>IF(VLOOKUP(F$1,$R$2:$S$16,2,0)="","",IF(HLOOKUP(VLOOKUP(F$1,$R$2:$S$16,2,0),'APTA Employee Census'!$B$6:$AB$507,ROWS($A$1:F205)+1,0)=0,"",HLOOKUP(VLOOKUP(F$1,$R$2:$S$16,2,0),'APTA Employee Census'!$B$6:$AB$507,ROWS($A$1:F205)+1,0)))</f>
        <v/>
      </c>
      <c r="G206" s="43" t="str">
        <f>IF(VLOOKUP(G$1,$R$2:$S$16,2,0)="","",IF(HLOOKUP(VLOOKUP(G$1,$R$2:$S$16,2,0),'APTA Employee Census'!$B$6:$AB$507,ROWS($A$1:G205)+1,0)=0,"",VLOOKUP(HLOOKUP(VLOOKUP(G$1,$R$2:$S$16,2,0),'APTA Employee Census'!$B$6:$AB$507,ROWS($A$1:G205)+1,0),Lookups!$A$2:$B$45,2,0)))</f>
        <v/>
      </c>
      <c r="H206" s="72" t="str">
        <f>IF(VLOOKUP(H$1,$R$2:$S$16,2,0)="","",IF(HLOOKUP(VLOOKUP(H$1,$R$2:$S$16,2,0),'APTA Employee Census'!$B$6:$AB$507,ROWS($A$1:H205)+1,0)=0,"",HLOOKUP(VLOOKUP(H$1,$R$2:$S$16,2,0),'APTA Employee Census'!$B$6:$AB$507,ROWS($A$1:H205)+1,0)))</f>
        <v/>
      </c>
      <c r="I206" s="73" t="str">
        <f>IF(VLOOKUP(I$1,$R$2:$S$16,2,0)="","",IF(HLOOKUP(VLOOKUP(I$1,$R$2:$S$16,2,0),'APTA Employee Census'!$B$6:$AB$507,ROWS($A$1:I205)+1,0)=0,"",HLOOKUP(VLOOKUP(I$1,$R$2:$S$16,2,0),'APTA Employee Census'!$B$6:$AB$507,ROWS($A$1:I205)+1,0)))</f>
        <v/>
      </c>
      <c r="J206" s="74" t="str">
        <f>IF(VLOOKUP($J$1,$R$2:$S$16,2,0)="","",IF(AND($K206="part_time",HLOOKUP(VLOOKUP(J$1,$R$2:$S$16,2,0),'APTA Employee Census'!$B$6:$AB$507,ROWS($A$1:J205)+1,0)&gt;0),HLOOKUP(VLOOKUP(J$1,$R$2:$S$16,2,0),'APTA Employee Census'!$B$6:$AB$507,ROWS($A$1:J205)+1,0),IF(AND($K206="part_time",HLOOKUP(VLOOKUP(J$1,$R$2:$S$16,2,0),'APTA Employee Census'!$B$6:$AB$507,ROWS($A$1:J205)+1,0)=""),'APTA Employee Census'!$G$1,"")))</f>
        <v/>
      </c>
      <c r="K206" s="43" t="e">
        <f>IF(VLOOKUP(K$1,$R$2:$S$16,2,0)="","",IF(HLOOKUP(VLOOKUP(K$1,$R$2:$S$16,2,0),'APTA Employee Census'!$B$6:$AB$507,ROWS($A$1:K205)+1,0)=0,"",VLOOKUP(HLOOKUP(VLOOKUP(K$1,$R$2:$S$16,2,0),'APTA Employee Census'!$B$6:$AB$507,ROWS($A$1:K205)+1,0),Lookups!$A$2:$B$45,2,0)))</f>
        <v>#N/A</v>
      </c>
      <c r="L206" s="72" t="str">
        <f>IF(VLOOKUP(L$1,$R$2:$S$16,2,0)="","",IF(HLOOKUP(VLOOKUP(L$1,$R$2:$S$16,2,0),'APTA Employee Census'!$B$6:$AB$507,ROWS($A$1:L205)+1,0)=0,"",HLOOKUP(VLOOKUP(L$1,$R$2:$S$16,2,0),'APTA Employee Census'!$B$6:$AB$507,ROWS($A$1:L205)+1,0)))</f>
        <v/>
      </c>
      <c r="M206" s="74" t="str">
        <f>IF(VLOOKUP(M$1,$R$2:$S$16,2,0)="","",IF(HLOOKUP(VLOOKUP(M$1,$R$2:$S$16,2,0),'APTA Employee Census'!$B$6:$AB$507,ROWS($A$1:M205)+1,0)=0,"",HLOOKUP(VLOOKUP(M$1,$R$2:$S$16,2,0),'APTA Employee Census'!$B$6:$AB$507,ROWS($A$1:M205)+1,0)))</f>
        <v/>
      </c>
      <c r="N206" s="72" t="str">
        <f>IF(VLOOKUP(N$1,$R$2:$S$16,2,0)="","",IF(HLOOKUP(VLOOKUP(N$1,$R$2:$S$16,2,0),'APTA Employee Census'!$B$6:$AB$507,ROWS($A$1:N205)+1,0)=0,"",HLOOKUP(VLOOKUP(N$1,$R$2:$S$16,2,0),'APTA Employee Census'!$B$6:$AB$507,ROWS($A$1:N205)+1,0)))</f>
        <v/>
      </c>
      <c r="O206" s="43" t="str">
        <f>IF(VLOOKUP(O$1,$R$2:$S$16,2,0)="","",IF(E206="self",IF(HLOOKUP(VLOOKUP(O$1,$R$2:$S$16,2,0),'APTA Employee Census'!$B$6:$AB$507,ROWS($A$1:O205)+1,0)=0,"",VLOOKUP(HLOOKUP(VLOOKUP(O$1,$R$2:$S$16,2,0),'APTA Employee Census'!$B$6:$AB$507,ROWS($A$1:O205)+1,0),Lookups!$A$2:$B$45,2,0)),""))</f>
        <v/>
      </c>
    </row>
    <row r="207" spans="1:15" ht="18" customHeight="1" x14ac:dyDescent="0.15">
      <c r="A207" s="43" t="str">
        <f>IF(VLOOKUP(A$1,$R$2:$S$16,2,0)="","",IF(HLOOKUP(VLOOKUP(A$1,$R$2:$S$16,2,0),'APTA Employee Census'!$B$6:$AB$507,ROWS($A$1:A206)+1,0)=0,"",HLOOKUP(VLOOKUP(A$1,$R$2:$S$16,2,0),'APTA Employee Census'!$B$6:$AB$507,ROWS($A$1:A206)+1,0)))</f>
        <v/>
      </c>
      <c r="B207" s="43" t="str">
        <f>IF(VLOOKUP(B$1,$R$2:$S$16,2,0)="","",IF(HLOOKUP(VLOOKUP(B$1,$R$2:$S$16,2,0),'APTA Employee Census'!$A$6:$AB$507,ROWS($A$1:B206)+1,0)=0,"",HLOOKUP(VLOOKUP(B$1,$R$2:$S$16,2,0),'APTA Employee Census'!$A$6:$AB$507,ROWS($A$1:B206)+1,0)))</f>
        <v/>
      </c>
      <c r="C207" s="43" t="str">
        <f>IF(VLOOKUP(C$1,$R$2:$S$16,2,0)="","",IF(HLOOKUP(VLOOKUP(C$1,$R$2:$S$16,2,0),'APTA Employee Census'!$B$6:$AB$507,ROWS($A$1:C206)+1,0)=0,"",HLOOKUP(VLOOKUP(C$1,$R$2:$S$16,2,0),'APTA Employee Census'!$B$6:$AB$507,ROWS($A$1:C206)+1,0)))</f>
        <v/>
      </c>
      <c r="D207" s="72" t="str">
        <f>IF(VLOOKUP(D$1,$R$2:$S$16,2,0)="","",IF(HLOOKUP(VLOOKUP(D$1,$R$2:$S$16,2,0),'APTA Employee Census'!$B$6:$AB$507,ROWS($A$1:D206)+1,0)=0,"",HLOOKUP(VLOOKUP(D$1,$R$2:$S$16,2,0),'APTA Employee Census'!$B$6:$AB$507,ROWS($A$1:D206)+1,0)))</f>
        <v/>
      </c>
      <c r="E207" s="43" t="str">
        <f>IF(VLOOKUP(E$1,$R$2:$S$16,2,0)="","",IF(HLOOKUP(VLOOKUP(E$1,$R$2:$S$16,2,0),'APTA Employee Census'!$B$6:$AB$507,ROWS($A$1:E206)+1,0)=0,"",VLOOKUP(HLOOKUP(VLOOKUP(E$1,$R$2:$S$16,2,0),'APTA Employee Census'!$B$6:$AB$507,ROWS($A$1:E206)+1,0),Lookups!$A$2:$B$45,2,0)))</f>
        <v/>
      </c>
      <c r="F207" s="72" t="str">
        <f>IF(VLOOKUP(F$1,$R$2:$S$16,2,0)="","",IF(HLOOKUP(VLOOKUP(F$1,$R$2:$S$16,2,0),'APTA Employee Census'!$B$6:$AB$507,ROWS($A$1:F206)+1,0)=0,"",HLOOKUP(VLOOKUP(F$1,$R$2:$S$16,2,0),'APTA Employee Census'!$B$6:$AB$507,ROWS($A$1:F206)+1,0)))</f>
        <v/>
      </c>
      <c r="G207" s="43" t="str">
        <f>IF(VLOOKUP(G$1,$R$2:$S$16,2,0)="","",IF(HLOOKUP(VLOOKUP(G$1,$R$2:$S$16,2,0),'APTA Employee Census'!$B$6:$AB$507,ROWS($A$1:G206)+1,0)=0,"",VLOOKUP(HLOOKUP(VLOOKUP(G$1,$R$2:$S$16,2,0),'APTA Employee Census'!$B$6:$AB$507,ROWS($A$1:G206)+1,0),Lookups!$A$2:$B$45,2,0)))</f>
        <v/>
      </c>
      <c r="H207" s="72" t="str">
        <f>IF(VLOOKUP(H$1,$R$2:$S$16,2,0)="","",IF(HLOOKUP(VLOOKUP(H$1,$R$2:$S$16,2,0),'APTA Employee Census'!$B$6:$AB$507,ROWS($A$1:H206)+1,0)=0,"",HLOOKUP(VLOOKUP(H$1,$R$2:$S$16,2,0),'APTA Employee Census'!$B$6:$AB$507,ROWS($A$1:H206)+1,0)))</f>
        <v/>
      </c>
      <c r="I207" s="73" t="str">
        <f>IF(VLOOKUP(I$1,$R$2:$S$16,2,0)="","",IF(HLOOKUP(VLOOKUP(I$1,$R$2:$S$16,2,0),'APTA Employee Census'!$B$6:$AB$507,ROWS($A$1:I206)+1,0)=0,"",HLOOKUP(VLOOKUP(I$1,$R$2:$S$16,2,0),'APTA Employee Census'!$B$6:$AB$507,ROWS($A$1:I206)+1,0)))</f>
        <v/>
      </c>
      <c r="J207" s="74" t="str">
        <f>IF(VLOOKUP($J$1,$R$2:$S$16,2,0)="","",IF(AND($K207="part_time",HLOOKUP(VLOOKUP(J$1,$R$2:$S$16,2,0),'APTA Employee Census'!$B$6:$AB$507,ROWS($A$1:J206)+1,0)&gt;0),HLOOKUP(VLOOKUP(J$1,$R$2:$S$16,2,0),'APTA Employee Census'!$B$6:$AB$507,ROWS($A$1:J206)+1,0),IF(AND($K207="part_time",HLOOKUP(VLOOKUP(J$1,$R$2:$S$16,2,0),'APTA Employee Census'!$B$6:$AB$507,ROWS($A$1:J206)+1,0)=""),'APTA Employee Census'!$G$1,"")))</f>
        <v/>
      </c>
      <c r="K207" s="43" t="e">
        <f>IF(VLOOKUP(K$1,$R$2:$S$16,2,0)="","",IF(HLOOKUP(VLOOKUP(K$1,$R$2:$S$16,2,0),'APTA Employee Census'!$B$6:$AB$507,ROWS($A$1:K206)+1,0)=0,"",VLOOKUP(HLOOKUP(VLOOKUP(K$1,$R$2:$S$16,2,0),'APTA Employee Census'!$B$6:$AB$507,ROWS($A$1:K206)+1,0),Lookups!$A$2:$B$45,2,0)))</f>
        <v>#N/A</v>
      </c>
      <c r="L207" s="72" t="str">
        <f>IF(VLOOKUP(L$1,$R$2:$S$16,2,0)="","",IF(HLOOKUP(VLOOKUP(L$1,$R$2:$S$16,2,0),'APTA Employee Census'!$B$6:$AB$507,ROWS($A$1:L206)+1,0)=0,"",HLOOKUP(VLOOKUP(L$1,$R$2:$S$16,2,0),'APTA Employee Census'!$B$6:$AB$507,ROWS($A$1:L206)+1,0)))</f>
        <v/>
      </c>
      <c r="M207" s="74" t="str">
        <f>IF(VLOOKUP(M$1,$R$2:$S$16,2,0)="","",IF(HLOOKUP(VLOOKUP(M$1,$R$2:$S$16,2,0),'APTA Employee Census'!$B$6:$AB$507,ROWS($A$1:M206)+1,0)=0,"",HLOOKUP(VLOOKUP(M$1,$R$2:$S$16,2,0),'APTA Employee Census'!$B$6:$AB$507,ROWS($A$1:M206)+1,0)))</f>
        <v/>
      </c>
      <c r="N207" s="72" t="str">
        <f>IF(VLOOKUP(N$1,$R$2:$S$16,2,0)="","",IF(HLOOKUP(VLOOKUP(N$1,$R$2:$S$16,2,0),'APTA Employee Census'!$B$6:$AB$507,ROWS($A$1:N206)+1,0)=0,"",HLOOKUP(VLOOKUP(N$1,$R$2:$S$16,2,0),'APTA Employee Census'!$B$6:$AB$507,ROWS($A$1:N206)+1,0)))</f>
        <v/>
      </c>
      <c r="O207" s="43" t="str">
        <f>IF(VLOOKUP(O$1,$R$2:$S$16,2,0)="","",IF(E207="self",IF(HLOOKUP(VLOOKUP(O$1,$R$2:$S$16,2,0),'APTA Employee Census'!$B$6:$AB$507,ROWS($A$1:O206)+1,0)=0,"",VLOOKUP(HLOOKUP(VLOOKUP(O$1,$R$2:$S$16,2,0),'APTA Employee Census'!$B$6:$AB$507,ROWS($A$1:O206)+1,0),Lookups!$A$2:$B$45,2,0)),""))</f>
        <v/>
      </c>
    </row>
    <row r="208" spans="1:15" ht="18" customHeight="1" x14ac:dyDescent="0.15">
      <c r="A208" s="43" t="str">
        <f>IF(VLOOKUP(A$1,$R$2:$S$16,2,0)="","",IF(HLOOKUP(VLOOKUP(A$1,$R$2:$S$16,2,0),'APTA Employee Census'!$B$6:$AB$507,ROWS($A$1:A207)+1,0)=0,"",HLOOKUP(VLOOKUP(A$1,$R$2:$S$16,2,0),'APTA Employee Census'!$B$6:$AB$507,ROWS($A$1:A207)+1,0)))</f>
        <v/>
      </c>
      <c r="B208" s="43" t="str">
        <f>IF(VLOOKUP(B$1,$R$2:$S$16,2,0)="","",IF(HLOOKUP(VLOOKUP(B$1,$R$2:$S$16,2,0),'APTA Employee Census'!$A$6:$AB$507,ROWS($A$1:B207)+1,0)=0,"",HLOOKUP(VLOOKUP(B$1,$R$2:$S$16,2,0),'APTA Employee Census'!$A$6:$AB$507,ROWS($A$1:B207)+1,0)))</f>
        <v/>
      </c>
      <c r="C208" s="43" t="str">
        <f>IF(VLOOKUP(C$1,$R$2:$S$16,2,0)="","",IF(HLOOKUP(VLOOKUP(C$1,$R$2:$S$16,2,0),'APTA Employee Census'!$B$6:$AB$507,ROWS($A$1:C207)+1,0)=0,"",HLOOKUP(VLOOKUP(C$1,$R$2:$S$16,2,0),'APTA Employee Census'!$B$6:$AB$507,ROWS($A$1:C207)+1,0)))</f>
        <v/>
      </c>
      <c r="D208" s="72" t="str">
        <f>IF(VLOOKUP(D$1,$R$2:$S$16,2,0)="","",IF(HLOOKUP(VLOOKUP(D$1,$R$2:$S$16,2,0),'APTA Employee Census'!$B$6:$AB$507,ROWS($A$1:D207)+1,0)=0,"",HLOOKUP(VLOOKUP(D$1,$R$2:$S$16,2,0),'APTA Employee Census'!$B$6:$AB$507,ROWS($A$1:D207)+1,0)))</f>
        <v/>
      </c>
      <c r="E208" s="43" t="str">
        <f>IF(VLOOKUP(E$1,$R$2:$S$16,2,0)="","",IF(HLOOKUP(VLOOKUP(E$1,$R$2:$S$16,2,0),'APTA Employee Census'!$B$6:$AB$507,ROWS($A$1:E207)+1,0)=0,"",VLOOKUP(HLOOKUP(VLOOKUP(E$1,$R$2:$S$16,2,0),'APTA Employee Census'!$B$6:$AB$507,ROWS($A$1:E207)+1,0),Lookups!$A$2:$B$45,2,0)))</f>
        <v/>
      </c>
      <c r="F208" s="72" t="str">
        <f>IF(VLOOKUP(F$1,$R$2:$S$16,2,0)="","",IF(HLOOKUP(VLOOKUP(F$1,$R$2:$S$16,2,0),'APTA Employee Census'!$B$6:$AB$507,ROWS($A$1:F207)+1,0)=0,"",HLOOKUP(VLOOKUP(F$1,$R$2:$S$16,2,0),'APTA Employee Census'!$B$6:$AB$507,ROWS($A$1:F207)+1,0)))</f>
        <v/>
      </c>
      <c r="G208" s="43" t="str">
        <f>IF(VLOOKUP(G$1,$R$2:$S$16,2,0)="","",IF(HLOOKUP(VLOOKUP(G$1,$R$2:$S$16,2,0),'APTA Employee Census'!$B$6:$AB$507,ROWS($A$1:G207)+1,0)=0,"",VLOOKUP(HLOOKUP(VLOOKUP(G$1,$R$2:$S$16,2,0),'APTA Employee Census'!$B$6:$AB$507,ROWS($A$1:G207)+1,0),Lookups!$A$2:$B$45,2,0)))</f>
        <v/>
      </c>
      <c r="H208" s="72" t="str">
        <f>IF(VLOOKUP(H$1,$R$2:$S$16,2,0)="","",IF(HLOOKUP(VLOOKUP(H$1,$R$2:$S$16,2,0),'APTA Employee Census'!$B$6:$AB$507,ROWS($A$1:H207)+1,0)=0,"",HLOOKUP(VLOOKUP(H$1,$R$2:$S$16,2,0),'APTA Employee Census'!$B$6:$AB$507,ROWS($A$1:H207)+1,0)))</f>
        <v/>
      </c>
      <c r="I208" s="73" t="str">
        <f>IF(VLOOKUP(I$1,$R$2:$S$16,2,0)="","",IF(HLOOKUP(VLOOKUP(I$1,$R$2:$S$16,2,0),'APTA Employee Census'!$B$6:$AB$507,ROWS($A$1:I207)+1,0)=0,"",HLOOKUP(VLOOKUP(I$1,$R$2:$S$16,2,0),'APTA Employee Census'!$B$6:$AB$507,ROWS($A$1:I207)+1,0)))</f>
        <v/>
      </c>
      <c r="J208" s="74" t="str">
        <f>IF(VLOOKUP($J$1,$R$2:$S$16,2,0)="","",IF(AND($K208="part_time",HLOOKUP(VLOOKUP(J$1,$R$2:$S$16,2,0),'APTA Employee Census'!$B$6:$AB$507,ROWS($A$1:J207)+1,0)&gt;0),HLOOKUP(VLOOKUP(J$1,$R$2:$S$16,2,0),'APTA Employee Census'!$B$6:$AB$507,ROWS($A$1:J207)+1,0),IF(AND($K208="part_time",HLOOKUP(VLOOKUP(J$1,$R$2:$S$16,2,0),'APTA Employee Census'!$B$6:$AB$507,ROWS($A$1:J207)+1,0)=""),'APTA Employee Census'!$G$1,"")))</f>
        <v/>
      </c>
      <c r="K208" s="43" t="e">
        <f>IF(VLOOKUP(K$1,$R$2:$S$16,2,0)="","",IF(HLOOKUP(VLOOKUP(K$1,$R$2:$S$16,2,0),'APTA Employee Census'!$B$6:$AB$507,ROWS($A$1:K207)+1,0)=0,"",VLOOKUP(HLOOKUP(VLOOKUP(K$1,$R$2:$S$16,2,0),'APTA Employee Census'!$B$6:$AB$507,ROWS($A$1:K207)+1,0),Lookups!$A$2:$B$45,2,0)))</f>
        <v>#N/A</v>
      </c>
      <c r="L208" s="72" t="str">
        <f>IF(VLOOKUP(L$1,$R$2:$S$16,2,0)="","",IF(HLOOKUP(VLOOKUP(L$1,$R$2:$S$16,2,0),'APTA Employee Census'!$B$6:$AB$507,ROWS($A$1:L207)+1,0)=0,"",HLOOKUP(VLOOKUP(L$1,$R$2:$S$16,2,0),'APTA Employee Census'!$B$6:$AB$507,ROWS($A$1:L207)+1,0)))</f>
        <v/>
      </c>
      <c r="M208" s="74" t="str">
        <f>IF(VLOOKUP(M$1,$R$2:$S$16,2,0)="","",IF(HLOOKUP(VLOOKUP(M$1,$R$2:$S$16,2,0),'APTA Employee Census'!$B$6:$AB$507,ROWS($A$1:M207)+1,0)=0,"",HLOOKUP(VLOOKUP(M$1,$R$2:$S$16,2,0),'APTA Employee Census'!$B$6:$AB$507,ROWS($A$1:M207)+1,0)))</f>
        <v/>
      </c>
      <c r="N208" s="72" t="str">
        <f>IF(VLOOKUP(N$1,$R$2:$S$16,2,0)="","",IF(HLOOKUP(VLOOKUP(N$1,$R$2:$S$16,2,0),'APTA Employee Census'!$B$6:$AB$507,ROWS($A$1:N207)+1,0)=0,"",HLOOKUP(VLOOKUP(N$1,$R$2:$S$16,2,0),'APTA Employee Census'!$B$6:$AB$507,ROWS($A$1:N207)+1,0)))</f>
        <v/>
      </c>
      <c r="O208" s="43" t="str">
        <f>IF(VLOOKUP(O$1,$R$2:$S$16,2,0)="","",IF(E208="self",IF(HLOOKUP(VLOOKUP(O$1,$R$2:$S$16,2,0),'APTA Employee Census'!$B$6:$AB$507,ROWS($A$1:O207)+1,0)=0,"",VLOOKUP(HLOOKUP(VLOOKUP(O$1,$R$2:$S$16,2,0),'APTA Employee Census'!$B$6:$AB$507,ROWS($A$1:O207)+1,0),Lookups!$A$2:$B$45,2,0)),""))</f>
        <v/>
      </c>
    </row>
    <row r="209" spans="1:15" ht="18" customHeight="1" x14ac:dyDescent="0.15">
      <c r="A209" s="43" t="str">
        <f>IF(VLOOKUP(A$1,$R$2:$S$16,2,0)="","",IF(HLOOKUP(VLOOKUP(A$1,$R$2:$S$16,2,0),'APTA Employee Census'!$B$6:$AB$507,ROWS($A$1:A208)+1,0)=0,"",HLOOKUP(VLOOKUP(A$1,$R$2:$S$16,2,0),'APTA Employee Census'!$B$6:$AB$507,ROWS($A$1:A208)+1,0)))</f>
        <v/>
      </c>
      <c r="B209" s="43" t="str">
        <f>IF(VLOOKUP(B$1,$R$2:$S$16,2,0)="","",IF(HLOOKUP(VLOOKUP(B$1,$R$2:$S$16,2,0),'APTA Employee Census'!$A$6:$AB$507,ROWS($A$1:B208)+1,0)=0,"",HLOOKUP(VLOOKUP(B$1,$R$2:$S$16,2,0),'APTA Employee Census'!$A$6:$AB$507,ROWS($A$1:B208)+1,0)))</f>
        <v/>
      </c>
      <c r="C209" s="43" t="str">
        <f>IF(VLOOKUP(C$1,$R$2:$S$16,2,0)="","",IF(HLOOKUP(VLOOKUP(C$1,$R$2:$S$16,2,0),'APTA Employee Census'!$B$6:$AB$507,ROWS($A$1:C208)+1,0)=0,"",HLOOKUP(VLOOKUP(C$1,$R$2:$S$16,2,0),'APTA Employee Census'!$B$6:$AB$507,ROWS($A$1:C208)+1,0)))</f>
        <v/>
      </c>
      <c r="D209" s="72" t="str">
        <f>IF(VLOOKUP(D$1,$R$2:$S$16,2,0)="","",IF(HLOOKUP(VLOOKUP(D$1,$R$2:$S$16,2,0),'APTA Employee Census'!$B$6:$AB$507,ROWS($A$1:D208)+1,0)=0,"",HLOOKUP(VLOOKUP(D$1,$R$2:$S$16,2,0),'APTA Employee Census'!$B$6:$AB$507,ROWS($A$1:D208)+1,0)))</f>
        <v/>
      </c>
      <c r="E209" s="43" t="str">
        <f>IF(VLOOKUP(E$1,$R$2:$S$16,2,0)="","",IF(HLOOKUP(VLOOKUP(E$1,$R$2:$S$16,2,0),'APTA Employee Census'!$B$6:$AB$507,ROWS($A$1:E208)+1,0)=0,"",VLOOKUP(HLOOKUP(VLOOKUP(E$1,$R$2:$S$16,2,0),'APTA Employee Census'!$B$6:$AB$507,ROWS($A$1:E208)+1,0),Lookups!$A$2:$B$45,2,0)))</f>
        <v/>
      </c>
      <c r="F209" s="72" t="str">
        <f>IF(VLOOKUP(F$1,$R$2:$S$16,2,0)="","",IF(HLOOKUP(VLOOKUP(F$1,$R$2:$S$16,2,0),'APTA Employee Census'!$B$6:$AB$507,ROWS($A$1:F208)+1,0)=0,"",HLOOKUP(VLOOKUP(F$1,$R$2:$S$16,2,0),'APTA Employee Census'!$B$6:$AB$507,ROWS($A$1:F208)+1,0)))</f>
        <v/>
      </c>
      <c r="G209" s="43" t="str">
        <f>IF(VLOOKUP(G$1,$R$2:$S$16,2,0)="","",IF(HLOOKUP(VLOOKUP(G$1,$R$2:$S$16,2,0),'APTA Employee Census'!$B$6:$AB$507,ROWS($A$1:G208)+1,0)=0,"",VLOOKUP(HLOOKUP(VLOOKUP(G$1,$R$2:$S$16,2,0),'APTA Employee Census'!$B$6:$AB$507,ROWS($A$1:G208)+1,0),Lookups!$A$2:$B$45,2,0)))</f>
        <v/>
      </c>
      <c r="H209" s="72" t="str">
        <f>IF(VLOOKUP(H$1,$R$2:$S$16,2,0)="","",IF(HLOOKUP(VLOOKUP(H$1,$R$2:$S$16,2,0),'APTA Employee Census'!$B$6:$AB$507,ROWS($A$1:H208)+1,0)=0,"",HLOOKUP(VLOOKUP(H$1,$R$2:$S$16,2,0),'APTA Employee Census'!$B$6:$AB$507,ROWS($A$1:H208)+1,0)))</f>
        <v/>
      </c>
      <c r="I209" s="73" t="str">
        <f>IF(VLOOKUP(I$1,$R$2:$S$16,2,0)="","",IF(HLOOKUP(VLOOKUP(I$1,$R$2:$S$16,2,0),'APTA Employee Census'!$B$6:$AB$507,ROWS($A$1:I208)+1,0)=0,"",HLOOKUP(VLOOKUP(I$1,$R$2:$S$16,2,0),'APTA Employee Census'!$B$6:$AB$507,ROWS($A$1:I208)+1,0)))</f>
        <v/>
      </c>
      <c r="J209" s="74" t="str">
        <f>IF(VLOOKUP($J$1,$R$2:$S$16,2,0)="","",IF(AND($K209="part_time",HLOOKUP(VLOOKUP(J$1,$R$2:$S$16,2,0),'APTA Employee Census'!$B$6:$AB$507,ROWS($A$1:J208)+1,0)&gt;0),HLOOKUP(VLOOKUP(J$1,$R$2:$S$16,2,0),'APTA Employee Census'!$B$6:$AB$507,ROWS($A$1:J208)+1,0),IF(AND($K209="part_time",HLOOKUP(VLOOKUP(J$1,$R$2:$S$16,2,0),'APTA Employee Census'!$B$6:$AB$507,ROWS($A$1:J208)+1,0)=""),'APTA Employee Census'!$G$1,"")))</f>
        <v/>
      </c>
      <c r="K209" s="43" t="e">
        <f>IF(VLOOKUP(K$1,$R$2:$S$16,2,0)="","",IF(HLOOKUP(VLOOKUP(K$1,$R$2:$S$16,2,0),'APTA Employee Census'!$B$6:$AB$507,ROWS($A$1:K208)+1,0)=0,"",VLOOKUP(HLOOKUP(VLOOKUP(K$1,$R$2:$S$16,2,0),'APTA Employee Census'!$B$6:$AB$507,ROWS($A$1:K208)+1,0),Lookups!$A$2:$B$45,2,0)))</f>
        <v>#N/A</v>
      </c>
      <c r="L209" s="72" t="str">
        <f>IF(VLOOKUP(L$1,$R$2:$S$16,2,0)="","",IF(HLOOKUP(VLOOKUP(L$1,$R$2:$S$16,2,0),'APTA Employee Census'!$B$6:$AB$507,ROWS($A$1:L208)+1,0)=0,"",HLOOKUP(VLOOKUP(L$1,$R$2:$S$16,2,0),'APTA Employee Census'!$B$6:$AB$507,ROWS($A$1:L208)+1,0)))</f>
        <v/>
      </c>
      <c r="M209" s="74" t="str">
        <f>IF(VLOOKUP(M$1,$R$2:$S$16,2,0)="","",IF(HLOOKUP(VLOOKUP(M$1,$R$2:$S$16,2,0),'APTA Employee Census'!$B$6:$AB$507,ROWS($A$1:M208)+1,0)=0,"",HLOOKUP(VLOOKUP(M$1,$R$2:$S$16,2,0),'APTA Employee Census'!$B$6:$AB$507,ROWS($A$1:M208)+1,0)))</f>
        <v/>
      </c>
      <c r="N209" s="72" t="str">
        <f>IF(VLOOKUP(N$1,$R$2:$S$16,2,0)="","",IF(HLOOKUP(VLOOKUP(N$1,$R$2:$S$16,2,0),'APTA Employee Census'!$B$6:$AB$507,ROWS($A$1:N208)+1,0)=0,"",HLOOKUP(VLOOKUP(N$1,$R$2:$S$16,2,0),'APTA Employee Census'!$B$6:$AB$507,ROWS($A$1:N208)+1,0)))</f>
        <v/>
      </c>
      <c r="O209" s="43" t="str">
        <f>IF(VLOOKUP(O$1,$R$2:$S$16,2,0)="","",IF(E209="self",IF(HLOOKUP(VLOOKUP(O$1,$R$2:$S$16,2,0),'APTA Employee Census'!$B$6:$AB$507,ROWS($A$1:O208)+1,0)=0,"",VLOOKUP(HLOOKUP(VLOOKUP(O$1,$R$2:$S$16,2,0),'APTA Employee Census'!$B$6:$AB$507,ROWS($A$1:O208)+1,0),Lookups!$A$2:$B$45,2,0)),""))</f>
        <v/>
      </c>
    </row>
    <row r="210" spans="1:15" ht="18" customHeight="1" x14ac:dyDescent="0.15">
      <c r="A210" s="43" t="str">
        <f>IF(VLOOKUP(A$1,$R$2:$S$16,2,0)="","",IF(HLOOKUP(VLOOKUP(A$1,$R$2:$S$16,2,0),'APTA Employee Census'!$B$6:$AB$507,ROWS($A$1:A209)+1,0)=0,"",HLOOKUP(VLOOKUP(A$1,$R$2:$S$16,2,0),'APTA Employee Census'!$B$6:$AB$507,ROWS($A$1:A209)+1,0)))</f>
        <v/>
      </c>
      <c r="B210" s="43" t="str">
        <f>IF(VLOOKUP(B$1,$R$2:$S$16,2,0)="","",IF(HLOOKUP(VLOOKUP(B$1,$R$2:$S$16,2,0),'APTA Employee Census'!$A$6:$AB$507,ROWS($A$1:B209)+1,0)=0,"",HLOOKUP(VLOOKUP(B$1,$R$2:$S$16,2,0),'APTA Employee Census'!$A$6:$AB$507,ROWS($A$1:B209)+1,0)))</f>
        <v/>
      </c>
      <c r="C210" s="43" t="str">
        <f>IF(VLOOKUP(C$1,$R$2:$S$16,2,0)="","",IF(HLOOKUP(VLOOKUP(C$1,$R$2:$S$16,2,0),'APTA Employee Census'!$B$6:$AB$507,ROWS($A$1:C209)+1,0)=0,"",HLOOKUP(VLOOKUP(C$1,$R$2:$S$16,2,0),'APTA Employee Census'!$B$6:$AB$507,ROWS($A$1:C209)+1,0)))</f>
        <v/>
      </c>
      <c r="D210" s="72" t="str">
        <f>IF(VLOOKUP(D$1,$R$2:$S$16,2,0)="","",IF(HLOOKUP(VLOOKUP(D$1,$R$2:$S$16,2,0),'APTA Employee Census'!$B$6:$AB$507,ROWS($A$1:D209)+1,0)=0,"",HLOOKUP(VLOOKUP(D$1,$R$2:$S$16,2,0),'APTA Employee Census'!$B$6:$AB$507,ROWS($A$1:D209)+1,0)))</f>
        <v/>
      </c>
      <c r="E210" s="43" t="str">
        <f>IF(VLOOKUP(E$1,$R$2:$S$16,2,0)="","",IF(HLOOKUP(VLOOKUP(E$1,$R$2:$S$16,2,0),'APTA Employee Census'!$B$6:$AB$507,ROWS($A$1:E209)+1,0)=0,"",VLOOKUP(HLOOKUP(VLOOKUP(E$1,$R$2:$S$16,2,0),'APTA Employee Census'!$B$6:$AB$507,ROWS($A$1:E209)+1,0),Lookups!$A$2:$B$45,2,0)))</f>
        <v/>
      </c>
      <c r="F210" s="72" t="str">
        <f>IF(VLOOKUP(F$1,$R$2:$S$16,2,0)="","",IF(HLOOKUP(VLOOKUP(F$1,$R$2:$S$16,2,0),'APTA Employee Census'!$B$6:$AB$507,ROWS($A$1:F209)+1,0)=0,"",HLOOKUP(VLOOKUP(F$1,$R$2:$S$16,2,0),'APTA Employee Census'!$B$6:$AB$507,ROWS($A$1:F209)+1,0)))</f>
        <v/>
      </c>
      <c r="G210" s="43" t="str">
        <f>IF(VLOOKUP(G$1,$R$2:$S$16,2,0)="","",IF(HLOOKUP(VLOOKUP(G$1,$R$2:$S$16,2,0),'APTA Employee Census'!$B$6:$AB$507,ROWS($A$1:G209)+1,0)=0,"",VLOOKUP(HLOOKUP(VLOOKUP(G$1,$R$2:$S$16,2,0),'APTA Employee Census'!$B$6:$AB$507,ROWS($A$1:G209)+1,0),Lookups!$A$2:$B$45,2,0)))</f>
        <v/>
      </c>
      <c r="H210" s="72" t="str">
        <f>IF(VLOOKUP(H$1,$R$2:$S$16,2,0)="","",IF(HLOOKUP(VLOOKUP(H$1,$R$2:$S$16,2,0),'APTA Employee Census'!$B$6:$AB$507,ROWS($A$1:H209)+1,0)=0,"",HLOOKUP(VLOOKUP(H$1,$R$2:$S$16,2,0),'APTA Employee Census'!$B$6:$AB$507,ROWS($A$1:H209)+1,0)))</f>
        <v/>
      </c>
      <c r="I210" s="73" t="str">
        <f>IF(VLOOKUP(I$1,$R$2:$S$16,2,0)="","",IF(HLOOKUP(VLOOKUP(I$1,$R$2:$S$16,2,0),'APTA Employee Census'!$B$6:$AB$507,ROWS($A$1:I209)+1,0)=0,"",HLOOKUP(VLOOKUP(I$1,$R$2:$S$16,2,0),'APTA Employee Census'!$B$6:$AB$507,ROWS($A$1:I209)+1,0)))</f>
        <v/>
      </c>
      <c r="J210" s="74" t="str">
        <f>IF(VLOOKUP($J$1,$R$2:$S$16,2,0)="","",IF(AND($K210="part_time",HLOOKUP(VLOOKUP(J$1,$R$2:$S$16,2,0),'APTA Employee Census'!$B$6:$AB$507,ROWS($A$1:J209)+1,0)&gt;0),HLOOKUP(VLOOKUP(J$1,$R$2:$S$16,2,0),'APTA Employee Census'!$B$6:$AB$507,ROWS($A$1:J209)+1,0),IF(AND($K210="part_time",HLOOKUP(VLOOKUP(J$1,$R$2:$S$16,2,0),'APTA Employee Census'!$B$6:$AB$507,ROWS($A$1:J209)+1,0)=""),'APTA Employee Census'!$G$1,"")))</f>
        <v/>
      </c>
      <c r="K210" s="43" t="e">
        <f>IF(VLOOKUP(K$1,$R$2:$S$16,2,0)="","",IF(HLOOKUP(VLOOKUP(K$1,$R$2:$S$16,2,0),'APTA Employee Census'!$B$6:$AB$507,ROWS($A$1:K209)+1,0)=0,"",VLOOKUP(HLOOKUP(VLOOKUP(K$1,$R$2:$S$16,2,0),'APTA Employee Census'!$B$6:$AB$507,ROWS($A$1:K209)+1,0),Lookups!$A$2:$B$45,2,0)))</f>
        <v>#N/A</v>
      </c>
      <c r="L210" s="72" t="str">
        <f>IF(VLOOKUP(L$1,$R$2:$S$16,2,0)="","",IF(HLOOKUP(VLOOKUP(L$1,$R$2:$S$16,2,0),'APTA Employee Census'!$B$6:$AB$507,ROWS($A$1:L209)+1,0)=0,"",HLOOKUP(VLOOKUP(L$1,$R$2:$S$16,2,0),'APTA Employee Census'!$B$6:$AB$507,ROWS($A$1:L209)+1,0)))</f>
        <v/>
      </c>
      <c r="M210" s="74" t="str">
        <f>IF(VLOOKUP(M$1,$R$2:$S$16,2,0)="","",IF(HLOOKUP(VLOOKUP(M$1,$R$2:$S$16,2,0),'APTA Employee Census'!$B$6:$AB$507,ROWS($A$1:M209)+1,0)=0,"",HLOOKUP(VLOOKUP(M$1,$R$2:$S$16,2,0),'APTA Employee Census'!$B$6:$AB$507,ROWS($A$1:M209)+1,0)))</f>
        <v/>
      </c>
      <c r="N210" s="72" t="str">
        <f>IF(VLOOKUP(N$1,$R$2:$S$16,2,0)="","",IF(HLOOKUP(VLOOKUP(N$1,$R$2:$S$16,2,0),'APTA Employee Census'!$B$6:$AB$507,ROWS($A$1:N209)+1,0)=0,"",HLOOKUP(VLOOKUP(N$1,$R$2:$S$16,2,0),'APTA Employee Census'!$B$6:$AB$507,ROWS($A$1:N209)+1,0)))</f>
        <v/>
      </c>
      <c r="O210" s="43" t="str">
        <f>IF(VLOOKUP(O$1,$R$2:$S$16,2,0)="","",IF(E210="self",IF(HLOOKUP(VLOOKUP(O$1,$R$2:$S$16,2,0),'APTA Employee Census'!$B$6:$AB$507,ROWS($A$1:O209)+1,0)=0,"",VLOOKUP(HLOOKUP(VLOOKUP(O$1,$R$2:$S$16,2,0),'APTA Employee Census'!$B$6:$AB$507,ROWS($A$1:O209)+1,0),Lookups!$A$2:$B$45,2,0)),""))</f>
        <v/>
      </c>
    </row>
    <row r="211" spans="1:15" ht="18" customHeight="1" x14ac:dyDescent="0.15">
      <c r="A211" s="43" t="str">
        <f>IF(VLOOKUP(A$1,$R$2:$S$16,2,0)="","",IF(HLOOKUP(VLOOKUP(A$1,$R$2:$S$16,2,0),'APTA Employee Census'!$B$6:$AB$507,ROWS($A$1:A210)+1,0)=0,"",HLOOKUP(VLOOKUP(A$1,$R$2:$S$16,2,0),'APTA Employee Census'!$B$6:$AB$507,ROWS($A$1:A210)+1,0)))</f>
        <v/>
      </c>
      <c r="B211" s="43" t="str">
        <f>IF(VLOOKUP(B$1,$R$2:$S$16,2,0)="","",IF(HLOOKUP(VLOOKUP(B$1,$R$2:$S$16,2,0),'APTA Employee Census'!$A$6:$AB$507,ROWS($A$1:B210)+1,0)=0,"",HLOOKUP(VLOOKUP(B$1,$R$2:$S$16,2,0),'APTA Employee Census'!$A$6:$AB$507,ROWS($A$1:B210)+1,0)))</f>
        <v/>
      </c>
      <c r="C211" s="43" t="str">
        <f>IF(VLOOKUP(C$1,$R$2:$S$16,2,0)="","",IF(HLOOKUP(VLOOKUP(C$1,$R$2:$S$16,2,0),'APTA Employee Census'!$B$6:$AB$507,ROWS($A$1:C210)+1,0)=0,"",HLOOKUP(VLOOKUP(C$1,$R$2:$S$16,2,0),'APTA Employee Census'!$B$6:$AB$507,ROWS($A$1:C210)+1,0)))</f>
        <v/>
      </c>
      <c r="D211" s="72" t="str">
        <f>IF(VLOOKUP(D$1,$R$2:$S$16,2,0)="","",IF(HLOOKUP(VLOOKUP(D$1,$R$2:$S$16,2,0),'APTA Employee Census'!$B$6:$AB$507,ROWS($A$1:D210)+1,0)=0,"",HLOOKUP(VLOOKUP(D$1,$R$2:$S$16,2,0),'APTA Employee Census'!$B$6:$AB$507,ROWS($A$1:D210)+1,0)))</f>
        <v/>
      </c>
      <c r="E211" s="43" t="str">
        <f>IF(VLOOKUP(E$1,$R$2:$S$16,2,0)="","",IF(HLOOKUP(VLOOKUP(E$1,$R$2:$S$16,2,0),'APTA Employee Census'!$B$6:$AB$507,ROWS($A$1:E210)+1,0)=0,"",VLOOKUP(HLOOKUP(VLOOKUP(E$1,$R$2:$S$16,2,0),'APTA Employee Census'!$B$6:$AB$507,ROWS($A$1:E210)+1,0),Lookups!$A$2:$B$45,2,0)))</f>
        <v/>
      </c>
      <c r="F211" s="72" t="str">
        <f>IF(VLOOKUP(F$1,$R$2:$S$16,2,0)="","",IF(HLOOKUP(VLOOKUP(F$1,$R$2:$S$16,2,0),'APTA Employee Census'!$B$6:$AB$507,ROWS($A$1:F210)+1,0)=0,"",HLOOKUP(VLOOKUP(F$1,$R$2:$S$16,2,0),'APTA Employee Census'!$B$6:$AB$507,ROWS($A$1:F210)+1,0)))</f>
        <v/>
      </c>
      <c r="G211" s="43" t="str">
        <f>IF(VLOOKUP(G$1,$R$2:$S$16,2,0)="","",IF(HLOOKUP(VLOOKUP(G$1,$R$2:$S$16,2,0),'APTA Employee Census'!$B$6:$AB$507,ROWS($A$1:G210)+1,0)=0,"",VLOOKUP(HLOOKUP(VLOOKUP(G$1,$R$2:$S$16,2,0),'APTA Employee Census'!$B$6:$AB$507,ROWS($A$1:G210)+1,0),Lookups!$A$2:$B$45,2,0)))</f>
        <v/>
      </c>
      <c r="H211" s="72" t="str">
        <f>IF(VLOOKUP(H$1,$R$2:$S$16,2,0)="","",IF(HLOOKUP(VLOOKUP(H$1,$R$2:$S$16,2,0),'APTA Employee Census'!$B$6:$AB$507,ROWS($A$1:H210)+1,0)=0,"",HLOOKUP(VLOOKUP(H$1,$R$2:$S$16,2,0),'APTA Employee Census'!$B$6:$AB$507,ROWS($A$1:H210)+1,0)))</f>
        <v/>
      </c>
      <c r="I211" s="73" t="str">
        <f>IF(VLOOKUP(I$1,$R$2:$S$16,2,0)="","",IF(HLOOKUP(VLOOKUP(I$1,$R$2:$S$16,2,0),'APTA Employee Census'!$B$6:$AB$507,ROWS($A$1:I210)+1,0)=0,"",HLOOKUP(VLOOKUP(I$1,$R$2:$S$16,2,0),'APTA Employee Census'!$B$6:$AB$507,ROWS($A$1:I210)+1,0)))</f>
        <v/>
      </c>
      <c r="J211" s="74" t="str">
        <f>IF(VLOOKUP($J$1,$R$2:$S$16,2,0)="","",IF(AND($K211="part_time",HLOOKUP(VLOOKUP(J$1,$R$2:$S$16,2,0),'APTA Employee Census'!$B$6:$AB$507,ROWS($A$1:J210)+1,0)&gt;0),HLOOKUP(VLOOKUP(J$1,$R$2:$S$16,2,0),'APTA Employee Census'!$B$6:$AB$507,ROWS($A$1:J210)+1,0),IF(AND($K211="part_time",HLOOKUP(VLOOKUP(J$1,$R$2:$S$16,2,0),'APTA Employee Census'!$B$6:$AB$507,ROWS($A$1:J210)+1,0)=""),'APTA Employee Census'!$G$1,"")))</f>
        <v/>
      </c>
      <c r="K211" s="43" t="e">
        <f>IF(VLOOKUP(K$1,$R$2:$S$16,2,0)="","",IF(HLOOKUP(VLOOKUP(K$1,$R$2:$S$16,2,0),'APTA Employee Census'!$B$6:$AB$507,ROWS($A$1:K210)+1,0)=0,"",VLOOKUP(HLOOKUP(VLOOKUP(K$1,$R$2:$S$16,2,0),'APTA Employee Census'!$B$6:$AB$507,ROWS($A$1:K210)+1,0),Lookups!$A$2:$B$45,2,0)))</f>
        <v>#N/A</v>
      </c>
      <c r="L211" s="72" t="str">
        <f>IF(VLOOKUP(L$1,$R$2:$S$16,2,0)="","",IF(HLOOKUP(VLOOKUP(L$1,$R$2:$S$16,2,0),'APTA Employee Census'!$B$6:$AB$507,ROWS($A$1:L210)+1,0)=0,"",HLOOKUP(VLOOKUP(L$1,$R$2:$S$16,2,0),'APTA Employee Census'!$B$6:$AB$507,ROWS($A$1:L210)+1,0)))</f>
        <v/>
      </c>
      <c r="M211" s="74" t="str">
        <f>IF(VLOOKUP(M$1,$R$2:$S$16,2,0)="","",IF(HLOOKUP(VLOOKUP(M$1,$R$2:$S$16,2,0),'APTA Employee Census'!$B$6:$AB$507,ROWS($A$1:M210)+1,0)=0,"",HLOOKUP(VLOOKUP(M$1,$R$2:$S$16,2,0),'APTA Employee Census'!$B$6:$AB$507,ROWS($A$1:M210)+1,0)))</f>
        <v/>
      </c>
      <c r="N211" s="72" t="str">
        <f>IF(VLOOKUP(N$1,$R$2:$S$16,2,0)="","",IF(HLOOKUP(VLOOKUP(N$1,$R$2:$S$16,2,0),'APTA Employee Census'!$B$6:$AB$507,ROWS($A$1:N210)+1,0)=0,"",HLOOKUP(VLOOKUP(N$1,$R$2:$S$16,2,0),'APTA Employee Census'!$B$6:$AB$507,ROWS($A$1:N210)+1,0)))</f>
        <v/>
      </c>
      <c r="O211" s="43" t="str">
        <f>IF(VLOOKUP(O$1,$R$2:$S$16,2,0)="","",IF(E211="self",IF(HLOOKUP(VLOOKUP(O$1,$R$2:$S$16,2,0),'APTA Employee Census'!$B$6:$AB$507,ROWS($A$1:O210)+1,0)=0,"",VLOOKUP(HLOOKUP(VLOOKUP(O$1,$R$2:$S$16,2,0),'APTA Employee Census'!$B$6:$AB$507,ROWS($A$1:O210)+1,0),Lookups!$A$2:$B$45,2,0)),""))</f>
        <v/>
      </c>
    </row>
    <row r="212" spans="1:15" ht="18" customHeight="1" x14ac:dyDescent="0.15">
      <c r="A212" s="43" t="str">
        <f>IF(VLOOKUP(A$1,$R$2:$S$16,2,0)="","",IF(HLOOKUP(VLOOKUP(A$1,$R$2:$S$16,2,0),'APTA Employee Census'!$B$6:$AB$507,ROWS($A$1:A211)+1,0)=0,"",HLOOKUP(VLOOKUP(A$1,$R$2:$S$16,2,0),'APTA Employee Census'!$B$6:$AB$507,ROWS($A$1:A211)+1,0)))</f>
        <v/>
      </c>
      <c r="B212" s="43" t="str">
        <f>IF(VLOOKUP(B$1,$R$2:$S$16,2,0)="","",IF(HLOOKUP(VLOOKUP(B$1,$R$2:$S$16,2,0),'APTA Employee Census'!$A$6:$AB$507,ROWS($A$1:B211)+1,0)=0,"",HLOOKUP(VLOOKUP(B$1,$R$2:$S$16,2,0),'APTA Employee Census'!$A$6:$AB$507,ROWS($A$1:B211)+1,0)))</f>
        <v/>
      </c>
      <c r="C212" s="43" t="str">
        <f>IF(VLOOKUP(C$1,$R$2:$S$16,2,0)="","",IF(HLOOKUP(VLOOKUP(C$1,$R$2:$S$16,2,0),'APTA Employee Census'!$B$6:$AB$507,ROWS($A$1:C211)+1,0)=0,"",HLOOKUP(VLOOKUP(C$1,$R$2:$S$16,2,0),'APTA Employee Census'!$B$6:$AB$507,ROWS($A$1:C211)+1,0)))</f>
        <v/>
      </c>
      <c r="D212" s="72" t="str">
        <f>IF(VLOOKUP(D$1,$R$2:$S$16,2,0)="","",IF(HLOOKUP(VLOOKUP(D$1,$R$2:$S$16,2,0),'APTA Employee Census'!$B$6:$AB$507,ROWS($A$1:D211)+1,0)=0,"",HLOOKUP(VLOOKUP(D$1,$R$2:$S$16,2,0),'APTA Employee Census'!$B$6:$AB$507,ROWS($A$1:D211)+1,0)))</f>
        <v/>
      </c>
      <c r="E212" s="43" t="str">
        <f>IF(VLOOKUP(E$1,$R$2:$S$16,2,0)="","",IF(HLOOKUP(VLOOKUP(E$1,$R$2:$S$16,2,0),'APTA Employee Census'!$B$6:$AB$507,ROWS($A$1:E211)+1,0)=0,"",VLOOKUP(HLOOKUP(VLOOKUP(E$1,$R$2:$S$16,2,0),'APTA Employee Census'!$B$6:$AB$507,ROWS($A$1:E211)+1,0),Lookups!$A$2:$B$45,2,0)))</f>
        <v/>
      </c>
      <c r="F212" s="72" t="str">
        <f>IF(VLOOKUP(F$1,$R$2:$S$16,2,0)="","",IF(HLOOKUP(VLOOKUP(F$1,$R$2:$S$16,2,0),'APTA Employee Census'!$B$6:$AB$507,ROWS($A$1:F211)+1,0)=0,"",HLOOKUP(VLOOKUP(F$1,$R$2:$S$16,2,0),'APTA Employee Census'!$B$6:$AB$507,ROWS($A$1:F211)+1,0)))</f>
        <v/>
      </c>
      <c r="G212" s="43" t="str">
        <f>IF(VLOOKUP(G$1,$R$2:$S$16,2,0)="","",IF(HLOOKUP(VLOOKUP(G$1,$R$2:$S$16,2,0),'APTA Employee Census'!$B$6:$AB$507,ROWS($A$1:G211)+1,0)=0,"",VLOOKUP(HLOOKUP(VLOOKUP(G$1,$R$2:$S$16,2,0),'APTA Employee Census'!$B$6:$AB$507,ROWS($A$1:G211)+1,0),Lookups!$A$2:$B$45,2,0)))</f>
        <v/>
      </c>
      <c r="H212" s="72" t="str">
        <f>IF(VLOOKUP(H$1,$R$2:$S$16,2,0)="","",IF(HLOOKUP(VLOOKUP(H$1,$R$2:$S$16,2,0),'APTA Employee Census'!$B$6:$AB$507,ROWS($A$1:H211)+1,0)=0,"",HLOOKUP(VLOOKUP(H$1,$R$2:$S$16,2,0),'APTA Employee Census'!$B$6:$AB$507,ROWS($A$1:H211)+1,0)))</f>
        <v/>
      </c>
      <c r="I212" s="73" t="str">
        <f>IF(VLOOKUP(I$1,$R$2:$S$16,2,0)="","",IF(HLOOKUP(VLOOKUP(I$1,$R$2:$S$16,2,0),'APTA Employee Census'!$B$6:$AB$507,ROWS($A$1:I211)+1,0)=0,"",HLOOKUP(VLOOKUP(I$1,$R$2:$S$16,2,0),'APTA Employee Census'!$B$6:$AB$507,ROWS($A$1:I211)+1,0)))</f>
        <v/>
      </c>
      <c r="J212" s="74" t="str">
        <f>IF(VLOOKUP($J$1,$R$2:$S$16,2,0)="","",IF(AND($K212="part_time",HLOOKUP(VLOOKUP(J$1,$R$2:$S$16,2,0),'APTA Employee Census'!$B$6:$AB$507,ROWS($A$1:J211)+1,0)&gt;0),HLOOKUP(VLOOKUP(J$1,$R$2:$S$16,2,0),'APTA Employee Census'!$B$6:$AB$507,ROWS($A$1:J211)+1,0),IF(AND($K212="part_time",HLOOKUP(VLOOKUP(J$1,$R$2:$S$16,2,0),'APTA Employee Census'!$B$6:$AB$507,ROWS($A$1:J211)+1,0)=""),'APTA Employee Census'!$G$1,"")))</f>
        <v/>
      </c>
      <c r="K212" s="43" t="e">
        <f>IF(VLOOKUP(K$1,$R$2:$S$16,2,0)="","",IF(HLOOKUP(VLOOKUP(K$1,$R$2:$S$16,2,0),'APTA Employee Census'!$B$6:$AB$507,ROWS($A$1:K211)+1,0)=0,"",VLOOKUP(HLOOKUP(VLOOKUP(K$1,$R$2:$S$16,2,0),'APTA Employee Census'!$B$6:$AB$507,ROWS($A$1:K211)+1,0),Lookups!$A$2:$B$45,2,0)))</f>
        <v>#N/A</v>
      </c>
      <c r="L212" s="72" t="str">
        <f>IF(VLOOKUP(L$1,$R$2:$S$16,2,0)="","",IF(HLOOKUP(VLOOKUP(L$1,$R$2:$S$16,2,0),'APTA Employee Census'!$B$6:$AB$507,ROWS($A$1:L211)+1,0)=0,"",HLOOKUP(VLOOKUP(L$1,$R$2:$S$16,2,0),'APTA Employee Census'!$B$6:$AB$507,ROWS($A$1:L211)+1,0)))</f>
        <v/>
      </c>
      <c r="M212" s="74" t="str">
        <f>IF(VLOOKUP(M$1,$R$2:$S$16,2,0)="","",IF(HLOOKUP(VLOOKUP(M$1,$R$2:$S$16,2,0),'APTA Employee Census'!$B$6:$AB$507,ROWS($A$1:M211)+1,0)=0,"",HLOOKUP(VLOOKUP(M$1,$R$2:$S$16,2,0),'APTA Employee Census'!$B$6:$AB$507,ROWS($A$1:M211)+1,0)))</f>
        <v/>
      </c>
      <c r="N212" s="72" t="str">
        <f>IF(VLOOKUP(N$1,$R$2:$S$16,2,0)="","",IF(HLOOKUP(VLOOKUP(N$1,$R$2:$S$16,2,0),'APTA Employee Census'!$B$6:$AB$507,ROWS($A$1:N211)+1,0)=0,"",HLOOKUP(VLOOKUP(N$1,$R$2:$S$16,2,0),'APTA Employee Census'!$B$6:$AB$507,ROWS($A$1:N211)+1,0)))</f>
        <v/>
      </c>
      <c r="O212" s="43" t="str">
        <f>IF(VLOOKUP(O$1,$R$2:$S$16,2,0)="","",IF(E212="self",IF(HLOOKUP(VLOOKUP(O$1,$R$2:$S$16,2,0),'APTA Employee Census'!$B$6:$AB$507,ROWS($A$1:O211)+1,0)=0,"",VLOOKUP(HLOOKUP(VLOOKUP(O$1,$R$2:$S$16,2,0),'APTA Employee Census'!$B$6:$AB$507,ROWS($A$1:O211)+1,0),Lookups!$A$2:$B$45,2,0)),""))</f>
        <v/>
      </c>
    </row>
    <row r="213" spans="1:15" ht="18" customHeight="1" x14ac:dyDescent="0.15">
      <c r="A213" s="43" t="str">
        <f>IF(VLOOKUP(A$1,$R$2:$S$16,2,0)="","",IF(HLOOKUP(VLOOKUP(A$1,$R$2:$S$16,2,0),'APTA Employee Census'!$B$6:$AB$507,ROWS($A$1:A212)+1,0)=0,"",HLOOKUP(VLOOKUP(A$1,$R$2:$S$16,2,0),'APTA Employee Census'!$B$6:$AB$507,ROWS($A$1:A212)+1,0)))</f>
        <v/>
      </c>
      <c r="B213" s="43" t="str">
        <f>IF(VLOOKUP(B$1,$R$2:$S$16,2,0)="","",IF(HLOOKUP(VLOOKUP(B$1,$R$2:$S$16,2,0),'APTA Employee Census'!$A$6:$AB$507,ROWS($A$1:B212)+1,0)=0,"",HLOOKUP(VLOOKUP(B$1,$R$2:$S$16,2,0),'APTA Employee Census'!$A$6:$AB$507,ROWS($A$1:B212)+1,0)))</f>
        <v/>
      </c>
      <c r="C213" s="43" t="str">
        <f>IF(VLOOKUP(C$1,$R$2:$S$16,2,0)="","",IF(HLOOKUP(VLOOKUP(C$1,$R$2:$S$16,2,0),'APTA Employee Census'!$B$6:$AB$507,ROWS($A$1:C212)+1,0)=0,"",HLOOKUP(VLOOKUP(C$1,$R$2:$S$16,2,0),'APTA Employee Census'!$B$6:$AB$507,ROWS($A$1:C212)+1,0)))</f>
        <v/>
      </c>
      <c r="D213" s="72" t="str">
        <f>IF(VLOOKUP(D$1,$R$2:$S$16,2,0)="","",IF(HLOOKUP(VLOOKUP(D$1,$R$2:$S$16,2,0),'APTA Employee Census'!$B$6:$AB$507,ROWS($A$1:D212)+1,0)=0,"",HLOOKUP(VLOOKUP(D$1,$R$2:$S$16,2,0),'APTA Employee Census'!$B$6:$AB$507,ROWS($A$1:D212)+1,0)))</f>
        <v/>
      </c>
      <c r="E213" s="43" t="str">
        <f>IF(VLOOKUP(E$1,$R$2:$S$16,2,0)="","",IF(HLOOKUP(VLOOKUP(E$1,$R$2:$S$16,2,0),'APTA Employee Census'!$B$6:$AB$507,ROWS($A$1:E212)+1,0)=0,"",VLOOKUP(HLOOKUP(VLOOKUP(E$1,$R$2:$S$16,2,0),'APTA Employee Census'!$B$6:$AB$507,ROWS($A$1:E212)+1,0),Lookups!$A$2:$B$45,2,0)))</f>
        <v/>
      </c>
      <c r="F213" s="72" t="str">
        <f>IF(VLOOKUP(F$1,$R$2:$S$16,2,0)="","",IF(HLOOKUP(VLOOKUP(F$1,$R$2:$S$16,2,0),'APTA Employee Census'!$B$6:$AB$507,ROWS($A$1:F212)+1,0)=0,"",HLOOKUP(VLOOKUP(F$1,$R$2:$S$16,2,0),'APTA Employee Census'!$B$6:$AB$507,ROWS($A$1:F212)+1,0)))</f>
        <v/>
      </c>
      <c r="G213" s="43" t="str">
        <f>IF(VLOOKUP(G$1,$R$2:$S$16,2,0)="","",IF(HLOOKUP(VLOOKUP(G$1,$R$2:$S$16,2,0),'APTA Employee Census'!$B$6:$AB$507,ROWS($A$1:G212)+1,0)=0,"",VLOOKUP(HLOOKUP(VLOOKUP(G$1,$R$2:$S$16,2,0),'APTA Employee Census'!$B$6:$AB$507,ROWS($A$1:G212)+1,0),Lookups!$A$2:$B$45,2,0)))</f>
        <v/>
      </c>
      <c r="H213" s="72" t="str">
        <f>IF(VLOOKUP(H$1,$R$2:$S$16,2,0)="","",IF(HLOOKUP(VLOOKUP(H$1,$R$2:$S$16,2,0),'APTA Employee Census'!$B$6:$AB$507,ROWS($A$1:H212)+1,0)=0,"",HLOOKUP(VLOOKUP(H$1,$R$2:$S$16,2,0),'APTA Employee Census'!$B$6:$AB$507,ROWS($A$1:H212)+1,0)))</f>
        <v/>
      </c>
      <c r="I213" s="73" t="str">
        <f>IF(VLOOKUP(I$1,$R$2:$S$16,2,0)="","",IF(HLOOKUP(VLOOKUP(I$1,$R$2:$S$16,2,0),'APTA Employee Census'!$B$6:$AB$507,ROWS($A$1:I212)+1,0)=0,"",HLOOKUP(VLOOKUP(I$1,$R$2:$S$16,2,0),'APTA Employee Census'!$B$6:$AB$507,ROWS($A$1:I212)+1,0)))</f>
        <v/>
      </c>
      <c r="J213" s="74" t="str">
        <f>IF(VLOOKUP($J$1,$R$2:$S$16,2,0)="","",IF(AND($K213="part_time",HLOOKUP(VLOOKUP(J$1,$R$2:$S$16,2,0),'APTA Employee Census'!$B$6:$AB$507,ROWS($A$1:J212)+1,0)&gt;0),HLOOKUP(VLOOKUP(J$1,$R$2:$S$16,2,0),'APTA Employee Census'!$B$6:$AB$507,ROWS($A$1:J212)+1,0),IF(AND($K213="part_time",HLOOKUP(VLOOKUP(J$1,$R$2:$S$16,2,0),'APTA Employee Census'!$B$6:$AB$507,ROWS($A$1:J212)+1,0)=""),'APTA Employee Census'!$G$1,"")))</f>
        <v/>
      </c>
      <c r="K213" s="43" t="e">
        <f>IF(VLOOKUP(K$1,$R$2:$S$16,2,0)="","",IF(HLOOKUP(VLOOKUP(K$1,$R$2:$S$16,2,0),'APTA Employee Census'!$B$6:$AB$507,ROWS($A$1:K212)+1,0)=0,"",VLOOKUP(HLOOKUP(VLOOKUP(K$1,$R$2:$S$16,2,0),'APTA Employee Census'!$B$6:$AB$507,ROWS($A$1:K212)+1,0),Lookups!$A$2:$B$45,2,0)))</f>
        <v>#N/A</v>
      </c>
      <c r="L213" s="72" t="str">
        <f>IF(VLOOKUP(L$1,$R$2:$S$16,2,0)="","",IF(HLOOKUP(VLOOKUP(L$1,$R$2:$S$16,2,0),'APTA Employee Census'!$B$6:$AB$507,ROWS($A$1:L212)+1,0)=0,"",HLOOKUP(VLOOKUP(L$1,$R$2:$S$16,2,0),'APTA Employee Census'!$B$6:$AB$507,ROWS($A$1:L212)+1,0)))</f>
        <v/>
      </c>
      <c r="M213" s="74" t="str">
        <f>IF(VLOOKUP(M$1,$R$2:$S$16,2,0)="","",IF(HLOOKUP(VLOOKUP(M$1,$R$2:$S$16,2,0),'APTA Employee Census'!$B$6:$AB$507,ROWS($A$1:M212)+1,0)=0,"",HLOOKUP(VLOOKUP(M$1,$R$2:$S$16,2,0),'APTA Employee Census'!$B$6:$AB$507,ROWS($A$1:M212)+1,0)))</f>
        <v/>
      </c>
      <c r="N213" s="72" t="str">
        <f>IF(VLOOKUP(N$1,$R$2:$S$16,2,0)="","",IF(HLOOKUP(VLOOKUP(N$1,$R$2:$S$16,2,0),'APTA Employee Census'!$B$6:$AB$507,ROWS($A$1:N212)+1,0)=0,"",HLOOKUP(VLOOKUP(N$1,$R$2:$S$16,2,0),'APTA Employee Census'!$B$6:$AB$507,ROWS($A$1:N212)+1,0)))</f>
        <v/>
      </c>
      <c r="O213" s="43" t="str">
        <f>IF(VLOOKUP(O$1,$R$2:$S$16,2,0)="","",IF(E213="self",IF(HLOOKUP(VLOOKUP(O$1,$R$2:$S$16,2,0),'APTA Employee Census'!$B$6:$AB$507,ROWS($A$1:O212)+1,0)=0,"",VLOOKUP(HLOOKUP(VLOOKUP(O$1,$R$2:$S$16,2,0),'APTA Employee Census'!$B$6:$AB$507,ROWS($A$1:O212)+1,0),Lookups!$A$2:$B$45,2,0)),""))</f>
        <v/>
      </c>
    </row>
    <row r="214" spans="1:15" ht="18" customHeight="1" x14ac:dyDescent="0.15">
      <c r="A214" s="43" t="str">
        <f>IF(VLOOKUP(A$1,$R$2:$S$16,2,0)="","",IF(HLOOKUP(VLOOKUP(A$1,$R$2:$S$16,2,0),'APTA Employee Census'!$B$6:$AB$507,ROWS($A$1:A213)+1,0)=0,"",HLOOKUP(VLOOKUP(A$1,$R$2:$S$16,2,0),'APTA Employee Census'!$B$6:$AB$507,ROWS($A$1:A213)+1,0)))</f>
        <v/>
      </c>
      <c r="B214" s="43" t="str">
        <f>IF(VLOOKUP(B$1,$R$2:$S$16,2,0)="","",IF(HLOOKUP(VLOOKUP(B$1,$R$2:$S$16,2,0),'APTA Employee Census'!$A$6:$AB$507,ROWS($A$1:B213)+1,0)=0,"",HLOOKUP(VLOOKUP(B$1,$R$2:$S$16,2,0),'APTA Employee Census'!$A$6:$AB$507,ROWS($A$1:B213)+1,0)))</f>
        <v/>
      </c>
      <c r="C214" s="43" t="str">
        <f>IF(VLOOKUP(C$1,$R$2:$S$16,2,0)="","",IF(HLOOKUP(VLOOKUP(C$1,$R$2:$S$16,2,0),'APTA Employee Census'!$B$6:$AB$507,ROWS($A$1:C213)+1,0)=0,"",HLOOKUP(VLOOKUP(C$1,$R$2:$S$16,2,0),'APTA Employee Census'!$B$6:$AB$507,ROWS($A$1:C213)+1,0)))</f>
        <v/>
      </c>
      <c r="D214" s="72" t="str">
        <f>IF(VLOOKUP(D$1,$R$2:$S$16,2,0)="","",IF(HLOOKUP(VLOOKUP(D$1,$R$2:$S$16,2,0),'APTA Employee Census'!$B$6:$AB$507,ROWS($A$1:D213)+1,0)=0,"",HLOOKUP(VLOOKUP(D$1,$R$2:$S$16,2,0),'APTA Employee Census'!$B$6:$AB$507,ROWS($A$1:D213)+1,0)))</f>
        <v/>
      </c>
      <c r="E214" s="43" t="str">
        <f>IF(VLOOKUP(E$1,$R$2:$S$16,2,0)="","",IF(HLOOKUP(VLOOKUP(E$1,$R$2:$S$16,2,0),'APTA Employee Census'!$B$6:$AB$507,ROWS($A$1:E213)+1,0)=0,"",VLOOKUP(HLOOKUP(VLOOKUP(E$1,$R$2:$S$16,2,0),'APTA Employee Census'!$B$6:$AB$507,ROWS($A$1:E213)+1,0),Lookups!$A$2:$B$45,2,0)))</f>
        <v/>
      </c>
      <c r="F214" s="72" t="str">
        <f>IF(VLOOKUP(F$1,$R$2:$S$16,2,0)="","",IF(HLOOKUP(VLOOKUP(F$1,$R$2:$S$16,2,0),'APTA Employee Census'!$B$6:$AB$507,ROWS($A$1:F213)+1,0)=0,"",HLOOKUP(VLOOKUP(F$1,$R$2:$S$16,2,0),'APTA Employee Census'!$B$6:$AB$507,ROWS($A$1:F213)+1,0)))</f>
        <v/>
      </c>
      <c r="G214" s="43" t="str">
        <f>IF(VLOOKUP(G$1,$R$2:$S$16,2,0)="","",IF(HLOOKUP(VLOOKUP(G$1,$R$2:$S$16,2,0),'APTA Employee Census'!$B$6:$AB$507,ROWS($A$1:G213)+1,0)=0,"",VLOOKUP(HLOOKUP(VLOOKUP(G$1,$R$2:$S$16,2,0),'APTA Employee Census'!$B$6:$AB$507,ROWS($A$1:G213)+1,0),Lookups!$A$2:$B$45,2,0)))</f>
        <v/>
      </c>
      <c r="H214" s="72" t="str">
        <f>IF(VLOOKUP(H$1,$R$2:$S$16,2,0)="","",IF(HLOOKUP(VLOOKUP(H$1,$R$2:$S$16,2,0),'APTA Employee Census'!$B$6:$AB$507,ROWS($A$1:H213)+1,0)=0,"",HLOOKUP(VLOOKUP(H$1,$R$2:$S$16,2,0),'APTA Employee Census'!$B$6:$AB$507,ROWS($A$1:H213)+1,0)))</f>
        <v/>
      </c>
      <c r="I214" s="73" t="str">
        <f>IF(VLOOKUP(I$1,$R$2:$S$16,2,0)="","",IF(HLOOKUP(VLOOKUP(I$1,$R$2:$S$16,2,0),'APTA Employee Census'!$B$6:$AB$507,ROWS($A$1:I213)+1,0)=0,"",HLOOKUP(VLOOKUP(I$1,$R$2:$S$16,2,0),'APTA Employee Census'!$B$6:$AB$507,ROWS($A$1:I213)+1,0)))</f>
        <v/>
      </c>
      <c r="J214" s="74" t="str">
        <f>IF(VLOOKUP($J$1,$R$2:$S$16,2,0)="","",IF(AND($K214="part_time",HLOOKUP(VLOOKUP(J$1,$R$2:$S$16,2,0),'APTA Employee Census'!$B$6:$AB$507,ROWS($A$1:J213)+1,0)&gt;0),HLOOKUP(VLOOKUP(J$1,$R$2:$S$16,2,0),'APTA Employee Census'!$B$6:$AB$507,ROWS($A$1:J213)+1,0),IF(AND($K214="part_time",HLOOKUP(VLOOKUP(J$1,$R$2:$S$16,2,0),'APTA Employee Census'!$B$6:$AB$507,ROWS($A$1:J213)+1,0)=""),'APTA Employee Census'!$G$1,"")))</f>
        <v/>
      </c>
      <c r="K214" s="43" t="e">
        <f>IF(VLOOKUP(K$1,$R$2:$S$16,2,0)="","",IF(HLOOKUP(VLOOKUP(K$1,$R$2:$S$16,2,0),'APTA Employee Census'!$B$6:$AB$507,ROWS($A$1:K213)+1,0)=0,"",VLOOKUP(HLOOKUP(VLOOKUP(K$1,$R$2:$S$16,2,0),'APTA Employee Census'!$B$6:$AB$507,ROWS($A$1:K213)+1,0),Lookups!$A$2:$B$45,2,0)))</f>
        <v>#N/A</v>
      </c>
      <c r="L214" s="72" t="str">
        <f>IF(VLOOKUP(L$1,$R$2:$S$16,2,0)="","",IF(HLOOKUP(VLOOKUP(L$1,$R$2:$S$16,2,0),'APTA Employee Census'!$B$6:$AB$507,ROWS($A$1:L213)+1,0)=0,"",HLOOKUP(VLOOKUP(L$1,$R$2:$S$16,2,0),'APTA Employee Census'!$B$6:$AB$507,ROWS($A$1:L213)+1,0)))</f>
        <v/>
      </c>
      <c r="M214" s="74" t="str">
        <f>IF(VLOOKUP(M$1,$R$2:$S$16,2,0)="","",IF(HLOOKUP(VLOOKUP(M$1,$R$2:$S$16,2,0),'APTA Employee Census'!$B$6:$AB$507,ROWS($A$1:M213)+1,0)=0,"",HLOOKUP(VLOOKUP(M$1,$R$2:$S$16,2,0),'APTA Employee Census'!$B$6:$AB$507,ROWS($A$1:M213)+1,0)))</f>
        <v/>
      </c>
      <c r="N214" s="72" t="str">
        <f>IF(VLOOKUP(N$1,$R$2:$S$16,2,0)="","",IF(HLOOKUP(VLOOKUP(N$1,$R$2:$S$16,2,0),'APTA Employee Census'!$B$6:$AB$507,ROWS($A$1:N213)+1,0)=0,"",HLOOKUP(VLOOKUP(N$1,$R$2:$S$16,2,0),'APTA Employee Census'!$B$6:$AB$507,ROWS($A$1:N213)+1,0)))</f>
        <v/>
      </c>
      <c r="O214" s="43" t="str">
        <f>IF(VLOOKUP(O$1,$R$2:$S$16,2,0)="","",IF(E214="self",IF(HLOOKUP(VLOOKUP(O$1,$R$2:$S$16,2,0),'APTA Employee Census'!$B$6:$AB$507,ROWS($A$1:O213)+1,0)=0,"",VLOOKUP(HLOOKUP(VLOOKUP(O$1,$R$2:$S$16,2,0),'APTA Employee Census'!$B$6:$AB$507,ROWS($A$1:O213)+1,0),Lookups!$A$2:$B$45,2,0)),""))</f>
        <v/>
      </c>
    </row>
    <row r="215" spans="1:15" ht="18" customHeight="1" x14ac:dyDescent="0.15">
      <c r="A215" s="43" t="str">
        <f>IF(VLOOKUP(A$1,$R$2:$S$16,2,0)="","",IF(HLOOKUP(VLOOKUP(A$1,$R$2:$S$16,2,0),'APTA Employee Census'!$B$6:$AB$507,ROWS($A$1:A214)+1,0)=0,"",HLOOKUP(VLOOKUP(A$1,$R$2:$S$16,2,0),'APTA Employee Census'!$B$6:$AB$507,ROWS($A$1:A214)+1,0)))</f>
        <v/>
      </c>
      <c r="B215" s="43" t="str">
        <f>IF(VLOOKUP(B$1,$R$2:$S$16,2,0)="","",IF(HLOOKUP(VLOOKUP(B$1,$R$2:$S$16,2,0),'APTA Employee Census'!$A$6:$AB$507,ROWS($A$1:B214)+1,0)=0,"",HLOOKUP(VLOOKUP(B$1,$R$2:$S$16,2,0),'APTA Employee Census'!$A$6:$AB$507,ROWS($A$1:B214)+1,0)))</f>
        <v/>
      </c>
      <c r="C215" s="43" t="str">
        <f>IF(VLOOKUP(C$1,$R$2:$S$16,2,0)="","",IF(HLOOKUP(VLOOKUP(C$1,$R$2:$S$16,2,0),'APTA Employee Census'!$B$6:$AB$507,ROWS($A$1:C214)+1,0)=0,"",HLOOKUP(VLOOKUP(C$1,$R$2:$S$16,2,0),'APTA Employee Census'!$B$6:$AB$507,ROWS($A$1:C214)+1,0)))</f>
        <v/>
      </c>
      <c r="D215" s="72" t="str">
        <f>IF(VLOOKUP(D$1,$R$2:$S$16,2,0)="","",IF(HLOOKUP(VLOOKUP(D$1,$R$2:$S$16,2,0),'APTA Employee Census'!$B$6:$AB$507,ROWS($A$1:D214)+1,0)=0,"",HLOOKUP(VLOOKUP(D$1,$R$2:$S$16,2,0),'APTA Employee Census'!$B$6:$AB$507,ROWS($A$1:D214)+1,0)))</f>
        <v/>
      </c>
      <c r="E215" s="43" t="str">
        <f>IF(VLOOKUP(E$1,$R$2:$S$16,2,0)="","",IF(HLOOKUP(VLOOKUP(E$1,$R$2:$S$16,2,0),'APTA Employee Census'!$B$6:$AB$507,ROWS($A$1:E214)+1,0)=0,"",VLOOKUP(HLOOKUP(VLOOKUP(E$1,$R$2:$S$16,2,0),'APTA Employee Census'!$B$6:$AB$507,ROWS($A$1:E214)+1,0),Lookups!$A$2:$B$45,2,0)))</f>
        <v/>
      </c>
      <c r="F215" s="72" t="str">
        <f>IF(VLOOKUP(F$1,$R$2:$S$16,2,0)="","",IF(HLOOKUP(VLOOKUP(F$1,$R$2:$S$16,2,0),'APTA Employee Census'!$B$6:$AB$507,ROWS($A$1:F214)+1,0)=0,"",HLOOKUP(VLOOKUP(F$1,$R$2:$S$16,2,0),'APTA Employee Census'!$B$6:$AB$507,ROWS($A$1:F214)+1,0)))</f>
        <v/>
      </c>
      <c r="G215" s="43" t="str">
        <f>IF(VLOOKUP(G$1,$R$2:$S$16,2,0)="","",IF(HLOOKUP(VLOOKUP(G$1,$R$2:$S$16,2,0),'APTA Employee Census'!$B$6:$AB$507,ROWS($A$1:G214)+1,0)=0,"",VLOOKUP(HLOOKUP(VLOOKUP(G$1,$R$2:$S$16,2,0),'APTA Employee Census'!$B$6:$AB$507,ROWS($A$1:G214)+1,0),Lookups!$A$2:$B$45,2,0)))</f>
        <v/>
      </c>
      <c r="H215" s="72" t="str">
        <f>IF(VLOOKUP(H$1,$R$2:$S$16,2,0)="","",IF(HLOOKUP(VLOOKUP(H$1,$R$2:$S$16,2,0),'APTA Employee Census'!$B$6:$AB$507,ROWS($A$1:H214)+1,0)=0,"",HLOOKUP(VLOOKUP(H$1,$R$2:$S$16,2,0),'APTA Employee Census'!$B$6:$AB$507,ROWS($A$1:H214)+1,0)))</f>
        <v/>
      </c>
      <c r="I215" s="73" t="str">
        <f>IF(VLOOKUP(I$1,$R$2:$S$16,2,0)="","",IF(HLOOKUP(VLOOKUP(I$1,$R$2:$S$16,2,0),'APTA Employee Census'!$B$6:$AB$507,ROWS($A$1:I214)+1,0)=0,"",HLOOKUP(VLOOKUP(I$1,$R$2:$S$16,2,0),'APTA Employee Census'!$B$6:$AB$507,ROWS($A$1:I214)+1,0)))</f>
        <v/>
      </c>
      <c r="J215" s="74" t="str">
        <f>IF(VLOOKUP($J$1,$R$2:$S$16,2,0)="","",IF(AND($K215="part_time",HLOOKUP(VLOOKUP(J$1,$R$2:$S$16,2,0),'APTA Employee Census'!$B$6:$AB$507,ROWS($A$1:J214)+1,0)&gt;0),HLOOKUP(VLOOKUP(J$1,$R$2:$S$16,2,0),'APTA Employee Census'!$B$6:$AB$507,ROWS($A$1:J214)+1,0),IF(AND($K215="part_time",HLOOKUP(VLOOKUP(J$1,$R$2:$S$16,2,0),'APTA Employee Census'!$B$6:$AB$507,ROWS($A$1:J214)+1,0)=""),'APTA Employee Census'!$G$1,"")))</f>
        <v/>
      </c>
      <c r="K215" s="43" t="e">
        <f>IF(VLOOKUP(K$1,$R$2:$S$16,2,0)="","",IF(HLOOKUP(VLOOKUP(K$1,$R$2:$S$16,2,0),'APTA Employee Census'!$B$6:$AB$507,ROWS($A$1:K214)+1,0)=0,"",VLOOKUP(HLOOKUP(VLOOKUP(K$1,$R$2:$S$16,2,0),'APTA Employee Census'!$B$6:$AB$507,ROWS($A$1:K214)+1,0),Lookups!$A$2:$B$45,2,0)))</f>
        <v>#N/A</v>
      </c>
      <c r="L215" s="72" t="str">
        <f>IF(VLOOKUP(L$1,$R$2:$S$16,2,0)="","",IF(HLOOKUP(VLOOKUP(L$1,$R$2:$S$16,2,0),'APTA Employee Census'!$B$6:$AB$507,ROWS($A$1:L214)+1,0)=0,"",HLOOKUP(VLOOKUP(L$1,$R$2:$S$16,2,0),'APTA Employee Census'!$B$6:$AB$507,ROWS($A$1:L214)+1,0)))</f>
        <v/>
      </c>
      <c r="M215" s="74" t="str">
        <f>IF(VLOOKUP(M$1,$R$2:$S$16,2,0)="","",IF(HLOOKUP(VLOOKUP(M$1,$R$2:$S$16,2,0),'APTA Employee Census'!$B$6:$AB$507,ROWS($A$1:M214)+1,0)=0,"",HLOOKUP(VLOOKUP(M$1,$R$2:$S$16,2,0),'APTA Employee Census'!$B$6:$AB$507,ROWS($A$1:M214)+1,0)))</f>
        <v/>
      </c>
      <c r="N215" s="72" t="str">
        <f>IF(VLOOKUP(N$1,$R$2:$S$16,2,0)="","",IF(HLOOKUP(VLOOKUP(N$1,$R$2:$S$16,2,0),'APTA Employee Census'!$B$6:$AB$507,ROWS($A$1:N214)+1,0)=0,"",HLOOKUP(VLOOKUP(N$1,$R$2:$S$16,2,0),'APTA Employee Census'!$B$6:$AB$507,ROWS($A$1:N214)+1,0)))</f>
        <v/>
      </c>
      <c r="O215" s="43" t="str">
        <f>IF(VLOOKUP(O$1,$R$2:$S$16,2,0)="","",IF(E215="self",IF(HLOOKUP(VLOOKUP(O$1,$R$2:$S$16,2,0),'APTA Employee Census'!$B$6:$AB$507,ROWS($A$1:O214)+1,0)=0,"",VLOOKUP(HLOOKUP(VLOOKUP(O$1,$R$2:$S$16,2,0),'APTA Employee Census'!$B$6:$AB$507,ROWS($A$1:O214)+1,0),Lookups!$A$2:$B$45,2,0)),""))</f>
        <v/>
      </c>
    </row>
    <row r="216" spans="1:15" ht="18" customHeight="1" x14ac:dyDescent="0.15">
      <c r="A216" s="43" t="str">
        <f>IF(VLOOKUP(A$1,$R$2:$S$16,2,0)="","",IF(HLOOKUP(VLOOKUP(A$1,$R$2:$S$16,2,0),'APTA Employee Census'!$B$6:$AB$507,ROWS($A$1:A215)+1,0)=0,"",HLOOKUP(VLOOKUP(A$1,$R$2:$S$16,2,0),'APTA Employee Census'!$B$6:$AB$507,ROWS($A$1:A215)+1,0)))</f>
        <v/>
      </c>
      <c r="B216" s="43" t="str">
        <f>IF(VLOOKUP(B$1,$R$2:$S$16,2,0)="","",IF(HLOOKUP(VLOOKUP(B$1,$R$2:$S$16,2,0),'APTA Employee Census'!$A$6:$AB$507,ROWS($A$1:B215)+1,0)=0,"",HLOOKUP(VLOOKUP(B$1,$R$2:$S$16,2,0),'APTA Employee Census'!$A$6:$AB$507,ROWS($A$1:B215)+1,0)))</f>
        <v/>
      </c>
      <c r="C216" s="43" t="str">
        <f>IF(VLOOKUP(C$1,$R$2:$S$16,2,0)="","",IF(HLOOKUP(VLOOKUP(C$1,$R$2:$S$16,2,0),'APTA Employee Census'!$B$6:$AB$507,ROWS($A$1:C215)+1,0)=0,"",HLOOKUP(VLOOKUP(C$1,$R$2:$S$16,2,0),'APTA Employee Census'!$B$6:$AB$507,ROWS($A$1:C215)+1,0)))</f>
        <v/>
      </c>
      <c r="D216" s="72" t="str">
        <f>IF(VLOOKUP(D$1,$R$2:$S$16,2,0)="","",IF(HLOOKUP(VLOOKUP(D$1,$R$2:$S$16,2,0),'APTA Employee Census'!$B$6:$AB$507,ROWS($A$1:D215)+1,0)=0,"",HLOOKUP(VLOOKUP(D$1,$R$2:$S$16,2,0),'APTA Employee Census'!$B$6:$AB$507,ROWS($A$1:D215)+1,0)))</f>
        <v/>
      </c>
      <c r="E216" s="43" t="str">
        <f>IF(VLOOKUP(E$1,$R$2:$S$16,2,0)="","",IF(HLOOKUP(VLOOKUP(E$1,$R$2:$S$16,2,0),'APTA Employee Census'!$B$6:$AB$507,ROWS($A$1:E215)+1,0)=0,"",VLOOKUP(HLOOKUP(VLOOKUP(E$1,$R$2:$S$16,2,0),'APTA Employee Census'!$B$6:$AB$507,ROWS($A$1:E215)+1,0),Lookups!$A$2:$B$45,2,0)))</f>
        <v/>
      </c>
      <c r="F216" s="72" t="str">
        <f>IF(VLOOKUP(F$1,$R$2:$S$16,2,0)="","",IF(HLOOKUP(VLOOKUP(F$1,$R$2:$S$16,2,0),'APTA Employee Census'!$B$6:$AB$507,ROWS($A$1:F215)+1,0)=0,"",HLOOKUP(VLOOKUP(F$1,$R$2:$S$16,2,0),'APTA Employee Census'!$B$6:$AB$507,ROWS($A$1:F215)+1,0)))</f>
        <v/>
      </c>
      <c r="G216" s="43" t="str">
        <f>IF(VLOOKUP(G$1,$R$2:$S$16,2,0)="","",IF(HLOOKUP(VLOOKUP(G$1,$R$2:$S$16,2,0),'APTA Employee Census'!$B$6:$AB$507,ROWS($A$1:G215)+1,0)=0,"",VLOOKUP(HLOOKUP(VLOOKUP(G$1,$R$2:$S$16,2,0),'APTA Employee Census'!$B$6:$AB$507,ROWS($A$1:G215)+1,0),Lookups!$A$2:$B$45,2,0)))</f>
        <v/>
      </c>
      <c r="H216" s="72" t="str">
        <f>IF(VLOOKUP(H$1,$R$2:$S$16,2,0)="","",IF(HLOOKUP(VLOOKUP(H$1,$R$2:$S$16,2,0),'APTA Employee Census'!$B$6:$AB$507,ROWS($A$1:H215)+1,0)=0,"",HLOOKUP(VLOOKUP(H$1,$R$2:$S$16,2,0),'APTA Employee Census'!$B$6:$AB$507,ROWS($A$1:H215)+1,0)))</f>
        <v/>
      </c>
      <c r="I216" s="73" t="str">
        <f>IF(VLOOKUP(I$1,$R$2:$S$16,2,0)="","",IF(HLOOKUP(VLOOKUP(I$1,$R$2:$S$16,2,0),'APTA Employee Census'!$B$6:$AB$507,ROWS($A$1:I215)+1,0)=0,"",HLOOKUP(VLOOKUP(I$1,$R$2:$S$16,2,0),'APTA Employee Census'!$B$6:$AB$507,ROWS($A$1:I215)+1,0)))</f>
        <v/>
      </c>
      <c r="J216" s="74" t="str">
        <f>IF(VLOOKUP($J$1,$R$2:$S$16,2,0)="","",IF(AND($K216="part_time",HLOOKUP(VLOOKUP(J$1,$R$2:$S$16,2,0),'APTA Employee Census'!$B$6:$AB$507,ROWS($A$1:J215)+1,0)&gt;0),HLOOKUP(VLOOKUP(J$1,$R$2:$S$16,2,0),'APTA Employee Census'!$B$6:$AB$507,ROWS($A$1:J215)+1,0),IF(AND($K216="part_time",HLOOKUP(VLOOKUP(J$1,$R$2:$S$16,2,0),'APTA Employee Census'!$B$6:$AB$507,ROWS($A$1:J215)+1,0)=""),'APTA Employee Census'!$G$1,"")))</f>
        <v/>
      </c>
      <c r="K216" s="43" t="e">
        <f>IF(VLOOKUP(K$1,$R$2:$S$16,2,0)="","",IF(HLOOKUP(VLOOKUP(K$1,$R$2:$S$16,2,0),'APTA Employee Census'!$B$6:$AB$507,ROWS($A$1:K215)+1,0)=0,"",VLOOKUP(HLOOKUP(VLOOKUP(K$1,$R$2:$S$16,2,0),'APTA Employee Census'!$B$6:$AB$507,ROWS($A$1:K215)+1,0),Lookups!$A$2:$B$45,2,0)))</f>
        <v>#N/A</v>
      </c>
      <c r="L216" s="72" t="str">
        <f>IF(VLOOKUP(L$1,$R$2:$S$16,2,0)="","",IF(HLOOKUP(VLOOKUP(L$1,$R$2:$S$16,2,0),'APTA Employee Census'!$B$6:$AB$507,ROWS($A$1:L215)+1,0)=0,"",HLOOKUP(VLOOKUP(L$1,$R$2:$S$16,2,0),'APTA Employee Census'!$B$6:$AB$507,ROWS($A$1:L215)+1,0)))</f>
        <v/>
      </c>
      <c r="M216" s="74" t="str">
        <f>IF(VLOOKUP(M$1,$R$2:$S$16,2,0)="","",IF(HLOOKUP(VLOOKUP(M$1,$R$2:$S$16,2,0),'APTA Employee Census'!$B$6:$AB$507,ROWS($A$1:M215)+1,0)=0,"",HLOOKUP(VLOOKUP(M$1,$R$2:$S$16,2,0),'APTA Employee Census'!$B$6:$AB$507,ROWS($A$1:M215)+1,0)))</f>
        <v/>
      </c>
      <c r="N216" s="72" t="str">
        <f>IF(VLOOKUP(N$1,$R$2:$S$16,2,0)="","",IF(HLOOKUP(VLOOKUP(N$1,$R$2:$S$16,2,0),'APTA Employee Census'!$B$6:$AB$507,ROWS($A$1:N215)+1,0)=0,"",HLOOKUP(VLOOKUP(N$1,$R$2:$S$16,2,0),'APTA Employee Census'!$B$6:$AB$507,ROWS($A$1:N215)+1,0)))</f>
        <v/>
      </c>
      <c r="O216" s="43" t="str">
        <f>IF(VLOOKUP(O$1,$R$2:$S$16,2,0)="","",IF(E216="self",IF(HLOOKUP(VLOOKUP(O$1,$R$2:$S$16,2,0),'APTA Employee Census'!$B$6:$AB$507,ROWS($A$1:O215)+1,0)=0,"",VLOOKUP(HLOOKUP(VLOOKUP(O$1,$R$2:$S$16,2,0),'APTA Employee Census'!$B$6:$AB$507,ROWS($A$1:O215)+1,0),Lookups!$A$2:$B$45,2,0)),""))</f>
        <v/>
      </c>
    </row>
    <row r="217" spans="1:15" ht="18" customHeight="1" x14ac:dyDescent="0.15">
      <c r="A217" s="43" t="str">
        <f>IF(VLOOKUP(A$1,$R$2:$S$16,2,0)="","",IF(HLOOKUP(VLOOKUP(A$1,$R$2:$S$16,2,0),'APTA Employee Census'!$B$6:$AB$507,ROWS($A$1:A216)+1,0)=0,"",HLOOKUP(VLOOKUP(A$1,$R$2:$S$16,2,0),'APTA Employee Census'!$B$6:$AB$507,ROWS($A$1:A216)+1,0)))</f>
        <v/>
      </c>
      <c r="B217" s="43" t="str">
        <f>IF(VLOOKUP(B$1,$R$2:$S$16,2,0)="","",IF(HLOOKUP(VLOOKUP(B$1,$R$2:$S$16,2,0),'APTA Employee Census'!$A$6:$AB$507,ROWS($A$1:B216)+1,0)=0,"",HLOOKUP(VLOOKUP(B$1,$R$2:$S$16,2,0),'APTA Employee Census'!$A$6:$AB$507,ROWS($A$1:B216)+1,0)))</f>
        <v/>
      </c>
      <c r="C217" s="43" t="str">
        <f>IF(VLOOKUP(C$1,$R$2:$S$16,2,0)="","",IF(HLOOKUP(VLOOKUP(C$1,$R$2:$S$16,2,0),'APTA Employee Census'!$B$6:$AB$507,ROWS($A$1:C216)+1,0)=0,"",HLOOKUP(VLOOKUP(C$1,$R$2:$S$16,2,0),'APTA Employee Census'!$B$6:$AB$507,ROWS($A$1:C216)+1,0)))</f>
        <v/>
      </c>
      <c r="D217" s="72" t="str">
        <f>IF(VLOOKUP(D$1,$R$2:$S$16,2,0)="","",IF(HLOOKUP(VLOOKUP(D$1,$R$2:$S$16,2,0),'APTA Employee Census'!$B$6:$AB$507,ROWS($A$1:D216)+1,0)=0,"",HLOOKUP(VLOOKUP(D$1,$R$2:$S$16,2,0),'APTA Employee Census'!$B$6:$AB$507,ROWS($A$1:D216)+1,0)))</f>
        <v/>
      </c>
      <c r="E217" s="43" t="str">
        <f>IF(VLOOKUP(E$1,$R$2:$S$16,2,0)="","",IF(HLOOKUP(VLOOKUP(E$1,$R$2:$S$16,2,0),'APTA Employee Census'!$B$6:$AB$507,ROWS($A$1:E216)+1,0)=0,"",VLOOKUP(HLOOKUP(VLOOKUP(E$1,$R$2:$S$16,2,0),'APTA Employee Census'!$B$6:$AB$507,ROWS($A$1:E216)+1,0),Lookups!$A$2:$B$45,2,0)))</f>
        <v/>
      </c>
      <c r="F217" s="72" t="str">
        <f>IF(VLOOKUP(F$1,$R$2:$S$16,2,0)="","",IF(HLOOKUP(VLOOKUP(F$1,$R$2:$S$16,2,0),'APTA Employee Census'!$B$6:$AB$507,ROWS($A$1:F216)+1,0)=0,"",HLOOKUP(VLOOKUP(F$1,$R$2:$S$16,2,0),'APTA Employee Census'!$B$6:$AB$507,ROWS($A$1:F216)+1,0)))</f>
        <v/>
      </c>
      <c r="G217" s="43" t="str">
        <f>IF(VLOOKUP(G$1,$R$2:$S$16,2,0)="","",IF(HLOOKUP(VLOOKUP(G$1,$R$2:$S$16,2,0),'APTA Employee Census'!$B$6:$AB$507,ROWS($A$1:G216)+1,0)=0,"",VLOOKUP(HLOOKUP(VLOOKUP(G$1,$R$2:$S$16,2,0),'APTA Employee Census'!$B$6:$AB$507,ROWS($A$1:G216)+1,0),Lookups!$A$2:$B$45,2,0)))</f>
        <v/>
      </c>
      <c r="H217" s="72" t="str">
        <f>IF(VLOOKUP(H$1,$R$2:$S$16,2,0)="","",IF(HLOOKUP(VLOOKUP(H$1,$R$2:$S$16,2,0),'APTA Employee Census'!$B$6:$AB$507,ROWS($A$1:H216)+1,0)=0,"",HLOOKUP(VLOOKUP(H$1,$R$2:$S$16,2,0),'APTA Employee Census'!$B$6:$AB$507,ROWS($A$1:H216)+1,0)))</f>
        <v/>
      </c>
      <c r="I217" s="73" t="str">
        <f>IF(VLOOKUP(I$1,$R$2:$S$16,2,0)="","",IF(HLOOKUP(VLOOKUP(I$1,$R$2:$S$16,2,0),'APTA Employee Census'!$B$6:$AB$507,ROWS($A$1:I216)+1,0)=0,"",HLOOKUP(VLOOKUP(I$1,$R$2:$S$16,2,0),'APTA Employee Census'!$B$6:$AB$507,ROWS($A$1:I216)+1,0)))</f>
        <v/>
      </c>
      <c r="J217" s="74" t="str">
        <f>IF(VLOOKUP($J$1,$R$2:$S$16,2,0)="","",IF(AND($K217="part_time",HLOOKUP(VLOOKUP(J$1,$R$2:$S$16,2,0),'APTA Employee Census'!$B$6:$AB$507,ROWS($A$1:J216)+1,0)&gt;0),HLOOKUP(VLOOKUP(J$1,$R$2:$S$16,2,0),'APTA Employee Census'!$B$6:$AB$507,ROWS($A$1:J216)+1,0),IF(AND($K217="part_time",HLOOKUP(VLOOKUP(J$1,$R$2:$S$16,2,0),'APTA Employee Census'!$B$6:$AB$507,ROWS($A$1:J216)+1,0)=""),'APTA Employee Census'!$G$1,"")))</f>
        <v/>
      </c>
      <c r="K217" s="43" t="e">
        <f>IF(VLOOKUP(K$1,$R$2:$S$16,2,0)="","",IF(HLOOKUP(VLOOKUP(K$1,$R$2:$S$16,2,0),'APTA Employee Census'!$B$6:$AB$507,ROWS($A$1:K216)+1,0)=0,"",VLOOKUP(HLOOKUP(VLOOKUP(K$1,$R$2:$S$16,2,0),'APTA Employee Census'!$B$6:$AB$507,ROWS($A$1:K216)+1,0),Lookups!$A$2:$B$45,2,0)))</f>
        <v>#N/A</v>
      </c>
      <c r="L217" s="72" t="str">
        <f>IF(VLOOKUP(L$1,$R$2:$S$16,2,0)="","",IF(HLOOKUP(VLOOKUP(L$1,$R$2:$S$16,2,0),'APTA Employee Census'!$B$6:$AB$507,ROWS($A$1:L216)+1,0)=0,"",HLOOKUP(VLOOKUP(L$1,$R$2:$S$16,2,0),'APTA Employee Census'!$B$6:$AB$507,ROWS($A$1:L216)+1,0)))</f>
        <v/>
      </c>
      <c r="M217" s="74" t="str">
        <f>IF(VLOOKUP(M$1,$R$2:$S$16,2,0)="","",IF(HLOOKUP(VLOOKUP(M$1,$R$2:$S$16,2,0),'APTA Employee Census'!$B$6:$AB$507,ROWS($A$1:M216)+1,0)=0,"",HLOOKUP(VLOOKUP(M$1,$R$2:$S$16,2,0),'APTA Employee Census'!$B$6:$AB$507,ROWS($A$1:M216)+1,0)))</f>
        <v/>
      </c>
      <c r="N217" s="72" t="str">
        <f>IF(VLOOKUP(N$1,$R$2:$S$16,2,0)="","",IF(HLOOKUP(VLOOKUP(N$1,$R$2:$S$16,2,0),'APTA Employee Census'!$B$6:$AB$507,ROWS($A$1:N216)+1,0)=0,"",HLOOKUP(VLOOKUP(N$1,$R$2:$S$16,2,0),'APTA Employee Census'!$B$6:$AB$507,ROWS($A$1:N216)+1,0)))</f>
        <v/>
      </c>
      <c r="O217" s="43" t="str">
        <f>IF(VLOOKUP(O$1,$R$2:$S$16,2,0)="","",IF(E217="self",IF(HLOOKUP(VLOOKUP(O$1,$R$2:$S$16,2,0),'APTA Employee Census'!$B$6:$AB$507,ROWS($A$1:O216)+1,0)=0,"",VLOOKUP(HLOOKUP(VLOOKUP(O$1,$R$2:$S$16,2,0),'APTA Employee Census'!$B$6:$AB$507,ROWS($A$1:O216)+1,0),Lookups!$A$2:$B$45,2,0)),""))</f>
        <v/>
      </c>
    </row>
    <row r="218" spans="1:15" ht="18" customHeight="1" x14ac:dyDescent="0.15">
      <c r="A218" s="43" t="str">
        <f>IF(VLOOKUP(A$1,$R$2:$S$16,2,0)="","",IF(HLOOKUP(VLOOKUP(A$1,$R$2:$S$16,2,0),'APTA Employee Census'!$B$6:$AB$507,ROWS($A$1:A217)+1,0)=0,"",HLOOKUP(VLOOKUP(A$1,$R$2:$S$16,2,0),'APTA Employee Census'!$B$6:$AB$507,ROWS($A$1:A217)+1,0)))</f>
        <v/>
      </c>
      <c r="B218" s="43" t="str">
        <f>IF(VLOOKUP(B$1,$R$2:$S$16,2,0)="","",IF(HLOOKUP(VLOOKUP(B$1,$R$2:$S$16,2,0),'APTA Employee Census'!$A$6:$AB$507,ROWS($A$1:B217)+1,0)=0,"",HLOOKUP(VLOOKUP(B$1,$R$2:$S$16,2,0),'APTA Employee Census'!$A$6:$AB$507,ROWS($A$1:B217)+1,0)))</f>
        <v/>
      </c>
      <c r="C218" s="43" t="str">
        <f>IF(VLOOKUP(C$1,$R$2:$S$16,2,0)="","",IF(HLOOKUP(VLOOKUP(C$1,$R$2:$S$16,2,0),'APTA Employee Census'!$B$6:$AB$507,ROWS($A$1:C217)+1,0)=0,"",HLOOKUP(VLOOKUP(C$1,$R$2:$S$16,2,0),'APTA Employee Census'!$B$6:$AB$507,ROWS($A$1:C217)+1,0)))</f>
        <v/>
      </c>
      <c r="D218" s="72" t="str">
        <f>IF(VLOOKUP(D$1,$R$2:$S$16,2,0)="","",IF(HLOOKUP(VLOOKUP(D$1,$R$2:$S$16,2,0),'APTA Employee Census'!$B$6:$AB$507,ROWS($A$1:D217)+1,0)=0,"",HLOOKUP(VLOOKUP(D$1,$R$2:$S$16,2,0),'APTA Employee Census'!$B$6:$AB$507,ROWS($A$1:D217)+1,0)))</f>
        <v/>
      </c>
      <c r="E218" s="43" t="str">
        <f>IF(VLOOKUP(E$1,$R$2:$S$16,2,0)="","",IF(HLOOKUP(VLOOKUP(E$1,$R$2:$S$16,2,0),'APTA Employee Census'!$B$6:$AB$507,ROWS($A$1:E217)+1,0)=0,"",VLOOKUP(HLOOKUP(VLOOKUP(E$1,$R$2:$S$16,2,0),'APTA Employee Census'!$B$6:$AB$507,ROWS($A$1:E217)+1,0),Lookups!$A$2:$B$45,2,0)))</f>
        <v/>
      </c>
      <c r="F218" s="72" t="str">
        <f>IF(VLOOKUP(F$1,$R$2:$S$16,2,0)="","",IF(HLOOKUP(VLOOKUP(F$1,$R$2:$S$16,2,0),'APTA Employee Census'!$B$6:$AB$507,ROWS($A$1:F217)+1,0)=0,"",HLOOKUP(VLOOKUP(F$1,$R$2:$S$16,2,0),'APTA Employee Census'!$B$6:$AB$507,ROWS($A$1:F217)+1,0)))</f>
        <v/>
      </c>
      <c r="G218" s="43" t="str">
        <f>IF(VLOOKUP(G$1,$R$2:$S$16,2,0)="","",IF(HLOOKUP(VLOOKUP(G$1,$R$2:$S$16,2,0),'APTA Employee Census'!$B$6:$AB$507,ROWS($A$1:G217)+1,0)=0,"",VLOOKUP(HLOOKUP(VLOOKUP(G$1,$R$2:$S$16,2,0),'APTA Employee Census'!$B$6:$AB$507,ROWS($A$1:G217)+1,0),Lookups!$A$2:$B$45,2,0)))</f>
        <v/>
      </c>
      <c r="H218" s="72" t="str">
        <f>IF(VLOOKUP(H$1,$R$2:$S$16,2,0)="","",IF(HLOOKUP(VLOOKUP(H$1,$R$2:$S$16,2,0),'APTA Employee Census'!$B$6:$AB$507,ROWS($A$1:H217)+1,0)=0,"",HLOOKUP(VLOOKUP(H$1,$R$2:$S$16,2,0),'APTA Employee Census'!$B$6:$AB$507,ROWS($A$1:H217)+1,0)))</f>
        <v/>
      </c>
      <c r="I218" s="73" t="str">
        <f>IF(VLOOKUP(I$1,$R$2:$S$16,2,0)="","",IF(HLOOKUP(VLOOKUP(I$1,$R$2:$S$16,2,0),'APTA Employee Census'!$B$6:$AB$507,ROWS($A$1:I217)+1,0)=0,"",HLOOKUP(VLOOKUP(I$1,$R$2:$S$16,2,0),'APTA Employee Census'!$B$6:$AB$507,ROWS($A$1:I217)+1,0)))</f>
        <v/>
      </c>
      <c r="J218" s="74" t="str">
        <f>IF(VLOOKUP($J$1,$R$2:$S$16,2,0)="","",IF(AND($K218="part_time",HLOOKUP(VLOOKUP(J$1,$R$2:$S$16,2,0),'APTA Employee Census'!$B$6:$AB$507,ROWS($A$1:J217)+1,0)&gt;0),HLOOKUP(VLOOKUP(J$1,$R$2:$S$16,2,0),'APTA Employee Census'!$B$6:$AB$507,ROWS($A$1:J217)+1,0),IF(AND($K218="part_time",HLOOKUP(VLOOKUP(J$1,$R$2:$S$16,2,0),'APTA Employee Census'!$B$6:$AB$507,ROWS($A$1:J217)+1,0)=""),'APTA Employee Census'!$G$1,"")))</f>
        <v/>
      </c>
      <c r="K218" s="43" t="e">
        <f>IF(VLOOKUP(K$1,$R$2:$S$16,2,0)="","",IF(HLOOKUP(VLOOKUP(K$1,$R$2:$S$16,2,0),'APTA Employee Census'!$B$6:$AB$507,ROWS($A$1:K217)+1,0)=0,"",VLOOKUP(HLOOKUP(VLOOKUP(K$1,$R$2:$S$16,2,0),'APTA Employee Census'!$B$6:$AB$507,ROWS($A$1:K217)+1,0),Lookups!$A$2:$B$45,2,0)))</f>
        <v>#N/A</v>
      </c>
      <c r="L218" s="72" t="str">
        <f>IF(VLOOKUP(L$1,$R$2:$S$16,2,0)="","",IF(HLOOKUP(VLOOKUP(L$1,$R$2:$S$16,2,0),'APTA Employee Census'!$B$6:$AB$507,ROWS($A$1:L217)+1,0)=0,"",HLOOKUP(VLOOKUP(L$1,$R$2:$S$16,2,0),'APTA Employee Census'!$B$6:$AB$507,ROWS($A$1:L217)+1,0)))</f>
        <v/>
      </c>
      <c r="M218" s="74" t="str">
        <f>IF(VLOOKUP(M$1,$R$2:$S$16,2,0)="","",IF(HLOOKUP(VLOOKUP(M$1,$R$2:$S$16,2,0),'APTA Employee Census'!$B$6:$AB$507,ROWS($A$1:M217)+1,0)=0,"",HLOOKUP(VLOOKUP(M$1,$R$2:$S$16,2,0),'APTA Employee Census'!$B$6:$AB$507,ROWS($A$1:M217)+1,0)))</f>
        <v/>
      </c>
      <c r="N218" s="72" t="str">
        <f>IF(VLOOKUP(N$1,$R$2:$S$16,2,0)="","",IF(HLOOKUP(VLOOKUP(N$1,$R$2:$S$16,2,0),'APTA Employee Census'!$B$6:$AB$507,ROWS($A$1:N217)+1,0)=0,"",HLOOKUP(VLOOKUP(N$1,$R$2:$S$16,2,0),'APTA Employee Census'!$B$6:$AB$507,ROWS($A$1:N217)+1,0)))</f>
        <v/>
      </c>
      <c r="O218" s="43" t="str">
        <f>IF(VLOOKUP(O$1,$R$2:$S$16,2,0)="","",IF(E218="self",IF(HLOOKUP(VLOOKUP(O$1,$R$2:$S$16,2,0),'APTA Employee Census'!$B$6:$AB$507,ROWS($A$1:O217)+1,0)=0,"",VLOOKUP(HLOOKUP(VLOOKUP(O$1,$R$2:$S$16,2,0),'APTA Employee Census'!$B$6:$AB$507,ROWS($A$1:O217)+1,0),Lookups!$A$2:$B$45,2,0)),""))</f>
        <v/>
      </c>
    </row>
    <row r="219" spans="1:15" ht="18" customHeight="1" x14ac:dyDescent="0.15">
      <c r="A219" s="43" t="str">
        <f>IF(VLOOKUP(A$1,$R$2:$S$16,2,0)="","",IF(HLOOKUP(VLOOKUP(A$1,$R$2:$S$16,2,0),'APTA Employee Census'!$B$6:$AB$507,ROWS($A$1:A218)+1,0)=0,"",HLOOKUP(VLOOKUP(A$1,$R$2:$S$16,2,0),'APTA Employee Census'!$B$6:$AB$507,ROWS($A$1:A218)+1,0)))</f>
        <v/>
      </c>
      <c r="B219" s="43" t="str">
        <f>IF(VLOOKUP(B$1,$R$2:$S$16,2,0)="","",IF(HLOOKUP(VLOOKUP(B$1,$R$2:$S$16,2,0),'APTA Employee Census'!$A$6:$AB$507,ROWS($A$1:B218)+1,0)=0,"",HLOOKUP(VLOOKUP(B$1,$R$2:$S$16,2,0),'APTA Employee Census'!$A$6:$AB$507,ROWS($A$1:B218)+1,0)))</f>
        <v/>
      </c>
      <c r="C219" s="43" t="str">
        <f>IF(VLOOKUP(C$1,$R$2:$S$16,2,0)="","",IF(HLOOKUP(VLOOKUP(C$1,$R$2:$S$16,2,0),'APTA Employee Census'!$B$6:$AB$507,ROWS($A$1:C218)+1,0)=0,"",HLOOKUP(VLOOKUP(C$1,$R$2:$S$16,2,0),'APTA Employee Census'!$B$6:$AB$507,ROWS($A$1:C218)+1,0)))</f>
        <v/>
      </c>
      <c r="D219" s="72" t="str">
        <f>IF(VLOOKUP(D$1,$R$2:$S$16,2,0)="","",IF(HLOOKUP(VLOOKUP(D$1,$R$2:$S$16,2,0),'APTA Employee Census'!$B$6:$AB$507,ROWS($A$1:D218)+1,0)=0,"",HLOOKUP(VLOOKUP(D$1,$R$2:$S$16,2,0),'APTA Employee Census'!$B$6:$AB$507,ROWS($A$1:D218)+1,0)))</f>
        <v/>
      </c>
      <c r="E219" s="43" t="str">
        <f>IF(VLOOKUP(E$1,$R$2:$S$16,2,0)="","",IF(HLOOKUP(VLOOKUP(E$1,$R$2:$S$16,2,0),'APTA Employee Census'!$B$6:$AB$507,ROWS($A$1:E218)+1,0)=0,"",VLOOKUP(HLOOKUP(VLOOKUP(E$1,$R$2:$S$16,2,0),'APTA Employee Census'!$B$6:$AB$507,ROWS($A$1:E218)+1,0),Lookups!$A$2:$B$45,2,0)))</f>
        <v/>
      </c>
      <c r="F219" s="72" t="str">
        <f>IF(VLOOKUP(F$1,$R$2:$S$16,2,0)="","",IF(HLOOKUP(VLOOKUP(F$1,$R$2:$S$16,2,0),'APTA Employee Census'!$B$6:$AB$507,ROWS($A$1:F218)+1,0)=0,"",HLOOKUP(VLOOKUP(F$1,$R$2:$S$16,2,0),'APTA Employee Census'!$B$6:$AB$507,ROWS($A$1:F218)+1,0)))</f>
        <v/>
      </c>
      <c r="G219" s="43" t="str">
        <f>IF(VLOOKUP(G$1,$R$2:$S$16,2,0)="","",IF(HLOOKUP(VLOOKUP(G$1,$R$2:$S$16,2,0),'APTA Employee Census'!$B$6:$AB$507,ROWS($A$1:G218)+1,0)=0,"",VLOOKUP(HLOOKUP(VLOOKUP(G$1,$R$2:$S$16,2,0),'APTA Employee Census'!$B$6:$AB$507,ROWS($A$1:G218)+1,0),Lookups!$A$2:$B$45,2,0)))</f>
        <v/>
      </c>
      <c r="H219" s="72" t="str">
        <f>IF(VLOOKUP(H$1,$R$2:$S$16,2,0)="","",IF(HLOOKUP(VLOOKUP(H$1,$R$2:$S$16,2,0),'APTA Employee Census'!$B$6:$AB$507,ROWS($A$1:H218)+1,0)=0,"",HLOOKUP(VLOOKUP(H$1,$R$2:$S$16,2,0),'APTA Employee Census'!$B$6:$AB$507,ROWS($A$1:H218)+1,0)))</f>
        <v/>
      </c>
      <c r="I219" s="73" t="str">
        <f>IF(VLOOKUP(I$1,$R$2:$S$16,2,0)="","",IF(HLOOKUP(VLOOKUP(I$1,$R$2:$S$16,2,0),'APTA Employee Census'!$B$6:$AB$507,ROWS($A$1:I218)+1,0)=0,"",HLOOKUP(VLOOKUP(I$1,$R$2:$S$16,2,0),'APTA Employee Census'!$B$6:$AB$507,ROWS($A$1:I218)+1,0)))</f>
        <v/>
      </c>
      <c r="J219" s="74" t="str">
        <f>IF(VLOOKUP($J$1,$R$2:$S$16,2,0)="","",IF(AND($K219="part_time",HLOOKUP(VLOOKUP(J$1,$R$2:$S$16,2,0),'APTA Employee Census'!$B$6:$AB$507,ROWS($A$1:J218)+1,0)&gt;0),HLOOKUP(VLOOKUP(J$1,$R$2:$S$16,2,0),'APTA Employee Census'!$B$6:$AB$507,ROWS($A$1:J218)+1,0),IF(AND($K219="part_time",HLOOKUP(VLOOKUP(J$1,$R$2:$S$16,2,0),'APTA Employee Census'!$B$6:$AB$507,ROWS($A$1:J218)+1,0)=""),'APTA Employee Census'!$G$1,"")))</f>
        <v/>
      </c>
      <c r="K219" s="43" t="e">
        <f>IF(VLOOKUP(K$1,$R$2:$S$16,2,0)="","",IF(HLOOKUP(VLOOKUP(K$1,$R$2:$S$16,2,0),'APTA Employee Census'!$B$6:$AB$507,ROWS($A$1:K218)+1,0)=0,"",VLOOKUP(HLOOKUP(VLOOKUP(K$1,$R$2:$S$16,2,0),'APTA Employee Census'!$B$6:$AB$507,ROWS($A$1:K218)+1,0),Lookups!$A$2:$B$45,2,0)))</f>
        <v>#N/A</v>
      </c>
      <c r="L219" s="72" t="str">
        <f>IF(VLOOKUP(L$1,$R$2:$S$16,2,0)="","",IF(HLOOKUP(VLOOKUP(L$1,$R$2:$S$16,2,0),'APTA Employee Census'!$B$6:$AB$507,ROWS($A$1:L218)+1,0)=0,"",HLOOKUP(VLOOKUP(L$1,$R$2:$S$16,2,0),'APTA Employee Census'!$B$6:$AB$507,ROWS($A$1:L218)+1,0)))</f>
        <v/>
      </c>
      <c r="M219" s="74" t="str">
        <f>IF(VLOOKUP(M$1,$R$2:$S$16,2,0)="","",IF(HLOOKUP(VLOOKUP(M$1,$R$2:$S$16,2,0),'APTA Employee Census'!$B$6:$AB$507,ROWS($A$1:M218)+1,0)=0,"",HLOOKUP(VLOOKUP(M$1,$R$2:$S$16,2,0),'APTA Employee Census'!$B$6:$AB$507,ROWS($A$1:M218)+1,0)))</f>
        <v/>
      </c>
      <c r="N219" s="72" t="str">
        <f>IF(VLOOKUP(N$1,$R$2:$S$16,2,0)="","",IF(HLOOKUP(VLOOKUP(N$1,$R$2:$S$16,2,0),'APTA Employee Census'!$B$6:$AB$507,ROWS($A$1:N218)+1,0)=0,"",HLOOKUP(VLOOKUP(N$1,$R$2:$S$16,2,0),'APTA Employee Census'!$B$6:$AB$507,ROWS($A$1:N218)+1,0)))</f>
        <v/>
      </c>
      <c r="O219" s="43" t="str">
        <f>IF(VLOOKUP(O$1,$R$2:$S$16,2,0)="","",IF(E219="self",IF(HLOOKUP(VLOOKUP(O$1,$R$2:$S$16,2,0),'APTA Employee Census'!$B$6:$AB$507,ROWS($A$1:O218)+1,0)=0,"",VLOOKUP(HLOOKUP(VLOOKUP(O$1,$R$2:$S$16,2,0),'APTA Employee Census'!$B$6:$AB$507,ROWS($A$1:O218)+1,0),Lookups!$A$2:$B$45,2,0)),""))</f>
        <v/>
      </c>
    </row>
    <row r="220" spans="1:15" ht="18" customHeight="1" x14ac:dyDescent="0.15">
      <c r="A220" s="43" t="str">
        <f>IF(VLOOKUP(A$1,$R$2:$S$16,2,0)="","",IF(HLOOKUP(VLOOKUP(A$1,$R$2:$S$16,2,0),'APTA Employee Census'!$B$6:$AB$507,ROWS($A$1:A219)+1,0)=0,"",HLOOKUP(VLOOKUP(A$1,$R$2:$S$16,2,0),'APTA Employee Census'!$B$6:$AB$507,ROWS($A$1:A219)+1,0)))</f>
        <v/>
      </c>
      <c r="B220" s="43" t="str">
        <f>IF(VLOOKUP(B$1,$R$2:$S$16,2,0)="","",IF(HLOOKUP(VLOOKUP(B$1,$R$2:$S$16,2,0),'APTA Employee Census'!$A$6:$AB$507,ROWS($A$1:B219)+1,0)=0,"",HLOOKUP(VLOOKUP(B$1,$R$2:$S$16,2,0),'APTA Employee Census'!$A$6:$AB$507,ROWS($A$1:B219)+1,0)))</f>
        <v/>
      </c>
      <c r="C220" s="43" t="str">
        <f>IF(VLOOKUP(C$1,$R$2:$S$16,2,0)="","",IF(HLOOKUP(VLOOKUP(C$1,$R$2:$S$16,2,0),'APTA Employee Census'!$B$6:$AB$507,ROWS($A$1:C219)+1,0)=0,"",HLOOKUP(VLOOKUP(C$1,$R$2:$S$16,2,0),'APTA Employee Census'!$B$6:$AB$507,ROWS($A$1:C219)+1,0)))</f>
        <v/>
      </c>
      <c r="D220" s="72" t="str">
        <f>IF(VLOOKUP(D$1,$R$2:$S$16,2,0)="","",IF(HLOOKUP(VLOOKUP(D$1,$R$2:$S$16,2,0),'APTA Employee Census'!$B$6:$AB$507,ROWS($A$1:D219)+1,0)=0,"",HLOOKUP(VLOOKUP(D$1,$R$2:$S$16,2,0),'APTA Employee Census'!$B$6:$AB$507,ROWS($A$1:D219)+1,0)))</f>
        <v/>
      </c>
      <c r="E220" s="43" t="str">
        <f>IF(VLOOKUP(E$1,$R$2:$S$16,2,0)="","",IF(HLOOKUP(VLOOKUP(E$1,$R$2:$S$16,2,0),'APTA Employee Census'!$B$6:$AB$507,ROWS($A$1:E219)+1,0)=0,"",VLOOKUP(HLOOKUP(VLOOKUP(E$1,$R$2:$S$16,2,0),'APTA Employee Census'!$B$6:$AB$507,ROWS($A$1:E219)+1,0),Lookups!$A$2:$B$45,2,0)))</f>
        <v/>
      </c>
      <c r="F220" s="72" t="str">
        <f>IF(VLOOKUP(F$1,$R$2:$S$16,2,0)="","",IF(HLOOKUP(VLOOKUP(F$1,$R$2:$S$16,2,0),'APTA Employee Census'!$B$6:$AB$507,ROWS($A$1:F219)+1,0)=0,"",HLOOKUP(VLOOKUP(F$1,$R$2:$S$16,2,0),'APTA Employee Census'!$B$6:$AB$507,ROWS($A$1:F219)+1,0)))</f>
        <v/>
      </c>
      <c r="G220" s="43" t="str">
        <f>IF(VLOOKUP(G$1,$R$2:$S$16,2,0)="","",IF(HLOOKUP(VLOOKUP(G$1,$R$2:$S$16,2,0),'APTA Employee Census'!$B$6:$AB$507,ROWS($A$1:G219)+1,0)=0,"",VLOOKUP(HLOOKUP(VLOOKUP(G$1,$R$2:$S$16,2,0),'APTA Employee Census'!$B$6:$AB$507,ROWS($A$1:G219)+1,0),Lookups!$A$2:$B$45,2,0)))</f>
        <v/>
      </c>
      <c r="H220" s="72" t="str">
        <f>IF(VLOOKUP(H$1,$R$2:$S$16,2,0)="","",IF(HLOOKUP(VLOOKUP(H$1,$R$2:$S$16,2,0),'APTA Employee Census'!$B$6:$AB$507,ROWS($A$1:H219)+1,0)=0,"",HLOOKUP(VLOOKUP(H$1,$R$2:$S$16,2,0),'APTA Employee Census'!$B$6:$AB$507,ROWS($A$1:H219)+1,0)))</f>
        <v/>
      </c>
      <c r="I220" s="73" t="str">
        <f>IF(VLOOKUP(I$1,$R$2:$S$16,2,0)="","",IF(HLOOKUP(VLOOKUP(I$1,$R$2:$S$16,2,0),'APTA Employee Census'!$B$6:$AB$507,ROWS($A$1:I219)+1,0)=0,"",HLOOKUP(VLOOKUP(I$1,$R$2:$S$16,2,0),'APTA Employee Census'!$B$6:$AB$507,ROWS($A$1:I219)+1,0)))</f>
        <v/>
      </c>
      <c r="J220" s="74" t="str">
        <f>IF(VLOOKUP($J$1,$R$2:$S$16,2,0)="","",IF(AND($K220="part_time",HLOOKUP(VLOOKUP(J$1,$R$2:$S$16,2,0),'APTA Employee Census'!$B$6:$AB$507,ROWS($A$1:J219)+1,0)&gt;0),HLOOKUP(VLOOKUP(J$1,$R$2:$S$16,2,0),'APTA Employee Census'!$B$6:$AB$507,ROWS($A$1:J219)+1,0),IF(AND($K220="part_time",HLOOKUP(VLOOKUP(J$1,$R$2:$S$16,2,0),'APTA Employee Census'!$B$6:$AB$507,ROWS($A$1:J219)+1,0)=""),'APTA Employee Census'!$G$1,"")))</f>
        <v/>
      </c>
      <c r="K220" s="43" t="e">
        <f>IF(VLOOKUP(K$1,$R$2:$S$16,2,0)="","",IF(HLOOKUP(VLOOKUP(K$1,$R$2:$S$16,2,0),'APTA Employee Census'!$B$6:$AB$507,ROWS($A$1:K219)+1,0)=0,"",VLOOKUP(HLOOKUP(VLOOKUP(K$1,$R$2:$S$16,2,0),'APTA Employee Census'!$B$6:$AB$507,ROWS($A$1:K219)+1,0),Lookups!$A$2:$B$45,2,0)))</f>
        <v>#N/A</v>
      </c>
      <c r="L220" s="72" t="str">
        <f>IF(VLOOKUP(L$1,$R$2:$S$16,2,0)="","",IF(HLOOKUP(VLOOKUP(L$1,$R$2:$S$16,2,0),'APTA Employee Census'!$B$6:$AB$507,ROWS($A$1:L219)+1,0)=0,"",HLOOKUP(VLOOKUP(L$1,$R$2:$S$16,2,0),'APTA Employee Census'!$B$6:$AB$507,ROWS($A$1:L219)+1,0)))</f>
        <v/>
      </c>
      <c r="M220" s="74" t="str">
        <f>IF(VLOOKUP(M$1,$R$2:$S$16,2,0)="","",IF(HLOOKUP(VLOOKUP(M$1,$R$2:$S$16,2,0),'APTA Employee Census'!$B$6:$AB$507,ROWS($A$1:M219)+1,0)=0,"",HLOOKUP(VLOOKUP(M$1,$R$2:$S$16,2,0),'APTA Employee Census'!$B$6:$AB$507,ROWS($A$1:M219)+1,0)))</f>
        <v/>
      </c>
      <c r="N220" s="72" t="str">
        <f>IF(VLOOKUP(N$1,$R$2:$S$16,2,0)="","",IF(HLOOKUP(VLOOKUP(N$1,$R$2:$S$16,2,0),'APTA Employee Census'!$B$6:$AB$507,ROWS($A$1:N219)+1,0)=0,"",HLOOKUP(VLOOKUP(N$1,$R$2:$S$16,2,0),'APTA Employee Census'!$B$6:$AB$507,ROWS($A$1:N219)+1,0)))</f>
        <v/>
      </c>
      <c r="O220" s="43" t="str">
        <f>IF(VLOOKUP(O$1,$R$2:$S$16,2,0)="","",IF(E220="self",IF(HLOOKUP(VLOOKUP(O$1,$R$2:$S$16,2,0),'APTA Employee Census'!$B$6:$AB$507,ROWS($A$1:O219)+1,0)=0,"",VLOOKUP(HLOOKUP(VLOOKUP(O$1,$R$2:$S$16,2,0),'APTA Employee Census'!$B$6:$AB$507,ROWS($A$1:O219)+1,0),Lookups!$A$2:$B$45,2,0)),""))</f>
        <v/>
      </c>
    </row>
    <row r="221" spans="1:15" ht="18" customHeight="1" x14ac:dyDescent="0.15">
      <c r="A221" s="43" t="str">
        <f>IF(VLOOKUP(A$1,$R$2:$S$16,2,0)="","",IF(HLOOKUP(VLOOKUP(A$1,$R$2:$S$16,2,0),'APTA Employee Census'!$B$6:$AB$507,ROWS($A$1:A220)+1,0)=0,"",HLOOKUP(VLOOKUP(A$1,$R$2:$S$16,2,0),'APTA Employee Census'!$B$6:$AB$507,ROWS($A$1:A220)+1,0)))</f>
        <v/>
      </c>
      <c r="B221" s="43" t="str">
        <f>IF(VLOOKUP(B$1,$R$2:$S$16,2,0)="","",IF(HLOOKUP(VLOOKUP(B$1,$R$2:$S$16,2,0),'APTA Employee Census'!$A$6:$AB$507,ROWS($A$1:B220)+1,0)=0,"",HLOOKUP(VLOOKUP(B$1,$R$2:$S$16,2,0),'APTA Employee Census'!$A$6:$AB$507,ROWS($A$1:B220)+1,0)))</f>
        <v/>
      </c>
      <c r="C221" s="43" t="str">
        <f>IF(VLOOKUP(C$1,$R$2:$S$16,2,0)="","",IF(HLOOKUP(VLOOKUP(C$1,$R$2:$S$16,2,0),'APTA Employee Census'!$B$6:$AB$507,ROWS($A$1:C220)+1,0)=0,"",HLOOKUP(VLOOKUP(C$1,$R$2:$S$16,2,0),'APTA Employee Census'!$B$6:$AB$507,ROWS($A$1:C220)+1,0)))</f>
        <v/>
      </c>
      <c r="D221" s="72" t="str">
        <f>IF(VLOOKUP(D$1,$R$2:$S$16,2,0)="","",IF(HLOOKUP(VLOOKUP(D$1,$R$2:$S$16,2,0),'APTA Employee Census'!$B$6:$AB$507,ROWS($A$1:D220)+1,0)=0,"",HLOOKUP(VLOOKUP(D$1,$R$2:$S$16,2,0),'APTA Employee Census'!$B$6:$AB$507,ROWS($A$1:D220)+1,0)))</f>
        <v/>
      </c>
      <c r="E221" s="43" t="str">
        <f>IF(VLOOKUP(E$1,$R$2:$S$16,2,0)="","",IF(HLOOKUP(VLOOKUP(E$1,$R$2:$S$16,2,0),'APTA Employee Census'!$B$6:$AB$507,ROWS($A$1:E220)+1,0)=0,"",VLOOKUP(HLOOKUP(VLOOKUP(E$1,$R$2:$S$16,2,0),'APTA Employee Census'!$B$6:$AB$507,ROWS($A$1:E220)+1,0),Lookups!$A$2:$B$45,2,0)))</f>
        <v/>
      </c>
      <c r="F221" s="72" t="str">
        <f>IF(VLOOKUP(F$1,$R$2:$S$16,2,0)="","",IF(HLOOKUP(VLOOKUP(F$1,$R$2:$S$16,2,0),'APTA Employee Census'!$B$6:$AB$507,ROWS($A$1:F220)+1,0)=0,"",HLOOKUP(VLOOKUP(F$1,$R$2:$S$16,2,0),'APTA Employee Census'!$B$6:$AB$507,ROWS($A$1:F220)+1,0)))</f>
        <v/>
      </c>
      <c r="G221" s="43" t="str">
        <f>IF(VLOOKUP(G$1,$R$2:$S$16,2,0)="","",IF(HLOOKUP(VLOOKUP(G$1,$R$2:$S$16,2,0),'APTA Employee Census'!$B$6:$AB$507,ROWS($A$1:G220)+1,0)=0,"",VLOOKUP(HLOOKUP(VLOOKUP(G$1,$R$2:$S$16,2,0),'APTA Employee Census'!$B$6:$AB$507,ROWS($A$1:G220)+1,0),Lookups!$A$2:$B$45,2,0)))</f>
        <v/>
      </c>
      <c r="H221" s="72" t="str">
        <f>IF(VLOOKUP(H$1,$R$2:$S$16,2,0)="","",IF(HLOOKUP(VLOOKUP(H$1,$R$2:$S$16,2,0),'APTA Employee Census'!$B$6:$AB$507,ROWS($A$1:H220)+1,0)=0,"",HLOOKUP(VLOOKUP(H$1,$R$2:$S$16,2,0),'APTA Employee Census'!$B$6:$AB$507,ROWS($A$1:H220)+1,0)))</f>
        <v/>
      </c>
      <c r="I221" s="73" t="str">
        <f>IF(VLOOKUP(I$1,$R$2:$S$16,2,0)="","",IF(HLOOKUP(VLOOKUP(I$1,$R$2:$S$16,2,0),'APTA Employee Census'!$B$6:$AB$507,ROWS($A$1:I220)+1,0)=0,"",HLOOKUP(VLOOKUP(I$1,$R$2:$S$16,2,0),'APTA Employee Census'!$B$6:$AB$507,ROWS($A$1:I220)+1,0)))</f>
        <v/>
      </c>
      <c r="J221" s="74" t="str">
        <f>IF(VLOOKUP($J$1,$R$2:$S$16,2,0)="","",IF(AND($K221="part_time",HLOOKUP(VLOOKUP(J$1,$R$2:$S$16,2,0),'APTA Employee Census'!$B$6:$AB$507,ROWS($A$1:J220)+1,0)&gt;0),HLOOKUP(VLOOKUP(J$1,$R$2:$S$16,2,0),'APTA Employee Census'!$B$6:$AB$507,ROWS($A$1:J220)+1,0),IF(AND($K221="part_time",HLOOKUP(VLOOKUP(J$1,$R$2:$S$16,2,0),'APTA Employee Census'!$B$6:$AB$507,ROWS($A$1:J220)+1,0)=""),'APTA Employee Census'!$G$1,"")))</f>
        <v/>
      </c>
      <c r="K221" s="43" t="e">
        <f>IF(VLOOKUP(K$1,$R$2:$S$16,2,0)="","",IF(HLOOKUP(VLOOKUP(K$1,$R$2:$S$16,2,0),'APTA Employee Census'!$B$6:$AB$507,ROWS($A$1:K220)+1,0)=0,"",VLOOKUP(HLOOKUP(VLOOKUP(K$1,$R$2:$S$16,2,0),'APTA Employee Census'!$B$6:$AB$507,ROWS($A$1:K220)+1,0),Lookups!$A$2:$B$45,2,0)))</f>
        <v>#N/A</v>
      </c>
      <c r="L221" s="72" t="str">
        <f>IF(VLOOKUP(L$1,$R$2:$S$16,2,0)="","",IF(HLOOKUP(VLOOKUP(L$1,$R$2:$S$16,2,0),'APTA Employee Census'!$B$6:$AB$507,ROWS($A$1:L220)+1,0)=0,"",HLOOKUP(VLOOKUP(L$1,$R$2:$S$16,2,0),'APTA Employee Census'!$B$6:$AB$507,ROWS($A$1:L220)+1,0)))</f>
        <v/>
      </c>
      <c r="M221" s="74" t="str">
        <f>IF(VLOOKUP(M$1,$R$2:$S$16,2,0)="","",IF(HLOOKUP(VLOOKUP(M$1,$R$2:$S$16,2,0),'APTA Employee Census'!$B$6:$AB$507,ROWS($A$1:M220)+1,0)=0,"",HLOOKUP(VLOOKUP(M$1,$R$2:$S$16,2,0),'APTA Employee Census'!$B$6:$AB$507,ROWS($A$1:M220)+1,0)))</f>
        <v/>
      </c>
      <c r="N221" s="72" t="str">
        <f>IF(VLOOKUP(N$1,$R$2:$S$16,2,0)="","",IF(HLOOKUP(VLOOKUP(N$1,$R$2:$S$16,2,0),'APTA Employee Census'!$B$6:$AB$507,ROWS($A$1:N220)+1,0)=0,"",HLOOKUP(VLOOKUP(N$1,$R$2:$S$16,2,0),'APTA Employee Census'!$B$6:$AB$507,ROWS($A$1:N220)+1,0)))</f>
        <v/>
      </c>
      <c r="O221" s="43" t="str">
        <f>IF(VLOOKUP(O$1,$R$2:$S$16,2,0)="","",IF(E221="self",IF(HLOOKUP(VLOOKUP(O$1,$R$2:$S$16,2,0),'APTA Employee Census'!$B$6:$AB$507,ROWS($A$1:O220)+1,0)=0,"",VLOOKUP(HLOOKUP(VLOOKUP(O$1,$R$2:$S$16,2,0),'APTA Employee Census'!$B$6:$AB$507,ROWS($A$1:O220)+1,0),Lookups!$A$2:$B$45,2,0)),""))</f>
        <v/>
      </c>
    </row>
    <row r="222" spans="1:15" ht="18" customHeight="1" x14ac:dyDescent="0.15">
      <c r="A222" s="43" t="str">
        <f>IF(VLOOKUP(A$1,$R$2:$S$16,2,0)="","",IF(HLOOKUP(VLOOKUP(A$1,$R$2:$S$16,2,0),'APTA Employee Census'!$B$6:$AB$507,ROWS($A$1:A221)+1,0)=0,"",HLOOKUP(VLOOKUP(A$1,$R$2:$S$16,2,0),'APTA Employee Census'!$B$6:$AB$507,ROWS($A$1:A221)+1,0)))</f>
        <v/>
      </c>
      <c r="B222" s="43" t="str">
        <f>IF(VLOOKUP(B$1,$R$2:$S$16,2,0)="","",IF(HLOOKUP(VLOOKUP(B$1,$R$2:$S$16,2,0),'APTA Employee Census'!$A$6:$AB$507,ROWS($A$1:B221)+1,0)=0,"",HLOOKUP(VLOOKUP(B$1,$R$2:$S$16,2,0),'APTA Employee Census'!$A$6:$AB$507,ROWS($A$1:B221)+1,0)))</f>
        <v/>
      </c>
      <c r="C222" s="43" t="str">
        <f>IF(VLOOKUP(C$1,$R$2:$S$16,2,0)="","",IF(HLOOKUP(VLOOKUP(C$1,$R$2:$S$16,2,0),'APTA Employee Census'!$B$6:$AB$507,ROWS($A$1:C221)+1,0)=0,"",HLOOKUP(VLOOKUP(C$1,$R$2:$S$16,2,0),'APTA Employee Census'!$B$6:$AB$507,ROWS($A$1:C221)+1,0)))</f>
        <v/>
      </c>
      <c r="D222" s="72" t="str">
        <f>IF(VLOOKUP(D$1,$R$2:$S$16,2,0)="","",IF(HLOOKUP(VLOOKUP(D$1,$R$2:$S$16,2,0),'APTA Employee Census'!$B$6:$AB$507,ROWS($A$1:D221)+1,0)=0,"",HLOOKUP(VLOOKUP(D$1,$R$2:$S$16,2,0),'APTA Employee Census'!$B$6:$AB$507,ROWS($A$1:D221)+1,0)))</f>
        <v/>
      </c>
      <c r="E222" s="43" t="str">
        <f>IF(VLOOKUP(E$1,$R$2:$S$16,2,0)="","",IF(HLOOKUP(VLOOKUP(E$1,$R$2:$S$16,2,0),'APTA Employee Census'!$B$6:$AB$507,ROWS($A$1:E221)+1,0)=0,"",VLOOKUP(HLOOKUP(VLOOKUP(E$1,$R$2:$S$16,2,0),'APTA Employee Census'!$B$6:$AB$507,ROWS($A$1:E221)+1,0),Lookups!$A$2:$B$45,2,0)))</f>
        <v/>
      </c>
      <c r="F222" s="72" t="str">
        <f>IF(VLOOKUP(F$1,$R$2:$S$16,2,0)="","",IF(HLOOKUP(VLOOKUP(F$1,$R$2:$S$16,2,0),'APTA Employee Census'!$B$6:$AB$507,ROWS($A$1:F221)+1,0)=0,"",HLOOKUP(VLOOKUP(F$1,$R$2:$S$16,2,0),'APTA Employee Census'!$B$6:$AB$507,ROWS($A$1:F221)+1,0)))</f>
        <v/>
      </c>
      <c r="G222" s="43" t="str">
        <f>IF(VLOOKUP(G$1,$R$2:$S$16,2,0)="","",IF(HLOOKUP(VLOOKUP(G$1,$R$2:$S$16,2,0),'APTA Employee Census'!$B$6:$AB$507,ROWS($A$1:G221)+1,0)=0,"",VLOOKUP(HLOOKUP(VLOOKUP(G$1,$R$2:$S$16,2,0),'APTA Employee Census'!$B$6:$AB$507,ROWS($A$1:G221)+1,0),Lookups!$A$2:$B$45,2,0)))</f>
        <v/>
      </c>
      <c r="H222" s="72" t="str">
        <f>IF(VLOOKUP(H$1,$R$2:$S$16,2,0)="","",IF(HLOOKUP(VLOOKUP(H$1,$R$2:$S$16,2,0),'APTA Employee Census'!$B$6:$AB$507,ROWS($A$1:H221)+1,0)=0,"",HLOOKUP(VLOOKUP(H$1,$R$2:$S$16,2,0),'APTA Employee Census'!$B$6:$AB$507,ROWS($A$1:H221)+1,0)))</f>
        <v/>
      </c>
      <c r="I222" s="73" t="str">
        <f>IF(VLOOKUP(I$1,$R$2:$S$16,2,0)="","",IF(HLOOKUP(VLOOKUP(I$1,$R$2:$S$16,2,0),'APTA Employee Census'!$B$6:$AB$507,ROWS($A$1:I221)+1,0)=0,"",HLOOKUP(VLOOKUP(I$1,$R$2:$S$16,2,0),'APTA Employee Census'!$B$6:$AB$507,ROWS($A$1:I221)+1,0)))</f>
        <v/>
      </c>
      <c r="J222" s="74" t="str">
        <f>IF(VLOOKUP($J$1,$R$2:$S$16,2,0)="","",IF(AND($K222="part_time",HLOOKUP(VLOOKUP(J$1,$R$2:$S$16,2,0),'APTA Employee Census'!$B$6:$AB$507,ROWS($A$1:J221)+1,0)&gt;0),HLOOKUP(VLOOKUP(J$1,$R$2:$S$16,2,0),'APTA Employee Census'!$B$6:$AB$507,ROWS($A$1:J221)+1,0),IF(AND($K222="part_time",HLOOKUP(VLOOKUP(J$1,$R$2:$S$16,2,0),'APTA Employee Census'!$B$6:$AB$507,ROWS($A$1:J221)+1,0)=""),'APTA Employee Census'!$G$1,"")))</f>
        <v/>
      </c>
      <c r="K222" s="43" t="e">
        <f>IF(VLOOKUP(K$1,$R$2:$S$16,2,0)="","",IF(HLOOKUP(VLOOKUP(K$1,$R$2:$S$16,2,0),'APTA Employee Census'!$B$6:$AB$507,ROWS($A$1:K221)+1,0)=0,"",VLOOKUP(HLOOKUP(VLOOKUP(K$1,$R$2:$S$16,2,0),'APTA Employee Census'!$B$6:$AB$507,ROWS($A$1:K221)+1,0),Lookups!$A$2:$B$45,2,0)))</f>
        <v>#N/A</v>
      </c>
      <c r="L222" s="72" t="str">
        <f>IF(VLOOKUP(L$1,$R$2:$S$16,2,0)="","",IF(HLOOKUP(VLOOKUP(L$1,$R$2:$S$16,2,0),'APTA Employee Census'!$B$6:$AB$507,ROWS($A$1:L221)+1,0)=0,"",HLOOKUP(VLOOKUP(L$1,$R$2:$S$16,2,0),'APTA Employee Census'!$B$6:$AB$507,ROWS($A$1:L221)+1,0)))</f>
        <v/>
      </c>
      <c r="M222" s="74" t="str">
        <f>IF(VLOOKUP(M$1,$R$2:$S$16,2,0)="","",IF(HLOOKUP(VLOOKUP(M$1,$R$2:$S$16,2,0),'APTA Employee Census'!$B$6:$AB$507,ROWS($A$1:M221)+1,0)=0,"",HLOOKUP(VLOOKUP(M$1,$R$2:$S$16,2,0),'APTA Employee Census'!$B$6:$AB$507,ROWS($A$1:M221)+1,0)))</f>
        <v/>
      </c>
      <c r="N222" s="72" t="str">
        <f>IF(VLOOKUP(N$1,$R$2:$S$16,2,0)="","",IF(HLOOKUP(VLOOKUP(N$1,$R$2:$S$16,2,0),'APTA Employee Census'!$B$6:$AB$507,ROWS($A$1:N221)+1,0)=0,"",HLOOKUP(VLOOKUP(N$1,$R$2:$S$16,2,0),'APTA Employee Census'!$B$6:$AB$507,ROWS($A$1:N221)+1,0)))</f>
        <v/>
      </c>
      <c r="O222" s="43" t="str">
        <f>IF(VLOOKUP(O$1,$R$2:$S$16,2,0)="","",IF(E222="self",IF(HLOOKUP(VLOOKUP(O$1,$R$2:$S$16,2,0),'APTA Employee Census'!$B$6:$AB$507,ROWS($A$1:O221)+1,0)=0,"",VLOOKUP(HLOOKUP(VLOOKUP(O$1,$R$2:$S$16,2,0),'APTA Employee Census'!$B$6:$AB$507,ROWS($A$1:O221)+1,0),Lookups!$A$2:$B$45,2,0)),""))</f>
        <v/>
      </c>
    </row>
    <row r="223" spans="1:15" ht="18" customHeight="1" x14ac:dyDescent="0.15">
      <c r="A223" s="43" t="str">
        <f>IF(VLOOKUP(A$1,$R$2:$S$16,2,0)="","",IF(HLOOKUP(VLOOKUP(A$1,$R$2:$S$16,2,0),'APTA Employee Census'!$B$6:$AB$507,ROWS($A$1:A222)+1,0)=0,"",HLOOKUP(VLOOKUP(A$1,$R$2:$S$16,2,0),'APTA Employee Census'!$B$6:$AB$507,ROWS($A$1:A222)+1,0)))</f>
        <v/>
      </c>
      <c r="B223" s="43" t="str">
        <f>IF(VLOOKUP(B$1,$R$2:$S$16,2,0)="","",IF(HLOOKUP(VLOOKUP(B$1,$R$2:$S$16,2,0),'APTA Employee Census'!$A$6:$AB$507,ROWS($A$1:B222)+1,0)=0,"",HLOOKUP(VLOOKUP(B$1,$R$2:$S$16,2,0),'APTA Employee Census'!$A$6:$AB$507,ROWS($A$1:B222)+1,0)))</f>
        <v/>
      </c>
      <c r="C223" s="43" t="str">
        <f>IF(VLOOKUP(C$1,$R$2:$S$16,2,0)="","",IF(HLOOKUP(VLOOKUP(C$1,$R$2:$S$16,2,0),'APTA Employee Census'!$B$6:$AB$507,ROWS($A$1:C222)+1,0)=0,"",HLOOKUP(VLOOKUP(C$1,$R$2:$S$16,2,0),'APTA Employee Census'!$B$6:$AB$507,ROWS($A$1:C222)+1,0)))</f>
        <v/>
      </c>
      <c r="D223" s="72" t="str">
        <f>IF(VLOOKUP(D$1,$R$2:$S$16,2,0)="","",IF(HLOOKUP(VLOOKUP(D$1,$R$2:$S$16,2,0),'APTA Employee Census'!$B$6:$AB$507,ROWS($A$1:D222)+1,0)=0,"",HLOOKUP(VLOOKUP(D$1,$R$2:$S$16,2,0),'APTA Employee Census'!$B$6:$AB$507,ROWS($A$1:D222)+1,0)))</f>
        <v/>
      </c>
      <c r="E223" s="43" t="str">
        <f>IF(VLOOKUP(E$1,$R$2:$S$16,2,0)="","",IF(HLOOKUP(VLOOKUP(E$1,$R$2:$S$16,2,0),'APTA Employee Census'!$B$6:$AB$507,ROWS($A$1:E222)+1,0)=0,"",VLOOKUP(HLOOKUP(VLOOKUP(E$1,$R$2:$S$16,2,0),'APTA Employee Census'!$B$6:$AB$507,ROWS($A$1:E222)+1,0),Lookups!$A$2:$B$45,2,0)))</f>
        <v/>
      </c>
      <c r="F223" s="72" t="str">
        <f>IF(VLOOKUP(F$1,$R$2:$S$16,2,0)="","",IF(HLOOKUP(VLOOKUP(F$1,$R$2:$S$16,2,0),'APTA Employee Census'!$B$6:$AB$507,ROWS($A$1:F222)+1,0)=0,"",HLOOKUP(VLOOKUP(F$1,$R$2:$S$16,2,0),'APTA Employee Census'!$B$6:$AB$507,ROWS($A$1:F222)+1,0)))</f>
        <v/>
      </c>
      <c r="G223" s="43" t="str">
        <f>IF(VLOOKUP(G$1,$R$2:$S$16,2,0)="","",IF(HLOOKUP(VLOOKUP(G$1,$R$2:$S$16,2,0),'APTA Employee Census'!$B$6:$AB$507,ROWS($A$1:G222)+1,0)=0,"",VLOOKUP(HLOOKUP(VLOOKUP(G$1,$R$2:$S$16,2,0),'APTA Employee Census'!$B$6:$AB$507,ROWS($A$1:G222)+1,0),Lookups!$A$2:$B$45,2,0)))</f>
        <v/>
      </c>
      <c r="H223" s="72" t="str">
        <f>IF(VLOOKUP(H$1,$R$2:$S$16,2,0)="","",IF(HLOOKUP(VLOOKUP(H$1,$R$2:$S$16,2,0),'APTA Employee Census'!$B$6:$AB$507,ROWS($A$1:H222)+1,0)=0,"",HLOOKUP(VLOOKUP(H$1,$R$2:$S$16,2,0),'APTA Employee Census'!$B$6:$AB$507,ROWS($A$1:H222)+1,0)))</f>
        <v/>
      </c>
      <c r="I223" s="73" t="str">
        <f>IF(VLOOKUP(I$1,$R$2:$S$16,2,0)="","",IF(HLOOKUP(VLOOKUP(I$1,$R$2:$S$16,2,0),'APTA Employee Census'!$B$6:$AB$507,ROWS($A$1:I222)+1,0)=0,"",HLOOKUP(VLOOKUP(I$1,$R$2:$S$16,2,0),'APTA Employee Census'!$B$6:$AB$507,ROWS($A$1:I222)+1,0)))</f>
        <v/>
      </c>
      <c r="J223" s="74" t="str">
        <f>IF(VLOOKUP($J$1,$R$2:$S$16,2,0)="","",IF(AND($K223="part_time",HLOOKUP(VLOOKUP(J$1,$R$2:$S$16,2,0),'APTA Employee Census'!$B$6:$AB$507,ROWS($A$1:J222)+1,0)&gt;0),HLOOKUP(VLOOKUP(J$1,$R$2:$S$16,2,0),'APTA Employee Census'!$B$6:$AB$507,ROWS($A$1:J222)+1,0),IF(AND($K223="part_time",HLOOKUP(VLOOKUP(J$1,$R$2:$S$16,2,0),'APTA Employee Census'!$B$6:$AB$507,ROWS($A$1:J222)+1,0)=""),'APTA Employee Census'!$G$1,"")))</f>
        <v/>
      </c>
      <c r="K223" s="43" t="e">
        <f>IF(VLOOKUP(K$1,$R$2:$S$16,2,0)="","",IF(HLOOKUP(VLOOKUP(K$1,$R$2:$S$16,2,0),'APTA Employee Census'!$B$6:$AB$507,ROWS($A$1:K222)+1,0)=0,"",VLOOKUP(HLOOKUP(VLOOKUP(K$1,$R$2:$S$16,2,0),'APTA Employee Census'!$B$6:$AB$507,ROWS($A$1:K222)+1,0),Lookups!$A$2:$B$45,2,0)))</f>
        <v>#N/A</v>
      </c>
      <c r="L223" s="72" t="str">
        <f>IF(VLOOKUP(L$1,$R$2:$S$16,2,0)="","",IF(HLOOKUP(VLOOKUP(L$1,$R$2:$S$16,2,0),'APTA Employee Census'!$B$6:$AB$507,ROWS($A$1:L222)+1,0)=0,"",HLOOKUP(VLOOKUP(L$1,$R$2:$S$16,2,0),'APTA Employee Census'!$B$6:$AB$507,ROWS($A$1:L222)+1,0)))</f>
        <v/>
      </c>
      <c r="M223" s="74" t="str">
        <f>IF(VLOOKUP(M$1,$R$2:$S$16,2,0)="","",IF(HLOOKUP(VLOOKUP(M$1,$R$2:$S$16,2,0),'APTA Employee Census'!$B$6:$AB$507,ROWS($A$1:M222)+1,0)=0,"",HLOOKUP(VLOOKUP(M$1,$R$2:$S$16,2,0),'APTA Employee Census'!$B$6:$AB$507,ROWS($A$1:M222)+1,0)))</f>
        <v/>
      </c>
      <c r="N223" s="72" t="str">
        <f>IF(VLOOKUP(N$1,$R$2:$S$16,2,0)="","",IF(HLOOKUP(VLOOKUP(N$1,$R$2:$S$16,2,0),'APTA Employee Census'!$B$6:$AB$507,ROWS($A$1:N222)+1,0)=0,"",HLOOKUP(VLOOKUP(N$1,$R$2:$S$16,2,0),'APTA Employee Census'!$B$6:$AB$507,ROWS($A$1:N222)+1,0)))</f>
        <v/>
      </c>
      <c r="O223" s="43" t="str">
        <f>IF(VLOOKUP(O$1,$R$2:$S$16,2,0)="","",IF(E223="self",IF(HLOOKUP(VLOOKUP(O$1,$R$2:$S$16,2,0),'APTA Employee Census'!$B$6:$AB$507,ROWS($A$1:O222)+1,0)=0,"",VLOOKUP(HLOOKUP(VLOOKUP(O$1,$R$2:$S$16,2,0),'APTA Employee Census'!$B$6:$AB$507,ROWS($A$1:O222)+1,0),Lookups!$A$2:$B$45,2,0)),""))</f>
        <v/>
      </c>
    </row>
    <row r="224" spans="1:15" ht="18" customHeight="1" x14ac:dyDescent="0.15">
      <c r="A224" s="43" t="str">
        <f>IF(VLOOKUP(A$1,$R$2:$S$16,2,0)="","",IF(HLOOKUP(VLOOKUP(A$1,$R$2:$S$16,2,0),'APTA Employee Census'!$B$6:$AB$507,ROWS($A$1:A223)+1,0)=0,"",HLOOKUP(VLOOKUP(A$1,$R$2:$S$16,2,0),'APTA Employee Census'!$B$6:$AB$507,ROWS($A$1:A223)+1,0)))</f>
        <v/>
      </c>
      <c r="B224" s="43" t="str">
        <f>IF(VLOOKUP(B$1,$R$2:$S$16,2,0)="","",IF(HLOOKUP(VLOOKUP(B$1,$R$2:$S$16,2,0),'APTA Employee Census'!$A$6:$AB$507,ROWS($A$1:B223)+1,0)=0,"",HLOOKUP(VLOOKUP(B$1,$R$2:$S$16,2,0),'APTA Employee Census'!$A$6:$AB$507,ROWS($A$1:B223)+1,0)))</f>
        <v/>
      </c>
      <c r="C224" s="43" t="str">
        <f>IF(VLOOKUP(C$1,$R$2:$S$16,2,0)="","",IF(HLOOKUP(VLOOKUP(C$1,$R$2:$S$16,2,0),'APTA Employee Census'!$B$6:$AB$507,ROWS($A$1:C223)+1,0)=0,"",HLOOKUP(VLOOKUP(C$1,$R$2:$S$16,2,0),'APTA Employee Census'!$B$6:$AB$507,ROWS($A$1:C223)+1,0)))</f>
        <v/>
      </c>
      <c r="D224" s="72" t="str">
        <f>IF(VLOOKUP(D$1,$R$2:$S$16,2,0)="","",IF(HLOOKUP(VLOOKUP(D$1,$R$2:$S$16,2,0),'APTA Employee Census'!$B$6:$AB$507,ROWS($A$1:D223)+1,0)=0,"",HLOOKUP(VLOOKUP(D$1,$R$2:$S$16,2,0),'APTA Employee Census'!$B$6:$AB$507,ROWS($A$1:D223)+1,0)))</f>
        <v/>
      </c>
      <c r="E224" s="43" t="str">
        <f>IF(VLOOKUP(E$1,$R$2:$S$16,2,0)="","",IF(HLOOKUP(VLOOKUP(E$1,$R$2:$S$16,2,0),'APTA Employee Census'!$B$6:$AB$507,ROWS($A$1:E223)+1,0)=0,"",VLOOKUP(HLOOKUP(VLOOKUP(E$1,$R$2:$S$16,2,0),'APTA Employee Census'!$B$6:$AB$507,ROWS($A$1:E223)+1,0),Lookups!$A$2:$B$45,2,0)))</f>
        <v/>
      </c>
      <c r="F224" s="72" t="str">
        <f>IF(VLOOKUP(F$1,$R$2:$S$16,2,0)="","",IF(HLOOKUP(VLOOKUP(F$1,$R$2:$S$16,2,0),'APTA Employee Census'!$B$6:$AB$507,ROWS($A$1:F223)+1,0)=0,"",HLOOKUP(VLOOKUP(F$1,$R$2:$S$16,2,0),'APTA Employee Census'!$B$6:$AB$507,ROWS($A$1:F223)+1,0)))</f>
        <v/>
      </c>
      <c r="G224" s="43" t="str">
        <f>IF(VLOOKUP(G$1,$R$2:$S$16,2,0)="","",IF(HLOOKUP(VLOOKUP(G$1,$R$2:$S$16,2,0),'APTA Employee Census'!$B$6:$AB$507,ROWS($A$1:G223)+1,0)=0,"",VLOOKUP(HLOOKUP(VLOOKUP(G$1,$R$2:$S$16,2,0),'APTA Employee Census'!$B$6:$AB$507,ROWS($A$1:G223)+1,0),Lookups!$A$2:$B$45,2,0)))</f>
        <v/>
      </c>
      <c r="H224" s="72" t="str">
        <f>IF(VLOOKUP(H$1,$R$2:$S$16,2,0)="","",IF(HLOOKUP(VLOOKUP(H$1,$R$2:$S$16,2,0),'APTA Employee Census'!$B$6:$AB$507,ROWS($A$1:H223)+1,0)=0,"",HLOOKUP(VLOOKUP(H$1,$R$2:$S$16,2,0),'APTA Employee Census'!$B$6:$AB$507,ROWS($A$1:H223)+1,0)))</f>
        <v/>
      </c>
      <c r="I224" s="73" t="str">
        <f>IF(VLOOKUP(I$1,$R$2:$S$16,2,0)="","",IF(HLOOKUP(VLOOKUP(I$1,$R$2:$S$16,2,0),'APTA Employee Census'!$B$6:$AB$507,ROWS($A$1:I223)+1,0)=0,"",HLOOKUP(VLOOKUP(I$1,$R$2:$S$16,2,0),'APTA Employee Census'!$B$6:$AB$507,ROWS($A$1:I223)+1,0)))</f>
        <v/>
      </c>
      <c r="J224" s="74" t="str">
        <f>IF(VLOOKUP($J$1,$R$2:$S$16,2,0)="","",IF(AND($K224="part_time",HLOOKUP(VLOOKUP(J$1,$R$2:$S$16,2,0),'APTA Employee Census'!$B$6:$AB$507,ROWS($A$1:J223)+1,0)&gt;0),HLOOKUP(VLOOKUP(J$1,$R$2:$S$16,2,0),'APTA Employee Census'!$B$6:$AB$507,ROWS($A$1:J223)+1,0),IF(AND($K224="part_time",HLOOKUP(VLOOKUP(J$1,$R$2:$S$16,2,0),'APTA Employee Census'!$B$6:$AB$507,ROWS($A$1:J223)+1,0)=""),'APTA Employee Census'!$G$1,"")))</f>
        <v/>
      </c>
      <c r="K224" s="43" t="e">
        <f>IF(VLOOKUP(K$1,$R$2:$S$16,2,0)="","",IF(HLOOKUP(VLOOKUP(K$1,$R$2:$S$16,2,0),'APTA Employee Census'!$B$6:$AB$507,ROWS($A$1:K223)+1,0)=0,"",VLOOKUP(HLOOKUP(VLOOKUP(K$1,$R$2:$S$16,2,0),'APTA Employee Census'!$B$6:$AB$507,ROWS($A$1:K223)+1,0),Lookups!$A$2:$B$45,2,0)))</f>
        <v>#N/A</v>
      </c>
      <c r="L224" s="72" t="str">
        <f>IF(VLOOKUP(L$1,$R$2:$S$16,2,0)="","",IF(HLOOKUP(VLOOKUP(L$1,$R$2:$S$16,2,0),'APTA Employee Census'!$B$6:$AB$507,ROWS($A$1:L223)+1,0)=0,"",HLOOKUP(VLOOKUP(L$1,$R$2:$S$16,2,0),'APTA Employee Census'!$B$6:$AB$507,ROWS($A$1:L223)+1,0)))</f>
        <v/>
      </c>
      <c r="M224" s="74" t="str">
        <f>IF(VLOOKUP(M$1,$R$2:$S$16,2,0)="","",IF(HLOOKUP(VLOOKUP(M$1,$R$2:$S$16,2,0),'APTA Employee Census'!$B$6:$AB$507,ROWS($A$1:M223)+1,0)=0,"",HLOOKUP(VLOOKUP(M$1,$R$2:$S$16,2,0),'APTA Employee Census'!$B$6:$AB$507,ROWS($A$1:M223)+1,0)))</f>
        <v/>
      </c>
      <c r="N224" s="72" t="str">
        <f>IF(VLOOKUP(N$1,$R$2:$S$16,2,0)="","",IF(HLOOKUP(VLOOKUP(N$1,$R$2:$S$16,2,0),'APTA Employee Census'!$B$6:$AB$507,ROWS($A$1:N223)+1,0)=0,"",HLOOKUP(VLOOKUP(N$1,$R$2:$S$16,2,0),'APTA Employee Census'!$B$6:$AB$507,ROWS($A$1:N223)+1,0)))</f>
        <v/>
      </c>
      <c r="O224" s="43" t="str">
        <f>IF(VLOOKUP(O$1,$R$2:$S$16,2,0)="","",IF(E224="self",IF(HLOOKUP(VLOOKUP(O$1,$R$2:$S$16,2,0),'APTA Employee Census'!$B$6:$AB$507,ROWS($A$1:O223)+1,0)=0,"",VLOOKUP(HLOOKUP(VLOOKUP(O$1,$R$2:$S$16,2,0),'APTA Employee Census'!$B$6:$AB$507,ROWS($A$1:O223)+1,0),Lookups!$A$2:$B$45,2,0)),""))</f>
        <v/>
      </c>
    </row>
    <row r="225" spans="1:15" ht="18" customHeight="1" x14ac:dyDescent="0.15">
      <c r="A225" s="43" t="str">
        <f>IF(VLOOKUP(A$1,$R$2:$S$16,2,0)="","",IF(HLOOKUP(VLOOKUP(A$1,$R$2:$S$16,2,0),'APTA Employee Census'!$B$6:$AB$507,ROWS($A$1:A224)+1,0)=0,"",HLOOKUP(VLOOKUP(A$1,$R$2:$S$16,2,0),'APTA Employee Census'!$B$6:$AB$507,ROWS($A$1:A224)+1,0)))</f>
        <v/>
      </c>
      <c r="B225" s="43" t="str">
        <f>IF(VLOOKUP(B$1,$R$2:$S$16,2,0)="","",IF(HLOOKUP(VLOOKUP(B$1,$R$2:$S$16,2,0),'APTA Employee Census'!$A$6:$AB$507,ROWS($A$1:B224)+1,0)=0,"",HLOOKUP(VLOOKUP(B$1,$R$2:$S$16,2,0),'APTA Employee Census'!$A$6:$AB$507,ROWS($A$1:B224)+1,0)))</f>
        <v/>
      </c>
      <c r="C225" s="43" t="str">
        <f>IF(VLOOKUP(C$1,$R$2:$S$16,2,0)="","",IF(HLOOKUP(VLOOKUP(C$1,$R$2:$S$16,2,0),'APTA Employee Census'!$B$6:$AB$507,ROWS($A$1:C224)+1,0)=0,"",HLOOKUP(VLOOKUP(C$1,$R$2:$S$16,2,0),'APTA Employee Census'!$B$6:$AB$507,ROWS($A$1:C224)+1,0)))</f>
        <v/>
      </c>
      <c r="D225" s="72" t="str">
        <f>IF(VLOOKUP(D$1,$R$2:$S$16,2,0)="","",IF(HLOOKUP(VLOOKUP(D$1,$R$2:$S$16,2,0),'APTA Employee Census'!$B$6:$AB$507,ROWS($A$1:D224)+1,0)=0,"",HLOOKUP(VLOOKUP(D$1,$R$2:$S$16,2,0),'APTA Employee Census'!$B$6:$AB$507,ROWS($A$1:D224)+1,0)))</f>
        <v/>
      </c>
      <c r="E225" s="43" t="str">
        <f>IF(VLOOKUP(E$1,$R$2:$S$16,2,0)="","",IF(HLOOKUP(VLOOKUP(E$1,$R$2:$S$16,2,0),'APTA Employee Census'!$B$6:$AB$507,ROWS($A$1:E224)+1,0)=0,"",VLOOKUP(HLOOKUP(VLOOKUP(E$1,$R$2:$S$16,2,0),'APTA Employee Census'!$B$6:$AB$507,ROWS($A$1:E224)+1,0),Lookups!$A$2:$B$45,2,0)))</f>
        <v/>
      </c>
      <c r="F225" s="72" t="str">
        <f>IF(VLOOKUP(F$1,$R$2:$S$16,2,0)="","",IF(HLOOKUP(VLOOKUP(F$1,$R$2:$S$16,2,0),'APTA Employee Census'!$B$6:$AB$507,ROWS($A$1:F224)+1,0)=0,"",HLOOKUP(VLOOKUP(F$1,$R$2:$S$16,2,0),'APTA Employee Census'!$B$6:$AB$507,ROWS($A$1:F224)+1,0)))</f>
        <v/>
      </c>
      <c r="G225" s="43" t="str">
        <f>IF(VLOOKUP(G$1,$R$2:$S$16,2,0)="","",IF(HLOOKUP(VLOOKUP(G$1,$R$2:$S$16,2,0),'APTA Employee Census'!$B$6:$AB$507,ROWS($A$1:G224)+1,0)=0,"",VLOOKUP(HLOOKUP(VLOOKUP(G$1,$R$2:$S$16,2,0),'APTA Employee Census'!$B$6:$AB$507,ROWS($A$1:G224)+1,0),Lookups!$A$2:$B$45,2,0)))</f>
        <v/>
      </c>
      <c r="H225" s="72" t="str">
        <f>IF(VLOOKUP(H$1,$R$2:$S$16,2,0)="","",IF(HLOOKUP(VLOOKUP(H$1,$R$2:$S$16,2,0),'APTA Employee Census'!$B$6:$AB$507,ROWS($A$1:H224)+1,0)=0,"",HLOOKUP(VLOOKUP(H$1,$R$2:$S$16,2,0),'APTA Employee Census'!$B$6:$AB$507,ROWS($A$1:H224)+1,0)))</f>
        <v/>
      </c>
      <c r="I225" s="73" t="str">
        <f>IF(VLOOKUP(I$1,$R$2:$S$16,2,0)="","",IF(HLOOKUP(VLOOKUP(I$1,$R$2:$S$16,2,0),'APTA Employee Census'!$B$6:$AB$507,ROWS($A$1:I224)+1,0)=0,"",HLOOKUP(VLOOKUP(I$1,$R$2:$S$16,2,0),'APTA Employee Census'!$B$6:$AB$507,ROWS($A$1:I224)+1,0)))</f>
        <v/>
      </c>
      <c r="J225" s="74" t="str">
        <f>IF(VLOOKUP($J$1,$R$2:$S$16,2,0)="","",IF(AND($K225="part_time",HLOOKUP(VLOOKUP(J$1,$R$2:$S$16,2,0),'APTA Employee Census'!$B$6:$AB$507,ROWS($A$1:J224)+1,0)&gt;0),HLOOKUP(VLOOKUP(J$1,$R$2:$S$16,2,0),'APTA Employee Census'!$B$6:$AB$507,ROWS($A$1:J224)+1,0),IF(AND($K225="part_time",HLOOKUP(VLOOKUP(J$1,$R$2:$S$16,2,0),'APTA Employee Census'!$B$6:$AB$507,ROWS($A$1:J224)+1,0)=""),'APTA Employee Census'!$G$1,"")))</f>
        <v/>
      </c>
      <c r="K225" s="43" t="e">
        <f>IF(VLOOKUP(K$1,$R$2:$S$16,2,0)="","",IF(HLOOKUP(VLOOKUP(K$1,$R$2:$S$16,2,0),'APTA Employee Census'!$B$6:$AB$507,ROWS($A$1:K224)+1,0)=0,"",VLOOKUP(HLOOKUP(VLOOKUP(K$1,$R$2:$S$16,2,0),'APTA Employee Census'!$B$6:$AB$507,ROWS($A$1:K224)+1,0),Lookups!$A$2:$B$45,2,0)))</f>
        <v>#N/A</v>
      </c>
      <c r="L225" s="72" t="str">
        <f>IF(VLOOKUP(L$1,$R$2:$S$16,2,0)="","",IF(HLOOKUP(VLOOKUP(L$1,$R$2:$S$16,2,0),'APTA Employee Census'!$B$6:$AB$507,ROWS($A$1:L224)+1,0)=0,"",HLOOKUP(VLOOKUP(L$1,$R$2:$S$16,2,0),'APTA Employee Census'!$B$6:$AB$507,ROWS($A$1:L224)+1,0)))</f>
        <v/>
      </c>
      <c r="M225" s="74" t="str">
        <f>IF(VLOOKUP(M$1,$R$2:$S$16,2,0)="","",IF(HLOOKUP(VLOOKUP(M$1,$R$2:$S$16,2,0),'APTA Employee Census'!$B$6:$AB$507,ROWS($A$1:M224)+1,0)=0,"",HLOOKUP(VLOOKUP(M$1,$R$2:$S$16,2,0),'APTA Employee Census'!$B$6:$AB$507,ROWS($A$1:M224)+1,0)))</f>
        <v/>
      </c>
      <c r="N225" s="72" t="str">
        <f>IF(VLOOKUP(N$1,$R$2:$S$16,2,0)="","",IF(HLOOKUP(VLOOKUP(N$1,$R$2:$S$16,2,0),'APTA Employee Census'!$B$6:$AB$507,ROWS($A$1:N224)+1,0)=0,"",HLOOKUP(VLOOKUP(N$1,$R$2:$S$16,2,0),'APTA Employee Census'!$B$6:$AB$507,ROWS($A$1:N224)+1,0)))</f>
        <v/>
      </c>
      <c r="O225" s="43" t="str">
        <f>IF(VLOOKUP(O$1,$R$2:$S$16,2,0)="","",IF(E225="self",IF(HLOOKUP(VLOOKUP(O$1,$R$2:$S$16,2,0),'APTA Employee Census'!$B$6:$AB$507,ROWS($A$1:O224)+1,0)=0,"",VLOOKUP(HLOOKUP(VLOOKUP(O$1,$R$2:$S$16,2,0),'APTA Employee Census'!$B$6:$AB$507,ROWS($A$1:O224)+1,0),Lookups!$A$2:$B$45,2,0)),""))</f>
        <v/>
      </c>
    </row>
    <row r="226" spans="1:15" ht="18" customHeight="1" x14ac:dyDescent="0.15">
      <c r="A226" s="43" t="str">
        <f>IF(VLOOKUP(A$1,$R$2:$S$16,2,0)="","",IF(HLOOKUP(VLOOKUP(A$1,$R$2:$S$16,2,0),'APTA Employee Census'!$B$6:$AB$507,ROWS($A$1:A225)+1,0)=0,"",HLOOKUP(VLOOKUP(A$1,$R$2:$S$16,2,0),'APTA Employee Census'!$B$6:$AB$507,ROWS($A$1:A225)+1,0)))</f>
        <v/>
      </c>
      <c r="B226" s="43" t="str">
        <f>IF(VLOOKUP(B$1,$R$2:$S$16,2,0)="","",IF(HLOOKUP(VLOOKUP(B$1,$R$2:$S$16,2,0),'APTA Employee Census'!$A$6:$AB$507,ROWS($A$1:B225)+1,0)=0,"",HLOOKUP(VLOOKUP(B$1,$R$2:$S$16,2,0),'APTA Employee Census'!$A$6:$AB$507,ROWS($A$1:B225)+1,0)))</f>
        <v/>
      </c>
      <c r="C226" s="43" t="str">
        <f>IF(VLOOKUP(C$1,$R$2:$S$16,2,0)="","",IF(HLOOKUP(VLOOKUP(C$1,$R$2:$S$16,2,0),'APTA Employee Census'!$B$6:$AB$507,ROWS($A$1:C225)+1,0)=0,"",HLOOKUP(VLOOKUP(C$1,$R$2:$S$16,2,0),'APTA Employee Census'!$B$6:$AB$507,ROWS($A$1:C225)+1,0)))</f>
        <v/>
      </c>
      <c r="D226" s="72" t="str">
        <f>IF(VLOOKUP(D$1,$R$2:$S$16,2,0)="","",IF(HLOOKUP(VLOOKUP(D$1,$R$2:$S$16,2,0),'APTA Employee Census'!$B$6:$AB$507,ROWS($A$1:D225)+1,0)=0,"",HLOOKUP(VLOOKUP(D$1,$R$2:$S$16,2,0),'APTA Employee Census'!$B$6:$AB$507,ROWS($A$1:D225)+1,0)))</f>
        <v/>
      </c>
      <c r="E226" s="43" t="str">
        <f>IF(VLOOKUP(E$1,$R$2:$S$16,2,0)="","",IF(HLOOKUP(VLOOKUP(E$1,$R$2:$S$16,2,0),'APTA Employee Census'!$B$6:$AB$507,ROWS($A$1:E225)+1,0)=0,"",VLOOKUP(HLOOKUP(VLOOKUP(E$1,$R$2:$S$16,2,0),'APTA Employee Census'!$B$6:$AB$507,ROWS($A$1:E225)+1,0),Lookups!$A$2:$B$45,2,0)))</f>
        <v/>
      </c>
      <c r="F226" s="72" t="str">
        <f>IF(VLOOKUP(F$1,$R$2:$S$16,2,0)="","",IF(HLOOKUP(VLOOKUP(F$1,$R$2:$S$16,2,0),'APTA Employee Census'!$B$6:$AB$507,ROWS($A$1:F225)+1,0)=0,"",HLOOKUP(VLOOKUP(F$1,$R$2:$S$16,2,0),'APTA Employee Census'!$B$6:$AB$507,ROWS($A$1:F225)+1,0)))</f>
        <v/>
      </c>
      <c r="G226" s="43" t="str">
        <f>IF(VLOOKUP(G$1,$R$2:$S$16,2,0)="","",IF(HLOOKUP(VLOOKUP(G$1,$R$2:$S$16,2,0),'APTA Employee Census'!$B$6:$AB$507,ROWS($A$1:G225)+1,0)=0,"",VLOOKUP(HLOOKUP(VLOOKUP(G$1,$R$2:$S$16,2,0),'APTA Employee Census'!$B$6:$AB$507,ROWS($A$1:G225)+1,0),Lookups!$A$2:$B$45,2,0)))</f>
        <v/>
      </c>
      <c r="H226" s="72" t="str">
        <f>IF(VLOOKUP(H$1,$R$2:$S$16,2,0)="","",IF(HLOOKUP(VLOOKUP(H$1,$R$2:$S$16,2,0),'APTA Employee Census'!$B$6:$AB$507,ROWS($A$1:H225)+1,0)=0,"",HLOOKUP(VLOOKUP(H$1,$R$2:$S$16,2,0),'APTA Employee Census'!$B$6:$AB$507,ROWS($A$1:H225)+1,0)))</f>
        <v/>
      </c>
      <c r="I226" s="73" t="str">
        <f>IF(VLOOKUP(I$1,$R$2:$S$16,2,0)="","",IF(HLOOKUP(VLOOKUP(I$1,$R$2:$S$16,2,0),'APTA Employee Census'!$B$6:$AB$507,ROWS($A$1:I225)+1,0)=0,"",HLOOKUP(VLOOKUP(I$1,$R$2:$S$16,2,0),'APTA Employee Census'!$B$6:$AB$507,ROWS($A$1:I225)+1,0)))</f>
        <v/>
      </c>
      <c r="J226" s="74" t="str">
        <f>IF(VLOOKUP($J$1,$R$2:$S$16,2,0)="","",IF(AND($K226="part_time",HLOOKUP(VLOOKUP(J$1,$R$2:$S$16,2,0),'APTA Employee Census'!$B$6:$AB$507,ROWS($A$1:J225)+1,0)&gt;0),HLOOKUP(VLOOKUP(J$1,$R$2:$S$16,2,0),'APTA Employee Census'!$B$6:$AB$507,ROWS($A$1:J225)+1,0),IF(AND($K226="part_time",HLOOKUP(VLOOKUP(J$1,$R$2:$S$16,2,0),'APTA Employee Census'!$B$6:$AB$507,ROWS($A$1:J225)+1,0)=""),'APTA Employee Census'!$G$1,"")))</f>
        <v/>
      </c>
      <c r="K226" s="43" t="e">
        <f>IF(VLOOKUP(K$1,$R$2:$S$16,2,0)="","",IF(HLOOKUP(VLOOKUP(K$1,$R$2:$S$16,2,0),'APTA Employee Census'!$B$6:$AB$507,ROWS($A$1:K225)+1,0)=0,"",VLOOKUP(HLOOKUP(VLOOKUP(K$1,$R$2:$S$16,2,0),'APTA Employee Census'!$B$6:$AB$507,ROWS($A$1:K225)+1,0),Lookups!$A$2:$B$45,2,0)))</f>
        <v>#N/A</v>
      </c>
      <c r="L226" s="72" t="str">
        <f>IF(VLOOKUP(L$1,$R$2:$S$16,2,0)="","",IF(HLOOKUP(VLOOKUP(L$1,$R$2:$S$16,2,0),'APTA Employee Census'!$B$6:$AB$507,ROWS($A$1:L225)+1,0)=0,"",HLOOKUP(VLOOKUP(L$1,$R$2:$S$16,2,0),'APTA Employee Census'!$B$6:$AB$507,ROWS($A$1:L225)+1,0)))</f>
        <v/>
      </c>
      <c r="M226" s="74" t="str">
        <f>IF(VLOOKUP(M$1,$R$2:$S$16,2,0)="","",IF(HLOOKUP(VLOOKUP(M$1,$R$2:$S$16,2,0),'APTA Employee Census'!$B$6:$AB$507,ROWS($A$1:M225)+1,0)=0,"",HLOOKUP(VLOOKUP(M$1,$R$2:$S$16,2,0),'APTA Employee Census'!$B$6:$AB$507,ROWS($A$1:M225)+1,0)))</f>
        <v/>
      </c>
      <c r="N226" s="72" t="str">
        <f>IF(VLOOKUP(N$1,$R$2:$S$16,2,0)="","",IF(HLOOKUP(VLOOKUP(N$1,$R$2:$S$16,2,0),'APTA Employee Census'!$B$6:$AB$507,ROWS($A$1:N225)+1,0)=0,"",HLOOKUP(VLOOKUP(N$1,$R$2:$S$16,2,0),'APTA Employee Census'!$B$6:$AB$507,ROWS($A$1:N225)+1,0)))</f>
        <v/>
      </c>
      <c r="O226" s="43" t="str">
        <f>IF(VLOOKUP(O$1,$R$2:$S$16,2,0)="","",IF(E226="self",IF(HLOOKUP(VLOOKUP(O$1,$R$2:$S$16,2,0),'APTA Employee Census'!$B$6:$AB$507,ROWS($A$1:O225)+1,0)=0,"",VLOOKUP(HLOOKUP(VLOOKUP(O$1,$R$2:$S$16,2,0),'APTA Employee Census'!$B$6:$AB$507,ROWS($A$1:O225)+1,0),Lookups!$A$2:$B$45,2,0)),""))</f>
        <v/>
      </c>
    </row>
    <row r="227" spans="1:15" ht="18" customHeight="1" x14ac:dyDescent="0.15">
      <c r="A227" s="43" t="str">
        <f>IF(VLOOKUP(A$1,$R$2:$S$16,2,0)="","",IF(HLOOKUP(VLOOKUP(A$1,$R$2:$S$16,2,0),'APTA Employee Census'!$B$6:$AB$507,ROWS($A$1:A226)+1,0)=0,"",HLOOKUP(VLOOKUP(A$1,$R$2:$S$16,2,0),'APTA Employee Census'!$B$6:$AB$507,ROWS($A$1:A226)+1,0)))</f>
        <v/>
      </c>
      <c r="B227" s="43" t="str">
        <f>IF(VLOOKUP(B$1,$R$2:$S$16,2,0)="","",IF(HLOOKUP(VLOOKUP(B$1,$R$2:$S$16,2,0),'APTA Employee Census'!$A$6:$AB$507,ROWS($A$1:B226)+1,0)=0,"",HLOOKUP(VLOOKUP(B$1,$R$2:$S$16,2,0),'APTA Employee Census'!$A$6:$AB$507,ROWS($A$1:B226)+1,0)))</f>
        <v/>
      </c>
      <c r="C227" s="43" t="str">
        <f>IF(VLOOKUP(C$1,$R$2:$S$16,2,0)="","",IF(HLOOKUP(VLOOKUP(C$1,$R$2:$S$16,2,0),'APTA Employee Census'!$B$6:$AB$507,ROWS($A$1:C226)+1,0)=0,"",HLOOKUP(VLOOKUP(C$1,$R$2:$S$16,2,0),'APTA Employee Census'!$B$6:$AB$507,ROWS($A$1:C226)+1,0)))</f>
        <v/>
      </c>
      <c r="D227" s="72" t="str">
        <f>IF(VLOOKUP(D$1,$R$2:$S$16,2,0)="","",IF(HLOOKUP(VLOOKUP(D$1,$R$2:$S$16,2,0),'APTA Employee Census'!$B$6:$AB$507,ROWS($A$1:D226)+1,0)=0,"",HLOOKUP(VLOOKUP(D$1,$R$2:$S$16,2,0),'APTA Employee Census'!$B$6:$AB$507,ROWS($A$1:D226)+1,0)))</f>
        <v/>
      </c>
      <c r="E227" s="43" t="str">
        <f>IF(VLOOKUP(E$1,$R$2:$S$16,2,0)="","",IF(HLOOKUP(VLOOKUP(E$1,$R$2:$S$16,2,0),'APTA Employee Census'!$B$6:$AB$507,ROWS($A$1:E226)+1,0)=0,"",VLOOKUP(HLOOKUP(VLOOKUP(E$1,$R$2:$S$16,2,0),'APTA Employee Census'!$B$6:$AB$507,ROWS($A$1:E226)+1,0),Lookups!$A$2:$B$45,2,0)))</f>
        <v/>
      </c>
      <c r="F227" s="72" t="str">
        <f>IF(VLOOKUP(F$1,$R$2:$S$16,2,0)="","",IF(HLOOKUP(VLOOKUP(F$1,$R$2:$S$16,2,0),'APTA Employee Census'!$B$6:$AB$507,ROWS($A$1:F226)+1,0)=0,"",HLOOKUP(VLOOKUP(F$1,$R$2:$S$16,2,0),'APTA Employee Census'!$B$6:$AB$507,ROWS($A$1:F226)+1,0)))</f>
        <v/>
      </c>
      <c r="G227" s="43" t="str">
        <f>IF(VLOOKUP(G$1,$R$2:$S$16,2,0)="","",IF(HLOOKUP(VLOOKUP(G$1,$R$2:$S$16,2,0),'APTA Employee Census'!$B$6:$AB$507,ROWS($A$1:G226)+1,0)=0,"",VLOOKUP(HLOOKUP(VLOOKUP(G$1,$R$2:$S$16,2,0),'APTA Employee Census'!$B$6:$AB$507,ROWS($A$1:G226)+1,0),Lookups!$A$2:$B$45,2,0)))</f>
        <v/>
      </c>
      <c r="H227" s="72" t="str">
        <f>IF(VLOOKUP(H$1,$R$2:$S$16,2,0)="","",IF(HLOOKUP(VLOOKUP(H$1,$R$2:$S$16,2,0),'APTA Employee Census'!$B$6:$AB$507,ROWS($A$1:H226)+1,0)=0,"",HLOOKUP(VLOOKUP(H$1,$R$2:$S$16,2,0),'APTA Employee Census'!$B$6:$AB$507,ROWS($A$1:H226)+1,0)))</f>
        <v/>
      </c>
      <c r="I227" s="73" t="str">
        <f>IF(VLOOKUP(I$1,$R$2:$S$16,2,0)="","",IF(HLOOKUP(VLOOKUP(I$1,$R$2:$S$16,2,0),'APTA Employee Census'!$B$6:$AB$507,ROWS($A$1:I226)+1,0)=0,"",HLOOKUP(VLOOKUP(I$1,$R$2:$S$16,2,0),'APTA Employee Census'!$B$6:$AB$507,ROWS($A$1:I226)+1,0)))</f>
        <v/>
      </c>
      <c r="J227" s="74" t="str">
        <f>IF(VLOOKUP($J$1,$R$2:$S$16,2,0)="","",IF(AND($K227="part_time",HLOOKUP(VLOOKUP(J$1,$R$2:$S$16,2,0),'APTA Employee Census'!$B$6:$AB$507,ROWS($A$1:J226)+1,0)&gt;0),HLOOKUP(VLOOKUP(J$1,$R$2:$S$16,2,0),'APTA Employee Census'!$B$6:$AB$507,ROWS($A$1:J226)+1,0),IF(AND($K227="part_time",HLOOKUP(VLOOKUP(J$1,$R$2:$S$16,2,0),'APTA Employee Census'!$B$6:$AB$507,ROWS($A$1:J226)+1,0)=""),'APTA Employee Census'!$G$1,"")))</f>
        <v/>
      </c>
      <c r="K227" s="43" t="e">
        <f>IF(VLOOKUP(K$1,$R$2:$S$16,2,0)="","",IF(HLOOKUP(VLOOKUP(K$1,$R$2:$S$16,2,0),'APTA Employee Census'!$B$6:$AB$507,ROWS($A$1:K226)+1,0)=0,"",VLOOKUP(HLOOKUP(VLOOKUP(K$1,$R$2:$S$16,2,0),'APTA Employee Census'!$B$6:$AB$507,ROWS($A$1:K226)+1,0),Lookups!$A$2:$B$45,2,0)))</f>
        <v>#N/A</v>
      </c>
      <c r="L227" s="72" t="str">
        <f>IF(VLOOKUP(L$1,$R$2:$S$16,2,0)="","",IF(HLOOKUP(VLOOKUP(L$1,$R$2:$S$16,2,0),'APTA Employee Census'!$B$6:$AB$507,ROWS($A$1:L226)+1,0)=0,"",HLOOKUP(VLOOKUP(L$1,$R$2:$S$16,2,0),'APTA Employee Census'!$B$6:$AB$507,ROWS($A$1:L226)+1,0)))</f>
        <v/>
      </c>
      <c r="M227" s="74" t="str">
        <f>IF(VLOOKUP(M$1,$R$2:$S$16,2,0)="","",IF(HLOOKUP(VLOOKUP(M$1,$R$2:$S$16,2,0),'APTA Employee Census'!$B$6:$AB$507,ROWS($A$1:M226)+1,0)=0,"",HLOOKUP(VLOOKUP(M$1,$R$2:$S$16,2,0),'APTA Employee Census'!$B$6:$AB$507,ROWS($A$1:M226)+1,0)))</f>
        <v/>
      </c>
      <c r="N227" s="72" t="str">
        <f>IF(VLOOKUP(N$1,$R$2:$S$16,2,0)="","",IF(HLOOKUP(VLOOKUP(N$1,$R$2:$S$16,2,0),'APTA Employee Census'!$B$6:$AB$507,ROWS($A$1:N226)+1,0)=0,"",HLOOKUP(VLOOKUP(N$1,$R$2:$S$16,2,0),'APTA Employee Census'!$B$6:$AB$507,ROWS($A$1:N226)+1,0)))</f>
        <v/>
      </c>
      <c r="O227" s="43" t="str">
        <f>IF(VLOOKUP(O$1,$R$2:$S$16,2,0)="","",IF(E227="self",IF(HLOOKUP(VLOOKUP(O$1,$R$2:$S$16,2,0),'APTA Employee Census'!$B$6:$AB$507,ROWS($A$1:O226)+1,0)=0,"",VLOOKUP(HLOOKUP(VLOOKUP(O$1,$R$2:$S$16,2,0),'APTA Employee Census'!$B$6:$AB$507,ROWS($A$1:O226)+1,0),Lookups!$A$2:$B$45,2,0)),""))</f>
        <v/>
      </c>
    </row>
    <row r="228" spans="1:15" ht="18" customHeight="1" x14ac:dyDescent="0.15">
      <c r="A228" s="43" t="str">
        <f>IF(VLOOKUP(A$1,$R$2:$S$16,2,0)="","",IF(HLOOKUP(VLOOKUP(A$1,$R$2:$S$16,2,0),'APTA Employee Census'!$B$6:$AB$507,ROWS($A$1:A227)+1,0)=0,"",HLOOKUP(VLOOKUP(A$1,$R$2:$S$16,2,0),'APTA Employee Census'!$B$6:$AB$507,ROWS($A$1:A227)+1,0)))</f>
        <v/>
      </c>
      <c r="B228" s="43" t="str">
        <f>IF(VLOOKUP(B$1,$R$2:$S$16,2,0)="","",IF(HLOOKUP(VLOOKUP(B$1,$R$2:$S$16,2,0),'APTA Employee Census'!$A$6:$AB$507,ROWS($A$1:B227)+1,0)=0,"",HLOOKUP(VLOOKUP(B$1,$R$2:$S$16,2,0),'APTA Employee Census'!$A$6:$AB$507,ROWS($A$1:B227)+1,0)))</f>
        <v/>
      </c>
      <c r="C228" s="43" t="str">
        <f>IF(VLOOKUP(C$1,$R$2:$S$16,2,0)="","",IF(HLOOKUP(VLOOKUP(C$1,$R$2:$S$16,2,0),'APTA Employee Census'!$B$6:$AB$507,ROWS($A$1:C227)+1,0)=0,"",HLOOKUP(VLOOKUP(C$1,$R$2:$S$16,2,0),'APTA Employee Census'!$B$6:$AB$507,ROWS($A$1:C227)+1,0)))</f>
        <v/>
      </c>
      <c r="D228" s="72" t="str">
        <f>IF(VLOOKUP(D$1,$R$2:$S$16,2,0)="","",IF(HLOOKUP(VLOOKUP(D$1,$R$2:$S$16,2,0),'APTA Employee Census'!$B$6:$AB$507,ROWS($A$1:D227)+1,0)=0,"",HLOOKUP(VLOOKUP(D$1,$R$2:$S$16,2,0),'APTA Employee Census'!$B$6:$AB$507,ROWS($A$1:D227)+1,0)))</f>
        <v/>
      </c>
      <c r="E228" s="43" t="str">
        <f>IF(VLOOKUP(E$1,$R$2:$S$16,2,0)="","",IF(HLOOKUP(VLOOKUP(E$1,$R$2:$S$16,2,0),'APTA Employee Census'!$B$6:$AB$507,ROWS($A$1:E227)+1,0)=0,"",VLOOKUP(HLOOKUP(VLOOKUP(E$1,$R$2:$S$16,2,0),'APTA Employee Census'!$B$6:$AB$507,ROWS($A$1:E227)+1,0),Lookups!$A$2:$B$45,2,0)))</f>
        <v/>
      </c>
      <c r="F228" s="72" t="str">
        <f>IF(VLOOKUP(F$1,$R$2:$S$16,2,0)="","",IF(HLOOKUP(VLOOKUP(F$1,$R$2:$S$16,2,0),'APTA Employee Census'!$B$6:$AB$507,ROWS($A$1:F227)+1,0)=0,"",HLOOKUP(VLOOKUP(F$1,$R$2:$S$16,2,0),'APTA Employee Census'!$B$6:$AB$507,ROWS($A$1:F227)+1,0)))</f>
        <v/>
      </c>
      <c r="G228" s="43" t="str">
        <f>IF(VLOOKUP(G$1,$R$2:$S$16,2,0)="","",IF(HLOOKUP(VLOOKUP(G$1,$R$2:$S$16,2,0),'APTA Employee Census'!$B$6:$AB$507,ROWS($A$1:G227)+1,0)=0,"",VLOOKUP(HLOOKUP(VLOOKUP(G$1,$R$2:$S$16,2,0),'APTA Employee Census'!$B$6:$AB$507,ROWS($A$1:G227)+1,0),Lookups!$A$2:$B$45,2,0)))</f>
        <v/>
      </c>
      <c r="H228" s="72" t="str">
        <f>IF(VLOOKUP(H$1,$R$2:$S$16,2,0)="","",IF(HLOOKUP(VLOOKUP(H$1,$R$2:$S$16,2,0),'APTA Employee Census'!$B$6:$AB$507,ROWS($A$1:H227)+1,0)=0,"",HLOOKUP(VLOOKUP(H$1,$R$2:$S$16,2,0),'APTA Employee Census'!$B$6:$AB$507,ROWS($A$1:H227)+1,0)))</f>
        <v/>
      </c>
      <c r="I228" s="73" t="str">
        <f>IF(VLOOKUP(I$1,$R$2:$S$16,2,0)="","",IF(HLOOKUP(VLOOKUP(I$1,$R$2:$S$16,2,0),'APTA Employee Census'!$B$6:$AB$507,ROWS($A$1:I227)+1,0)=0,"",HLOOKUP(VLOOKUP(I$1,$R$2:$S$16,2,0),'APTA Employee Census'!$B$6:$AB$507,ROWS($A$1:I227)+1,0)))</f>
        <v/>
      </c>
      <c r="J228" s="74" t="str">
        <f>IF(VLOOKUP($J$1,$R$2:$S$16,2,0)="","",IF(AND($K228="part_time",HLOOKUP(VLOOKUP(J$1,$R$2:$S$16,2,0),'APTA Employee Census'!$B$6:$AB$507,ROWS($A$1:J227)+1,0)&gt;0),HLOOKUP(VLOOKUP(J$1,$R$2:$S$16,2,0),'APTA Employee Census'!$B$6:$AB$507,ROWS($A$1:J227)+1,0),IF(AND($K228="part_time",HLOOKUP(VLOOKUP(J$1,$R$2:$S$16,2,0),'APTA Employee Census'!$B$6:$AB$507,ROWS($A$1:J227)+1,0)=""),'APTA Employee Census'!$G$1,"")))</f>
        <v/>
      </c>
      <c r="K228" s="43" t="e">
        <f>IF(VLOOKUP(K$1,$R$2:$S$16,2,0)="","",IF(HLOOKUP(VLOOKUP(K$1,$R$2:$S$16,2,0),'APTA Employee Census'!$B$6:$AB$507,ROWS($A$1:K227)+1,0)=0,"",VLOOKUP(HLOOKUP(VLOOKUP(K$1,$R$2:$S$16,2,0),'APTA Employee Census'!$B$6:$AB$507,ROWS($A$1:K227)+1,0),Lookups!$A$2:$B$45,2,0)))</f>
        <v>#N/A</v>
      </c>
      <c r="L228" s="72" t="str">
        <f>IF(VLOOKUP(L$1,$R$2:$S$16,2,0)="","",IF(HLOOKUP(VLOOKUP(L$1,$R$2:$S$16,2,0),'APTA Employee Census'!$B$6:$AB$507,ROWS($A$1:L227)+1,0)=0,"",HLOOKUP(VLOOKUP(L$1,$R$2:$S$16,2,0),'APTA Employee Census'!$B$6:$AB$507,ROWS($A$1:L227)+1,0)))</f>
        <v/>
      </c>
      <c r="M228" s="74" t="str">
        <f>IF(VLOOKUP(M$1,$R$2:$S$16,2,0)="","",IF(HLOOKUP(VLOOKUP(M$1,$R$2:$S$16,2,0),'APTA Employee Census'!$B$6:$AB$507,ROWS($A$1:M227)+1,0)=0,"",HLOOKUP(VLOOKUP(M$1,$R$2:$S$16,2,0),'APTA Employee Census'!$B$6:$AB$507,ROWS($A$1:M227)+1,0)))</f>
        <v/>
      </c>
      <c r="N228" s="72" t="str">
        <f>IF(VLOOKUP(N$1,$R$2:$S$16,2,0)="","",IF(HLOOKUP(VLOOKUP(N$1,$R$2:$S$16,2,0),'APTA Employee Census'!$B$6:$AB$507,ROWS($A$1:N227)+1,0)=0,"",HLOOKUP(VLOOKUP(N$1,$R$2:$S$16,2,0),'APTA Employee Census'!$B$6:$AB$507,ROWS($A$1:N227)+1,0)))</f>
        <v/>
      </c>
      <c r="O228" s="43" t="str">
        <f>IF(VLOOKUP(O$1,$R$2:$S$16,2,0)="","",IF(E228="self",IF(HLOOKUP(VLOOKUP(O$1,$R$2:$S$16,2,0),'APTA Employee Census'!$B$6:$AB$507,ROWS($A$1:O227)+1,0)=0,"",VLOOKUP(HLOOKUP(VLOOKUP(O$1,$R$2:$S$16,2,0),'APTA Employee Census'!$B$6:$AB$507,ROWS($A$1:O227)+1,0),Lookups!$A$2:$B$45,2,0)),""))</f>
        <v/>
      </c>
    </row>
    <row r="229" spans="1:15" ht="18" customHeight="1" x14ac:dyDescent="0.15">
      <c r="A229" s="43" t="str">
        <f>IF(VLOOKUP(A$1,$R$2:$S$16,2,0)="","",IF(HLOOKUP(VLOOKUP(A$1,$R$2:$S$16,2,0),'APTA Employee Census'!$B$6:$AB$507,ROWS($A$1:A228)+1,0)=0,"",HLOOKUP(VLOOKUP(A$1,$R$2:$S$16,2,0),'APTA Employee Census'!$B$6:$AB$507,ROWS($A$1:A228)+1,0)))</f>
        <v/>
      </c>
      <c r="B229" s="43" t="str">
        <f>IF(VLOOKUP(B$1,$R$2:$S$16,2,0)="","",IF(HLOOKUP(VLOOKUP(B$1,$R$2:$S$16,2,0),'APTA Employee Census'!$A$6:$AB$507,ROWS($A$1:B228)+1,0)=0,"",HLOOKUP(VLOOKUP(B$1,$R$2:$S$16,2,0),'APTA Employee Census'!$A$6:$AB$507,ROWS($A$1:B228)+1,0)))</f>
        <v/>
      </c>
      <c r="C229" s="43" t="str">
        <f>IF(VLOOKUP(C$1,$R$2:$S$16,2,0)="","",IF(HLOOKUP(VLOOKUP(C$1,$R$2:$S$16,2,0),'APTA Employee Census'!$B$6:$AB$507,ROWS($A$1:C228)+1,0)=0,"",HLOOKUP(VLOOKUP(C$1,$R$2:$S$16,2,0),'APTA Employee Census'!$B$6:$AB$507,ROWS($A$1:C228)+1,0)))</f>
        <v/>
      </c>
      <c r="D229" s="72" t="str">
        <f>IF(VLOOKUP(D$1,$R$2:$S$16,2,0)="","",IF(HLOOKUP(VLOOKUP(D$1,$R$2:$S$16,2,0),'APTA Employee Census'!$B$6:$AB$507,ROWS($A$1:D228)+1,0)=0,"",HLOOKUP(VLOOKUP(D$1,$R$2:$S$16,2,0),'APTA Employee Census'!$B$6:$AB$507,ROWS($A$1:D228)+1,0)))</f>
        <v/>
      </c>
      <c r="E229" s="43" t="str">
        <f>IF(VLOOKUP(E$1,$R$2:$S$16,2,0)="","",IF(HLOOKUP(VLOOKUP(E$1,$R$2:$S$16,2,0),'APTA Employee Census'!$B$6:$AB$507,ROWS($A$1:E228)+1,0)=0,"",VLOOKUP(HLOOKUP(VLOOKUP(E$1,$R$2:$S$16,2,0),'APTA Employee Census'!$B$6:$AB$507,ROWS($A$1:E228)+1,0),Lookups!$A$2:$B$45,2,0)))</f>
        <v/>
      </c>
      <c r="F229" s="72" t="str">
        <f>IF(VLOOKUP(F$1,$R$2:$S$16,2,0)="","",IF(HLOOKUP(VLOOKUP(F$1,$R$2:$S$16,2,0),'APTA Employee Census'!$B$6:$AB$507,ROWS($A$1:F228)+1,0)=0,"",HLOOKUP(VLOOKUP(F$1,$R$2:$S$16,2,0),'APTA Employee Census'!$B$6:$AB$507,ROWS($A$1:F228)+1,0)))</f>
        <v/>
      </c>
      <c r="G229" s="43" t="str">
        <f>IF(VLOOKUP(G$1,$R$2:$S$16,2,0)="","",IF(HLOOKUP(VLOOKUP(G$1,$R$2:$S$16,2,0),'APTA Employee Census'!$B$6:$AB$507,ROWS($A$1:G228)+1,0)=0,"",VLOOKUP(HLOOKUP(VLOOKUP(G$1,$R$2:$S$16,2,0),'APTA Employee Census'!$B$6:$AB$507,ROWS($A$1:G228)+1,0),Lookups!$A$2:$B$45,2,0)))</f>
        <v/>
      </c>
      <c r="H229" s="72" t="str">
        <f>IF(VLOOKUP(H$1,$R$2:$S$16,2,0)="","",IF(HLOOKUP(VLOOKUP(H$1,$R$2:$S$16,2,0),'APTA Employee Census'!$B$6:$AB$507,ROWS($A$1:H228)+1,0)=0,"",HLOOKUP(VLOOKUP(H$1,$R$2:$S$16,2,0),'APTA Employee Census'!$B$6:$AB$507,ROWS($A$1:H228)+1,0)))</f>
        <v/>
      </c>
      <c r="I229" s="73" t="str">
        <f>IF(VLOOKUP(I$1,$R$2:$S$16,2,0)="","",IF(HLOOKUP(VLOOKUP(I$1,$R$2:$S$16,2,0),'APTA Employee Census'!$B$6:$AB$507,ROWS($A$1:I228)+1,0)=0,"",HLOOKUP(VLOOKUP(I$1,$R$2:$S$16,2,0),'APTA Employee Census'!$B$6:$AB$507,ROWS($A$1:I228)+1,0)))</f>
        <v/>
      </c>
      <c r="J229" s="74" t="str">
        <f>IF(VLOOKUP($J$1,$R$2:$S$16,2,0)="","",IF(AND($K229="part_time",HLOOKUP(VLOOKUP(J$1,$R$2:$S$16,2,0),'APTA Employee Census'!$B$6:$AB$507,ROWS($A$1:J228)+1,0)&gt;0),HLOOKUP(VLOOKUP(J$1,$R$2:$S$16,2,0),'APTA Employee Census'!$B$6:$AB$507,ROWS($A$1:J228)+1,0),IF(AND($K229="part_time",HLOOKUP(VLOOKUP(J$1,$R$2:$S$16,2,0),'APTA Employee Census'!$B$6:$AB$507,ROWS($A$1:J228)+1,0)=""),'APTA Employee Census'!$G$1,"")))</f>
        <v/>
      </c>
      <c r="K229" s="43" t="e">
        <f>IF(VLOOKUP(K$1,$R$2:$S$16,2,0)="","",IF(HLOOKUP(VLOOKUP(K$1,$R$2:$S$16,2,0),'APTA Employee Census'!$B$6:$AB$507,ROWS($A$1:K228)+1,0)=0,"",VLOOKUP(HLOOKUP(VLOOKUP(K$1,$R$2:$S$16,2,0),'APTA Employee Census'!$B$6:$AB$507,ROWS($A$1:K228)+1,0),Lookups!$A$2:$B$45,2,0)))</f>
        <v>#N/A</v>
      </c>
      <c r="L229" s="72" t="str">
        <f>IF(VLOOKUP(L$1,$R$2:$S$16,2,0)="","",IF(HLOOKUP(VLOOKUP(L$1,$R$2:$S$16,2,0),'APTA Employee Census'!$B$6:$AB$507,ROWS($A$1:L228)+1,0)=0,"",HLOOKUP(VLOOKUP(L$1,$R$2:$S$16,2,0),'APTA Employee Census'!$B$6:$AB$507,ROWS($A$1:L228)+1,0)))</f>
        <v/>
      </c>
      <c r="M229" s="74" t="str">
        <f>IF(VLOOKUP(M$1,$R$2:$S$16,2,0)="","",IF(HLOOKUP(VLOOKUP(M$1,$R$2:$S$16,2,0),'APTA Employee Census'!$B$6:$AB$507,ROWS($A$1:M228)+1,0)=0,"",HLOOKUP(VLOOKUP(M$1,$R$2:$S$16,2,0),'APTA Employee Census'!$B$6:$AB$507,ROWS($A$1:M228)+1,0)))</f>
        <v/>
      </c>
      <c r="N229" s="72" t="str">
        <f>IF(VLOOKUP(N$1,$R$2:$S$16,2,0)="","",IF(HLOOKUP(VLOOKUP(N$1,$R$2:$S$16,2,0),'APTA Employee Census'!$B$6:$AB$507,ROWS($A$1:N228)+1,0)=0,"",HLOOKUP(VLOOKUP(N$1,$R$2:$S$16,2,0),'APTA Employee Census'!$B$6:$AB$507,ROWS($A$1:N228)+1,0)))</f>
        <v/>
      </c>
      <c r="O229" s="43" t="str">
        <f>IF(VLOOKUP(O$1,$R$2:$S$16,2,0)="","",IF(E229="self",IF(HLOOKUP(VLOOKUP(O$1,$R$2:$S$16,2,0),'APTA Employee Census'!$B$6:$AB$507,ROWS($A$1:O228)+1,0)=0,"",VLOOKUP(HLOOKUP(VLOOKUP(O$1,$R$2:$S$16,2,0),'APTA Employee Census'!$B$6:$AB$507,ROWS($A$1:O228)+1,0),Lookups!$A$2:$B$45,2,0)),""))</f>
        <v/>
      </c>
    </row>
    <row r="230" spans="1:15" ht="18" customHeight="1" x14ac:dyDescent="0.15">
      <c r="A230" s="43" t="str">
        <f>IF(VLOOKUP(A$1,$R$2:$S$16,2,0)="","",IF(HLOOKUP(VLOOKUP(A$1,$R$2:$S$16,2,0),'APTA Employee Census'!$B$6:$AB$507,ROWS($A$1:A229)+1,0)=0,"",HLOOKUP(VLOOKUP(A$1,$R$2:$S$16,2,0),'APTA Employee Census'!$B$6:$AB$507,ROWS($A$1:A229)+1,0)))</f>
        <v/>
      </c>
      <c r="B230" s="43" t="str">
        <f>IF(VLOOKUP(B$1,$R$2:$S$16,2,0)="","",IF(HLOOKUP(VLOOKUP(B$1,$R$2:$S$16,2,0),'APTA Employee Census'!$A$6:$AB$507,ROWS($A$1:B229)+1,0)=0,"",HLOOKUP(VLOOKUP(B$1,$R$2:$S$16,2,0),'APTA Employee Census'!$A$6:$AB$507,ROWS($A$1:B229)+1,0)))</f>
        <v/>
      </c>
      <c r="C230" s="43" t="str">
        <f>IF(VLOOKUP(C$1,$R$2:$S$16,2,0)="","",IF(HLOOKUP(VLOOKUP(C$1,$R$2:$S$16,2,0),'APTA Employee Census'!$B$6:$AB$507,ROWS($A$1:C229)+1,0)=0,"",HLOOKUP(VLOOKUP(C$1,$R$2:$S$16,2,0),'APTA Employee Census'!$B$6:$AB$507,ROWS($A$1:C229)+1,0)))</f>
        <v/>
      </c>
      <c r="D230" s="72" t="str">
        <f>IF(VLOOKUP(D$1,$R$2:$S$16,2,0)="","",IF(HLOOKUP(VLOOKUP(D$1,$R$2:$S$16,2,0),'APTA Employee Census'!$B$6:$AB$507,ROWS($A$1:D229)+1,0)=0,"",HLOOKUP(VLOOKUP(D$1,$R$2:$S$16,2,0),'APTA Employee Census'!$B$6:$AB$507,ROWS($A$1:D229)+1,0)))</f>
        <v/>
      </c>
      <c r="E230" s="43" t="str">
        <f>IF(VLOOKUP(E$1,$R$2:$S$16,2,0)="","",IF(HLOOKUP(VLOOKUP(E$1,$R$2:$S$16,2,0),'APTA Employee Census'!$B$6:$AB$507,ROWS($A$1:E229)+1,0)=0,"",VLOOKUP(HLOOKUP(VLOOKUP(E$1,$R$2:$S$16,2,0),'APTA Employee Census'!$B$6:$AB$507,ROWS($A$1:E229)+1,0),Lookups!$A$2:$B$45,2,0)))</f>
        <v/>
      </c>
      <c r="F230" s="72" t="str">
        <f>IF(VLOOKUP(F$1,$R$2:$S$16,2,0)="","",IF(HLOOKUP(VLOOKUP(F$1,$R$2:$S$16,2,0),'APTA Employee Census'!$B$6:$AB$507,ROWS($A$1:F229)+1,0)=0,"",HLOOKUP(VLOOKUP(F$1,$R$2:$S$16,2,0),'APTA Employee Census'!$B$6:$AB$507,ROWS($A$1:F229)+1,0)))</f>
        <v/>
      </c>
      <c r="G230" s="43" t="str">
        <f>IF(VLOOKUP(G$1,$R$2:$S$16,2,0)="","",IF(HLOOKUP(VLOOKUP(G$1,$R$2:$S$16,2,0),'APTA Employee Census'!$B$6:$AB$507,ROWS($A$1:G229)+1,0)=0,"",VLOOKUP(HLOOKUP(VLOOKUP(G$1,$R$2:$S$16,2,0),'APTA Employee Census'!$B$6:$AB$507,ROWS($A$1:G229)+1,0),Lookups!$A$2:$B$45,2,0)))</f>
        <v/>
      </c>
      <c r="H230" s="72" t="str">
        <f>IF(VLOOKUP(H$1,$R$2:$S$16,2,0)="","",IF(HLOOKUP(VLOOKUP(H$1,$R$2:$S$16,2,0),'APTA Employee Census'!$B$6:$AB$507,ROWS($A$1:H229)+1,0)=0,"",HLOOKUP(VLOOKUP(H$1,$R$2:$S$16,2,0),'APTA Employee Census'!$B$6:$AB$507,ROWS($A$1:H229)+1,0)))</f>
        <v/>
      </c>
      <c r="I230" s="73" t="str">
        <f>IF(VLOOKUP(I$1,$R$2:$S$16,2,0)="","",IF(HLOOKUP(VLOOKUP(I$1,$R$2:$S$16,2,0),'APTA Employee Census'!$B$6:$AB$507,ROWS($A$1:I229)+1,0)=0,"",HLOOKUP(VLOOKUP(I$1,$R$2:$S$16,2,0),'APTA Employee Census'!$B$6:$AB$507,ROWS($A$1:I229)+1,0)))</f>
        <v/>
      </c>
      <c r="J230" s="74" t="str">
        <f>IF(VLOOKUP($J$1,$R$2:$S$16,2,0)="","",IF(AND($K230="part_time",HLOOKUP(VLOOKUP(J$1,$R$2:$S$16,2,0),'APTA Employee Census'!$B$6:$AB$507,ROWS($A$1:J229)+1,0)&gt;0),HLOOKUP(VLOOKUP(J$1,$R$2:$S$16,2,0),'APTA Employee Census'!$B$6:$AB$507,ROWS($A$1:J229)+1,0),IF(AND($K230="part_time",HLOOKUP(VLOOKUP(J$1,$R$2:$S$16,2,0),'APTA Employee Census'!$B$6:$AB$507,ROWS($A$1:J229)+1,0)=""),'APTA Employee Census'!$G$1,"")))</f>
        <v/>
      </c>
      <c r="K230" s="43" t="e">
        <f>IF(VLOOKUP(K$1,$R$2:$S$16,2,0)="","",IF(HLOOKUP(VLOOKUP(K$1,$R$2:$S$16,2,0),'APTA Employee Census'!$B$6:$AB$507,ROWS($A$1:K229)+1,0)=0,"",VLOOKUP(HLOOKUP(VLOOKUP(K$1,$R$2:$S$16,2,0),'APTA Employee Census'!$B$6:$AB$507,ROWS($A$1:K229)+1,0),Lookups!$A$2:$B$45,2,0)))</f>
        <v>#N/A</v>
      </c>
      <c r="L230" s="72" t="str">
        <f>IF(VLOOKUP(L$1,$R$2:$S$16,2,0)="","",IF(HLOOKUP(VLOOKUP(L$1,$R$2:$S$16,2,0),'APTA Employee Census'!$B$6:$AB$507,ROWS($A$1:L229)+1,0)=0,"",HLOOKUP(VLOOKUP(L$1,$R$2:$S$16,2,0),'APTA Employee Census'!$B$6:$AB$507,ROWS($A$1:L229)+1,0)))</f>
        <v/>
      </c>
      <c r="M230" s="74" t="str">
        <f>IF(VLOOKUP(M$1,$R$2:$S$16,2,0)="","",IF(HLOOKUP(VLOOKUP(M$1,$R$2:$S$16,2,0),'APTA Employee Census'!$B$6:$AB$507,ROWS($A$1:M229)+1,0)=0,"",HLOOKUP(VLOOKUP(M$1,$R$2:$S$16,2,0),'APTA Employee Census'!$B$6:$AB$507,ROWS($A$1:M229)+1,0)))</f>
        <v/>
      </c>
      <c r="N230" s="72" t="str">
        <f>IF(VLOOKUP(N$1,$R$2:$S$16,2,0)="","",IF(HLOOKUP(VLOOKUP(N$1,$R$2:$S$16,2,0),'APTA Employee Census'!$B$6:$AB$507,ROWS($A$1:N229)+1,0)=0,"",HLOOKUP(VLOOKUP(N$1,$R$2:$S$16,2,0),'APTA Employee Census'!$B$6:$AB$507,ROWS($A$1:N229)+1,0)))</f>
        <v/>
      </c>
      <c r="O230" s="43" t="str">
        <f>IF(VLOOKUP(O$1,$R$2:$S$16,2,0)="","",IF(E230="self",IF(HLOOKUP(VLOOKUP(O$1,$R$2:$S$16,2,0),'APTA Employee Census'!$B$6:$AB$507,ROWS($A$1:O229)+1,0)=0,"",VLOOKUP(HLOOKUP(VLOOKUP(O$1,$R$2:$S$16,2,0),'APTA Employee Census'!$B$6:$AB$507,ROWS($A$1:O229)+1,0),Lookups!$A$2:$B$45,2,0)),""))</f>
        <v/>
      </c>
    </row>
    <row r="231" spans="1:15" ht="18" customHeight="1" x14ac:dyDescent="0.15">
      <c r="A231" s="43" t="str">
        <f>IF(VLOOKUP(A$1,$R$2:$S$16,2,0)="","",IF(HLOOKUP(VLOOKUP(A$1,$R$2:$S$16,2,0),'APTA Employee Census'!$B$6:$AB$507,ROWS($A$1:A230)+1,0)=0,"",HLOOKUP(VLOOKUP(A$1,$R$2:$S$16,2,0),'APTA Employee Census'!$B$6:$AB$507,ROWS($A$1:A230)+1,0)))</f>
        <v/>
      </c>
      <c r="B231" s="43" t="str">
        <f>IF(VLOOKUP(B$1,$R$2:$S$16,2,0)="","",IF(HLOOKUP(VLOOKUP(B$1,$R$2:$S$16,2,0),'APTA Employee Census'!$A$6:$AB$507,ROWS($A$1:B230)+1,0)=0,"",HLOOKUP(VLOOKUP(B$1,$R$2:$S$16,2,0),'APTA Employee Census'!$A$6:$AB$507,ROWS($A$1:B230)+1,0)))</f>
        <v/>
      </c>
      <c r="C231" s="43" t="str">
        <f>IF(VLOOKUP(C$1,$R$2:$S$16,2,0)="","",IF(HLOOKUP(VLOOKUP(C$1,$R$2:$S$16,2,0),'APTA Employee Census'!$B$6:$AB$507,ROWS($A$1:C230)+1,0)=0,"",HLOOKUP(VLOOKUP(C$1,$R$2:$S$16,2,0),'APTA Employee Census'!$B$6:$AB$507,ROWS($A$1:C230)+1,0)))</f>
        <v/>
      </c>
      <c r="D231" s="72" t="str">
        <f>IF(VLOOKUP(D$1,$R$2:$S$16,2,0)="","",IF(HLOOKUP(VLOOKUP(D$1,$R$2:$S$16,2,0),'APTA Employee Census'!$B$6:$AB$507,ROWS($A$1:D230)+1,0)=0,"",HLOOKUP(VLOOKUP(D$1,$R$2:$S$16,2,0),'APTA Employee Census'!$B$6:$AB$507,ROWS($A$1:D230)+1,0)))</f>
        <v/>
      </c>
      <c r="E231" s="43" t="str">
        <f>IF(VLOOKUP(E$1,$R$2:$S$16,2,0)="","",IF(HLOOKUP(VLOOKUP(E$1,$R$2:$S$16,2,0),'APTA Employee Census'!$B$6:$AB$507,ROWS($A$1:E230)+1,0)=0,"",VLOOKUP(HLOOKUP(VLOOKUP(E$1,$R$2:$S$16,2,0),'APTA Employee Census'!$B$6:$AB$507,ROWS($A$1:E230)+1,0),Lookups!$A$2:$B$45,2,0)))</f>
        <v/>
      </c>
      <c r="F231" s="72" t="str">
        <f>IF(VLOOKUP(F$1,$R$2:$S$16,2,0)="","",IF(HLOOKUP(VLOOKUP(F$1,$R$2:$S$16,2,0),'APTA Employee Census'!$B$6:$AB$507,ROWS($A$1:F230)+1,0)=0,"",HLOOKUP(VLOOKUP(F$1,$R$2:$S$16,2,0),'APTA Employee Census'!$B$6:$AB$507,ROWS($A$1:F230)+1,0)))</f>
        <v/>
      </c>
      <c r="G231" s="43" t="str">
        <f>IF(VLOOKUP(G$1,$R$2:$S$16,2,0)="","",IF(HLOOKUP(VLOOKUP(G$1,$R$2:$S$16,2,0),'APTA Employee Census'!$B$6:$AB$507,ROWS($A$1:G230)+1,0)=0,"",VLOOKUP(HLOOKUP(VLOOKUP(G$1,$R$2:$S$16,2,0),'APTA Employee Census'!$B$6:$AB$507,ROWS($A$1:G230)+1,0),Lookups!$A$2:$B$45,2,0)))</f>
        <v/>
      </c>
      <c r="H231" s="72" t="str">
        <f>IF(VLOOKUP(H$1,$R$2:$S$16,2,0)="","",IF(HLOOKUP(VLOOKUP(H$1,$R$2:$S$16,2,0),'APTA Employee Census'!$B$6:$AB$507,ROWS($A$1:H230)+1,0)=0,"",HLOOKUP(VLOOKUP(H$1,$R$2:$S$16,2,0),'APTA Employee Census'!$B$6:$AB$507,ROWS($A$1:H230)+1,0)))</f>
        <v/>
      </c>
      <c r="I231" s="73" t="str">
        <f>IF(VLOOKUP(I$1,$R$2:$S$16,2,0)="","",IF(HLOOKUP(VLOOKUP(I$1,$R$2:$S$16,2,0),'APTA Employee Census'!$B$6:$AB$507,ROWS($A$1:I230)+1,0)=0,"",HLOOKUP(VLOOKUP(I$1,$R$2:$S$16,2,0),'APTA Employee Census'!$B$6:$AB$507,ROWS($A$1:I230)+1,0)))</f>
        <v/>
      </c>
      <c r="J231" s="74" t="str">
        <f>IF(VLOOKUP($J$1,$R$2:$S$16,2,0)="","",IF(AND($K231="part_time",HLOOKUP(VLOOKUP(J$1,$R$2:$S$16,2,0),'APTA Employee Census'!$B$6:$AB$507,ROWS($A$1:J230)+1,0)&gt;0),HLOOKUP(VLOOKUP(J$1,$R$2:$S$16,2,0),'APTA Employee Census'!$B$6:$AB$507,ROWS($A$1:J230)+1,0),IF(AND($K231="part_time",HLOOKUP(VLOOKUP(J$1,$R$2:$S$16,2,0),'APTA Employee Census'!$B$6:$AB$507,ROWS($A$1:J230)+1,0)=""),'APTA Employee Census'!$G$1,"")))</f>
        <v/>
      </c>
      <c r="K231" s="43" t="e">
        <f>IF(VLOOKUP(K$1,$R$2:$S$16,2,0)="","",IF(HLOOKUP(VLOOKUP(K$1,$R$2:$S$16,2,0),'APTA Employee Census'!$B$6:$AB$507,ROWS($A$1:K230)+1,0)=0,"",VLOOKUP(HLOOKUP(VLOOKUP(K$1,$R$2:$S$16,2,0),'APTA Employee Census'!$B$6:$AB$507,ROWS($A$1:K230)+1,0),Lookups!$A$2:$B$45,2,0)))</f>
        <v>#N/A</v>
      </c>
      <c r="L231" s="72" t="str">
        <f>IF(VLOOKUP(L$1,$R$2:$S$16,2,0)="","",IF(HLOOKUP(VLOOKUP(L$1,$R$2:$S$16,2,0),'APTA Employee Census'!$B$6:$AB$507,ROWS($A$1:L230)+1,0)=0,"",HLOOKUP(VLOOKUP(L$1,$R$2:$S$16,2,0),'APTA Employee Census'!$B$6:$AB$507,ROWS($A$1:L230)+1,0)))</f>
        <v/>
      </c>
      <c r="M231" s="74" t="str">
        <f>IF(VLOOKUP(M$1,$R$2:$S$16,2,0)="","",IF(HLOOKUP(VLOOKUP(M$1,$R$2:$S$16,2,0),'APTA Employee Census'!$B$6:$AB$507,ROWS($A$1:M230)+1,0)=0,"",HLOOKUP(VLOOKUP(M$1,$R$2:$S$16,2,0),'APTA Employee Census'!$B$6:$AB$507,ROWS($A$1:M230)+1,0)))</f>
        <v/>
      </c>
      <c r="N231" s="72" t="str">
        <f>IF(VLOOKUP(N$1,$R$2:$S$16,2,0)="","",IF(HLOOKUP(VLOOKUP(N$1,$R$2:$S$16,2,0),'APTA Employee Census'!$B$6:$AB$507,ROWS($A$1:N230)+1,0)=0,"",HLOOKUP(VLOOKUP(N$1,$R$2:$S$16,2,0),'APTA Employee Census'!$B$6:$AB$507,ROWS($A$1:N230)+1,0)))</f>
        <v/>
      </c>
      <c r="O231" s="43" t="str">
        <f>IF(VLOOKUP(O$1,$R$2:$S$16,2,0)="","",IF(E231="self",IF(HLOOKUP(VLOOKUP(O$1,$R$2:$S$16,2,0),'APTA Employee Census'!$B$6:$AB$507,ROWS($A$1:O230)+1,0)=0,"",VLOOKUP(HLOOKUP(VLOOKUP(O$1,$R$2:$S$16,2,0),'APTA Employee Census'!$B$6:$AB$507,ROWS($A$1:O230)+1,0),Lookups!$A$2:$B$45,2,0)),""))</f>
        <v/>
      </c>
    </row>
    <row r="232" spans="1:15" ht="18" customHeight="1" x14ac:dyDescent="0.15">
      <c r="A232" s="43" t="str">
        <f>IF(VLOOKUP(A$1,$R$2:$S$16,2,0)="","",IF(HLOOKUP(VLOOKUP(A$1,$R$2:$S$16,2,0),'APTA Employee Census'!$B$6:$AB$507,ROWS($A$1:A231)+1,0)=0,"",HLOOKUP(VLOOKUP(A$1,$R$2:$S$16,2,0),'APTA Employee Census'!$B$6:$AB$507,ROWS($A$1:A231)+1,0)))</f>
        <v/>
      </c>
      <c r="B232" s="43" t="str">
        <f>IF(VLOOKUP(B$1,$R$2:$S$16,2,0)="","",IF(HLOOKUP(VLOOKUP(B$1,$R$2:$S$16,2,0),'APTA Employee Census'!$A$6:$AB$507,ROWS($A$1:B231)+1,0)=0,"",HLOOKUP(VLOOKUP(B$1,$R$2:$S$16,2,0),'APTA Employee Census'!$A$6:$AB$507,ROWS($A$1:B231)+1,0)))</f>
        <v/>
      </c>
      <c r="C232" s="43" t="str">
        <f>IF(VLOOKUP(C$1,$R$2:$S$16,2,0)="","",IF(HLOOKUP(VLOOKUP(C$1,$R$2:$S$16,2,0),'APTA Employee Census'!$B$6:$AB$507,ROWS($A$1:C231)+1,0)=0,"",HLOOKUP(VLOOKUP(C$1,$R$2:$S$16,2,0),'APTA Employee Census'!$B$6:$AB$507,ROWS($A$1:C231)+1,0)))</f>
        <v/>
      </c>
      <c r="D232" s="72" t="str">
        <f>IF(VLOOKUP(D$1,$R$2:$S$16,2,0)="","",IF(HLOOKUP(VLOOKUP(D$1,$R$2:$S$16,2,0),'APTA Employee Census'!$B$6:$AB$507,ROWS($A$1:D231)+1,0)=0,"",HLOOKUP(VLOOKUP(D$1,$R$2:$S$16,2,0),'APTA Employee Census'!$B$6:$AB$507,ROWS($A$1:D231)+1,0)))</f>
        <v/>
      </c>
      <c r="E232" s="43" t="str">
        <f>IF(VLOOKUP(E$1,$R$2:$S$16,2,0)="","",IF(HLOOKUP(VLOOKUP(E$1,$R$2:$S$16,2,0),'APTA Employee Census'!$B$6:$AB$507,ROWS($A$1:E231)+1,0)=0,"",VLOOKUP(HLOOKUP(VLOOKUP(E$1,$R$2:$S$16,2,0),'APTA Employee Census'!$B$6:$AB$507,ROWS($A$1:E231)+1,0),Lookups!$A$2:$B$45,2,0)))</f>
        <v/>
      </c>
      <c r="F232" s="72" t="str">
        <f>IF(VLOOKUP(F$1,$R$2:$S$16,2,0)="","",IF(HLOOKUP(VLOOKUP(F$1,$R$2:$S$16,2,0),'APTA Employee Census'!$B$6:$AB$507,ROWS($A$1:F231)+1,0)=0,"",HLOOKUP(VLOOKUP(F$1,$R$2:$S$16,2,0),'APTA Employee Census'!$B$6:$AB$507,ROWS($A$1:F231)+1,0)))</f>
        <v/>
      </c>
      <c r="G232" s="43" t="str">
        <f>IF(VLOOKUP(G$1,$R$2:$S$16,2,0)="","",IF(HLOOKUP(VLOOKUP(G$1,$R$2:$S$16,2,0),'APTA Employee Census'!$B$6:$AB$507,ROWS($A$1:G231)+1,0)=0,"",VLOOKUP(HLOOKUP(VLOOKUP(G$1,$R$2:$S$16,2,0),'APTA Employee Census'!$B$6:$AB$507,ROWS($A$1:G231)+1,0),Lookups!$A$2:$B$45,2,0)))</f>
        <v/>
      </c>
      <c r="H232" s="72" t="str">
        <f>IF(VLOOKUP(H$1,$R$2:$S$16,2,0)="","",IF(HLOOKUP(VLOOKUP(H$1,$R$2:$S$16,2,0),'APTA Employee Census'!$B$6:$AB$507,ROWS($A$1:H231)+1,0)=0,"",HLOOKUP(VLOOKUP(H$1,$R$2:$S$16,2,0),'APTA Employee Census'!$B$6:$AB$507,ROWS($A$1:H231)+1,0)))</f>
        <v/>
      </c>
      <c r="I232" s="73" t="str">
        <f>IF(VLOOKUP(I$1,$R$2:$S$16,2,0)="","",IF(HLOOKUP(VLOOKUP(I$1,$R$2:$S$16,2,0),'APTA Employee Census'!$B$6:$AB$507,ROWS($A$1:I231)+1,0)=0,"",HLOOKUP(VLOOKUP(I$1,$R$2:$S$16,2,0),'APTA Employee Census'!$B$6:$AB$507,ROWS($A$1:I231)+1,0)))</f>
        <v/>
      </c>
      <c r="J232" s="74" t="str">
        <f>IF(VLOOKUP($J$1,$R$2:$S$16,2,0)="","",IF(AND($K232="part_time",HLOOKUP(VLOOKUP(J$1,$R$2:$S$16,2,0),'APTA Employee Census'!$B$6:$AB$507,ROWS($A$1:J231)+1,0)&gt;0),HLOOKUP(VLOOKUP(J$1,$R$2:$S$16,2,0),'APTA Employee Census'!$B$6:$AB$507,ROWS($A$1:J231)+1,0),IF(AND($K232="part_time",HLOOKUP(VLOOKUP(J$1,$R$2:$S$16,2,0),'APTA Employee Census'!$B$6:$AB$507,ROWS($A$1:J231)+1,0)=""),'APTA Employee Census'!$G$1,"")))</f>
        <v/>
      </c>
      <c r="K232" s="43" t="e">
        <f>IF(VLOOKUP(K$1,$R$2:$S$16,2,0)="","",IF(HLOOKUP(VLOOKUP(K$1,$R$2:$S$16,2,0),'APTA Employee Census'!$B$6:$AB$507,ROWS($A$1:K231)+1,0)=0,"",VLOOKUP(HLOOKUP(VLOOKUP(K$1,$R$2:$S$16,2,0),'APTA Employee Census'!$B$6:$AB$507,ROWS($A$1:K231)+1,0),Lookups!$A$2:$B$45,2,0)))</f>
        <v>#N/A</v>
      </c>
      <c r="L232" s="72" t="str">
        <f>IF(VLOOKUP(L$1,$R$2:$S$16,2,0)="","",IF(HLOOKUP(VLOOKUP(L$1,$R$2:$S$16,2,0),'APTA Employee Census'!$B$6:$AB$507,ROWS($A$1:L231)+1,0)=0,"",HLOOKUP(VLOOKUP(L$1,$R$2:$S$16,2,0),'APTA Employee Census'!$B$6:$AB$507,ROWS($A$1:L231)+1,0)))</f>
        <v/>
      </c>
      <c r="M232" s="74" t="str">
        <f>IF(VLOOKUP(M$1,$R$2:$S$16,2,0)="","",IF(HLOOKUP(VLOOKUP(M$1,$R$2:$S$16,2,0),'APTA Employee Census'!$B$6:$AB$507,ROWS($A$1:M231)+1,0)=0,"",HLOOKUP(VLOOKUP(M$1,$R$2:$S$16,2,0),'APTA Employee Census'!$B$6:$AB$507,ROWS($A$1:M231)+1,0)))</f>
        <v/>
      </c>
      <c r="N232" s="72" t="str">
        <f>IF(VLOOKUP(N$1,$R$2:$S$16,2,0)="","",IF(HLOOKUP(VLOOKUP(N$1,$R$2:$S$16,2,0),'APTA Employee Census'!$B$6:$AB$507,ROWS($A$1:N231)+1,0)=0,"",HLOOKUP(VLOOKUP(N$1,$R$2:$S$16,2,0),'APTA Employee Census'!$B$6:$AB$507,ROWS($A$1:N231)+1,0)))</f>
        <v/>
      </c>
      <c r="O232" s="43" t="str">
        <f>IF(VLOOKUP(O$1,$R$2:$S$16,2,0)="","",IF(E232="self",IF(HLOOKUP(VLOOKUP(O$1,$R$2:$S$16,2,0),'APTA Employee Census'!$B$6:$AB$507,ROWS($A$1:O231)+1,0)=0,"",VLOOKUP(HLOOKUP(VLOOKUP(O$1,$R$2:$S$16,2,0),'APTA Employee Census'!$B$6:$AB$507,ROWS($A$1:O231)+1,0),Lookups!$A$2:$B$45,2,0)),""))</f>
        <v/>
      </c>
    </row>
    <row r="233" spans="1:15" ht="18" customHeight="1" x14ac:dyDescent="0.15">
      <c r="A233" s="43" t="str">
        <f>IF(VLOOKUP(A$1,$R$2:$S$16,2,0)="","",IF(HLOOKUP(VLOOKUP(A$1,$R$2:$S$16,2,0),'APTA Employee Census'!$B$6:$AB$507,ROWS($A$1:A232)+1,0)=0,"",HLOOKUP(VLOOKUP(A$1,$R$2:$S$16,2,0),'APTA Employee Census'!$B$6:$AB$507,ROWS($A$1:A232)+1,0)))</f>
        <v/>
      </c>
      <c r="B233" s="43" t="str">
        <f>IF(VLOOKUP(B$1,$R$2:$S$16,2,0)="","",IF(HLOOKUP(VLOOKUP(B$1,$R$2:$S$16,2,0),'APTA Employee Census'!$A$6:$AB$507,ROWS($A$1:B232)+1,0)=0,"",HLOOKUP(VLOOKUP(B$1,$R$2:$S$16,2,0),'APTA Employee Census'!$A$6:$AB$507,ROWS($A$1:B232)+1,0)))</f>
        <v/>
      </c>
      <c r="C233" s="43" t="str">
        <f>IF(VLOOKUP(C$1,$R$2:$S$16,2,0)="","",IF(HLOOKUP(VLOOKUP(C$1,$R$2:$S$16,2,0),'APTA Employee Census'!$B$6:$AB$507,ROWS($A$1:C232)+1,0)=0,"",HLOOKUP(VLOOKUP(C$1,$R$2:$S$16,2,0),'APTA Employee Census'!$B$6:$AB$507,ROWS($A$1:C232)+1,0)))</f>
        <v/>
      </c>
      <c r="D233" s="72" t="str">
        <f>IF(VLOOKUP(D$1,$R$2:$S$16,2,0)="","",IF(HLOOKUP(VLOOKUP(D$1,$R$2:$S$16,2,0),'APTA Employee Census'!$B$6:$AB$507,ROWS($A$1:D232)+1,0)=0,"",HLOOKUP(VLOOKUP(D$1,$R$2:$S$16,2,0),'APTA Employee Census'!$B$6:$AB$507,ROWS($A$1:D232)+1,0)))</f>
        <v/>
      </c>
      <c r="E233" s="43" t="str">
        <f>IF(VLOOKUP(E$1,$R$2:$S$16,2,0)="","",IF(HLOOKUP(VLOOKUP(E$1,$R$2:$S$16,2,0),'APTA Employee Census'!$B$6:$AB$507,ROWS($A$1:E232)+1,0)=0,"",VLOOKUP(HLOOKUP(VLOOKUP(E$1,$R$2:$S$16,2,0),'APTA Employee Census'!$B$6:$AB$507,ROWS($A$1:E232)+1,0),Lookups!$A$2:$B$45,2,0)))</f>
        <v/>
      </c>
      <c r="F233" s="72" t="str">
        <f>IF(VLOOKUP(F$1,$R$2:$S$16,2,0)="","",IF(HLOOKUP(VLOOKUP(F$1,$R$2:$S$16,2,0),'APTA Employee Census'!$B$6:$AB$507,ROWS($A$1:F232)+1,0)=0,"",HLOOKUP(VLOOKUP(F$1,$R$2:$S$16,2,0),'APTA Employee Census'!$B$6:$AB$507,ROWS($A$1:F232)+1,0)))</f>
        <v/>
      </c>
      <c r="G233" s="43" t="str">
        <f>IF(VLOOKUP(G$1,$R$2:$S$16,2,0)="","",IF(HLOOKUP(VLOOKUP(G$1,$R$2:$S$16,2,0),'APTA Employee Census'!$B$6:$AB$507,ROWS($A$1:G232)+1,0)=0,"",VLOOKUP(HLOOKUP(VLOOKUP(G$1,$R$2:$S$16,2,0),'APTA Employee Census'!$B$6:$AB$507,ROWS($A$1:G232)+1,0),Lookups!$A$2:$B$45,2,0)))</f>
        <v/>
      </c>
      <c r="H233" s="72" t="str">
        <f>IF(VLOOKUP(H$1,$R$2:$S$16,2,0)="","",IF(HLOOKUP(VLOOKUP(H$1,$R$2:$S$16,2,0),'APTA Employee Census'!$B$6:$AB$507,ROWS($A$1:H232)+1,0)=0,"",HLOOKUP(VLOOKUP(H$1,$R$2:$S$16,2,0),'APTA Employee Census'!$B$6:$AB$507,ROWS($A$1:H232)+1,0)))</f>
        <v/>
      </c>
      <c r="I233" s="73" t="str">
        <f>IF(VLOOKUP(I$1,$R$2:$S$16,2,0)="","",IF(HLOOKUP(VLOOKUP(I$1,$R$2:$S$16,2,0),'APTA Employee Census'!$B$6:$AB$507,ROWS($A$1:I232)+1,0)=0,"",HLOOKUP(VLOOKUP(I$1,$R$2:$S$16,2,0),'APTA Employee Census'!$B$6:$AB$507,ROWS($A$1:I232)+1,0)))</f>
        <v/>
      </c>
      <c r="J233" s="74" t="str">
        <f>IF(VLOOKUP($J$1,$R$2:$S$16,2,0)="","",IF(AND($K233="part_time",HLOOKUP(VLOOKUP(J$1,$R$2:$S$16,2,0),'APTA Employee Census'!$B$6:$AB$507,ROWS($A$1:J232)+1,0)&gt;0),HLOOKUP(VLOOKUP(J$1,$R$2:$S$16,2,0),'APTA Employee Census'!$B$6:$AB$507,ROWS($A$1:J232)+1,0),IF(AND($K233="part_time",HLOOKUP(VLOOKUP(J$1,$R$2:$S$16,2,0),'APTA Employee Census'!$B$6:$AB$507,ROWS($A$1:J232)+1,0)=""),'APTA Employee Census'!$G$1,"")))</f>
        <v/>
      </c>
      <c r="K233" s="43" t="e">
        <f>IF(VLOOKUP(K$1,$R$2:$S$16,2,0)="","",IF(HLOOKUP(VLOOKUP(K$1,$R$2:$S$16,2,0),'APTA Employee Census'!$B$6:$AB$507,ROWS($A$1:K232)+1,0)=0,"",VLOOKUP(HLOOKUP(VLOOKUP(K$1,$R$2:$S$16,2,0),'APTA Employee Census'!$B$6:$AB$507,ROWS($A$1:K232)+1,0),Lookups!$A$2:$B$45,2,0)))</f>
        <v>#N/A</v>
      </c>
      <c r="L233" s="72" t="str">
        <f>IF(VLOOKUP(L$1,$R$2:$S$16,2,0)="","",IF(HLOOKUP(VLOOKUP(L$1,$R$2:$S$16,2,0),'APTA Employee Census'!$B$6:$AB$507,ROWS($A$1:L232)+1,0)=0,"",HLOOKUP(VLOOKUP(L$1,$R$2:$S$16,2,0),'APTA Employee Census'!$B$6:$AB$507,ROWS($A$1:L232)+1,0)))</f>
        <v/>
      </c>
      <c r="M233" s="74" t="str">
        <f>IF(VLOOKUP(M$1,$R$2:$S$16,2,0)="","",IF(HLOOKUP(VLOOKUP(M$1,$R$2:$S$16,2,0),'APTA Employee Census'!$B$6:$AB$507,ROWS($A$1:M232)+1,0)=0,"",HLOOKUP(VLOOKUP(M$1,$R$2:$S$16,2,0),'APTA Employee Census'!$B$6:$AB$507,ROWS($A$1:M232)+1,0)))</f>
        <v/>
      </c>
      <c r="N233" s="72" t="str">
        <f>IF(VLOOKUP(N$1,$R$2:$S$16,2,0)="","",IF(HLOOKUP(VLOOKUP(N$1,$R$2:$S$16,2,0),'APTA Employee Census'!$B$6:$AB$507,ROWS($A$1:N232)+1,0)=0,"",HLOOKUP(VLOOKUP(N$1,$R$2:$S$16,2,0),'APTA Employee Census'!$B$6:$AB$507,ROWS($A$1:N232)+1,0)))</f>
        <v/>
      </c>
      <c r="O233" s="43" t="str">
        <f>IF(VLOOKUP(O$1,$R$2:$S$16,2,0)="","",IF(E233="self",IF(HLOOKUP(VLOOKUP(O$1,$R$2:$S$16,2,0),'APTA Employee Census'!$B$6:$AB$507,ROWS($A$1:O232)+1,0)=0,"",VLOOKUP(HLOOKUP(VLOOKUP(O$1,$R$2:$S$16,2,0),'APTA Employee Census'!$B$6:$AB$507,ROWS($A$1:O232)+1,0),Lookups!$A$2:$B$45,2,0)),""))</f>
        <v/>
      </c>
    </row>
    <row r="234" spans="1:15" ht="18" customHeight="1" x14ac:dyDescent="0.15">
      <c r="A234" s="43" t="str">
        <f>IF(VLOOKUP(A$1,$R$2:$S$16,2,0)="","",IF(HLOOKUP(VLOOKUP(A$1,$R$2:$S$16,2,0),'APTA Employee Census'!$B$6:$AB$507,ROWS($A$1:A233)+1,0)=0,"",HLOOKUP(VLOOKUP(A$1,$R$2:$S$16,2,0),'APTA Employee Census'!$B$6:$AB$507,ROWS($A$1:A233)+1,0)))</f>
        <v/>
      </c>
      <c r="B234" s="43" t="str">
        <f>IF(VLOOKUP(B$1,$R$2:$S$16,2,0)="","",IF(HLOOKUP(VLOOKUP(B$1,$R$2:$S$16,2,0),'APTA Employee Census'!$A$6:$AB$507,ROWS($A$1:B233)+1,0)=0,"",HLOOKUP(VLOOKUP(B$1,$R$2:$S$16,2,0),'APTA Employee Census'!$A$6:$AB$507,ROWS($A$1:B233)+1,0)))</f>
        <v/>
      </c>
      <c r="C234" s="43" t="str">
        <f>IF(VLOOKUP(C$1,$R$2:$S$16,2,0)="","",IF(HLOOKUP(VLOOKUP(C$1,$R$2:$S$16,2,0),'APTA Employee Census'!$B$6:$AB$507,ROWS($A$1:C233)+1,0)=0,"",HLOOKUP(VLOOKUP(C$1,$R$2:$S$16,2,0),'APTA Employee Census'!$B$6:$AB$507,ROWS($A$1:C233)+1,0)))</f>
        <v/>
      </c>
      <c r="D234" s="72" t="str">
        <f>IF(VLOOKUP(D$1,$R$2:$S$16,2,0)="","",IF(HLOOKUP(VLOOKUP(D$1,$R$2:$S$16,2,0),'APTA Employee Census'!$B$6:$AB$507,ROWS($A$1:D233)+1,0)=0,"",HLOOKUP(VLOOKUP(D$1,$R$2:$S$16,2,0),'APTA Employee Census'!$B$6:$AB$507,ROWS($A$1:D233)+1,0)))</f>
        <v/>
      </c>
      <c r="E234" s="43" t="str">
        <f>IF(VLOOKUP(E$1,$R$2:$S$16,2,0)="","",IF(HLOOKUP(VLOOKUP(E$1,$R$2:$S$16,2,0),'APTA Employee Census'!$B$6:$AB$507,ROWS($A$1:E233)+1,0)=0,"",VLOOKUP(HLOOKUP(VLOOKUP(E$1,$R$2:$S$16,2,0),'APTA Employee Census'!$B$6:$AB$507,ROWS($A$1:E233)+1,0),Lookups!$A$2:$B$45,2,0)))</f>
        <v/>
      </c>
      <c r="F234" s="72" t="str">
        <f>IF(VLOOKUP(F$1,$R$2:$S$16,2,0)="","",IF(HLOOKUP(VLOOKUP(F$1,$R$2:$S$16,2,0),'APTA Employee Census'!$B$6:$AB$507,ROWS($A$1:F233)+1,0)=0,"",HLOOKUP(VLOOKUP(F$1,$R$2:$S$16,2,0),'APTA Employee Census'!$B$6:$AB$507,ROWS($A$1:F233)+1,0)))</f>
        <v/>
      </c>
      <c r="G234" s="43" t="str">
        <f>IF(VLOOKUP(G$1,$R$2:$S$16,2,0)="","",IF(HLOOKUP(VLOOKUP(G$1,$R$2:$S$16,2,0),'APTA Employee Census'!$B$6:$AB$507,ROWS($A$1:G233)+1,0)=0,"",VLOOKUP(HLOOKUP(VLOOKUP(G$1,$R$2:$S$16,2,0),'APTA Employee Census'!$B$6:$AB$507,ROWS($A$1:G233)+1,0),Lookups!$A$2:$B$45,2,0)))</f>
        <v/>
      </c>
      <c r="H234" s="72" t="str">
        <f>IF(VLOOKUP(H$1,$R$2:$S$16,2,0)="","",IF(HLOOKUP(VLOOKUP(H$1,$R$2:$S$16,2,0),'APTA Employee Census'!$B$6:$AB$507,ROWS($A$1:H233)+1,0)=0,"",HLOOKUP(VLOOKUP(H$1,$R$2:$S$16,2,0),'APTA Employee Census'!$B$6:$AB$507,ROWS($A$1:H233)+1,0)))</f>
        <v/>
      </c>
      <c r="I234" s="73" t="str">
        <f>IF(VLOOKUP(I$1,$R$2:$S$16,2,0)="","",IF(HLOOKUP(VLOOKUP(I$1,$R$2:$S$16,2,0),'APTA Employee Census'!$B$6:$AB$507,ROWS($A$1:I233)+1,0)=0,"",HLOOKUP(VLOOKUP(I$1,$R$2:$S$16,2,0),'APTA Employee Census'!$B$6:$AB$507,ROWS($A$1:I233)+1,0)))</f>
        <v/>
      </c>
      <c r="J234" s="74" t="str">
        <f>IF(VLOOKUP($J$1,$R$2:$S$16,2,0)="","",IF(AND($K234="part_time",HLOOKUP(VLOOKUP(J$1,$R$2:$S$16,2,0),'APTA Employee Census'!$B$6:$AB$507,ROWS($A$1:J233)+1,0)&gt;0),HLOOKUP(VLOOKUP(J$1,$R$2:$S$16,2,0),'APTA Employee Census'!$B$6:$AB$507,ROWS($A$1:J233)+1,0),IF(AND($K234="part_time",HLOOKUP(VLOOKUP(J$1,$R$2:$S$16,2,0),'APTA Employee Census'!$B$6:$AB$507,ROWS($A$1:J233)+1,0)=""),'APTA Employee Census'!$G$1,"")))</f>
        <v/>
      </c>
      <c r="K234" s="43" t="e">
        <f>IF(VLOOKUP(K$1,$R$2:$S$16,2,0)="","",IF(HLOOKUP(VLOOKUP(K$1,$R$2:$S$16,2,0),'APTA Employee Census'!$B$6:$AB$507,ROWS($A$1:K233)+1,0)=0,"",VLOOKUP(HLOOKUP(VLOOKUP(K$1,$R$2:$S$16,2,0),'APTA Employee Census'!$B$6:$AB$507,ROWS($A$1:K233)+1,0),Lookups!$A$2:$B$45,2,0)))</f>
        <v>#N/A</v>
      </c>
      <c r="L234" s="72" t="str">
        <f>IF(VLOOKUP(L$1,$R$2:$S$16,2,0)="","",IF(HLOOKUP(VLOOKUP(L$1,$R$2:$S$16,2,0),'APTA Employee Census'!$B$6:$AB$507,ROWS($A$1:L233)+1,0)=0,"",HLOOKUP(VLOOKUP(L$1,$R$2:$S$16,2,0),'APTA Employee Census'!$B$6:$AB$507,ROWS($A$1:L233)+1,0)))</f>
        <v/>
      </c>
      <c r="M234" s="74" t="str">
        <f>IF(VLOOKUP(M$1,$R$2:$S$16,2,0)="","",IF(HLOOKUP(VLOOKUP(M$1,$R$2:$S$16,2,0),'APTA Employee Census'!$B$6:$AB$507,ROWS($A$1:M233)+1,0)=0,"",HLOOKUP(VLOOKUP(M$1,$R$2:$S$16,2,0),'APTA Employee Census'!$B$6:$AB$507,ROWS($A$1:M233)+1,0)))</f>
        <v/>
      </c>
      <c r="N234" s="72" t="str">
        <f>IF(VLOOKUP(N$1,$R$2:$S$16,2,0)="","",IF(HLOOKUP(VLOOKUP(N$1,$R$2:$S$16,2,0),'APTA Employee Census'!$B$6:$AB$507,ROWS($A$1:N233)+1,0)=0,"",HLOOKUP(VLOOKUP(N$1,$R$2:$S$16,2,0),'APTA Employee Census'!$B$6:$AB$507,ROWS($A$1:N233)+1,0)))</f>
        <v/>
      </c>
      <c r="O234" s="43" t="str">
        <f>IF(VLOOKUP(O$1,$R$2:$S$16,2,0)="","",IF(E234="self",IF(HLOOKUP(VLOOKUP(O$1,$R$2:$S$16,2,0),'APTA Employee Census'!$B$6:$AB$507,ROWS($A$1:O233)+1,0)=0,"",VLOOKUP(HLOOKUP(VLOOKUP(O$1,$R$2:$S$16,2,0),'APTA Employee Census'!$B$6:$AB$507,ROWS($A$1:O233)+1,0),Lookups!$A$2:$B$45,2,0)),""))</f>
        <v/>
      </c>
    </row>
    <row r="235" spans="1:15" ht="18" customHeight="1" x14ac:dyDescent="0.15">
      <c r="A235" s="43" t="str">
        <f>IF(VLOOKUP(A$1,$R$2:$S$16,2,0)="","",IF(HLOOKUP(VLOOKUP(A$1,$R$2:$S$16,2,0),'APTA Employee Census'!$B$6:$AB$507,ROWS($A$1:A234)+1,0)=0,"",HLOOKUP(VLOOKUP(A$1,$R$2:$S$16,2,0),'APTA Employee Census'!$B$6:$AB$507,ROWS($A$1:A234)+1,0)))</f>
        <v/>
      </c>
      <c r="B235" s="43" t="str">
        <f>IF(VLOOKUP(B$1,$R$2:$S$16,2,0)="","",IF(HLOOKUP(VLOOKUP(B$1,$R$2:$S$16,2,0),'APTA Employee Census'!$A$6:$AB$507,ROWS($A$1:B234)+1,0)=0,"",HLOOKUP(VLOOKUP(B$1,$R$2:$S$16,2,0),'APTA Employee Census'!$A$6:$AB$507,ROWS($A$1:B234)+1,0)))</f>
        <v/>
      </c>
      <c r="C235" s="43" t="str">
        <f>IF(VLOOKUP(C$1,$R$2:$S$16,2,0)="","",IF(HLOOKUP(VLOOKUP(C$1,$R$2:$S$16,2,0),'APTA Employee Census'!$B$6:$AB$507,ROWS($A$1:C234)+1,0)=0,"",HLOOKUP(VLOOKUP(C$1,$R$2:$S$16,2,0),'APTA Employee Census'!$B$6:$AB$507,ROWS($A$1:C234)+1,0)))</f>
        <v/>
      </c>
      <c r="D235" s="72" t="str">
        <f>IF(VLOOKUP(D$1,$R$2:$S$16,2,0)="","",IF(HLOOKUP(VLOOKUP(D$1,$R$2:$S$16,2,0),'APTA Employee Census'!$B$6:$AB$507,ROWS($A$1:D234)+1,0)=0,"",HLOOKUP(VLOOKUP(D$1,$R$2:$S$16,2,0),'APTA Employee Census'!$B$6:$AB$507,ROWS($A$1:D234)+1,0)))</f>
        <v/>
      </c>
      <c r="E235" s="43" t="str">
        <f>IF(VLOOKUP(E$1,$R$2:$S$16,2,0)="","",IF(HLOOKUP(VLOOKUP(E$1,$R$2:$S$16,2,0),'APTA Employee Census'!$B$6:$AB$507,ROWS($A$1:E234)+1,0)=0,"",VLOOKUP(HLOOKUP(VLOOKUP(E$1,$R$2:$S$16,2,0),'APTA Employee Census'!$B$6:$AB$507,ROWS($A$1:E234)+1,0),Lookups!$A$2:$B$45,2,0)))</f>
        <v/>
      </c>
      <c r="F235" s="72" t="str">
        <f>IF(VLOOKUP(F$1,$R$2:$S$16,2,0)="","",IF(HLOOKUP(VLOOKUP(F$1,$R$2:$S$16,2,0),'APTA Employee Census'!$B$6:$AB$507,ROWS($A$1:F234)+1,0)=0,"",HLOOKUP(VLOOKUP(F$1,$R$2:$S$16,2,0),'APTA Employee Census'!$B$6:$AB$507,ROWS($A$1:F234)+1,0)))</f>
        <v/>
      </c>
      <c r="G235" s="43" t="str">
        <f>IF(VLOOKUP(G$1,$R$2:$S$16,2,0)="","",IF(HLOOKUP(VLOOKUP(G$1,$R$2:$S$16,2,0),'APTA Employee Census'!$B$6:$AB$507,ROWS($A$1:G234)+1,0)=0,"",VLOOKUP(HLOOKUP(VLOOKUP(G$1,$R$2:$S$16,2,0),'APTA Employee Census'!$B$6:$AB$507,ROWS($A$1:G234)+1,0),Lookups!$A$2:$B$45,2,0)))</f>
        <v/>
      </c>
      <c r="H235" s="72" t="str">
        <f>IF(VLOOKUP(H$1,$R$2:$S$16,2,0)="","",IF(HLOOKUP(VLOOKUP(H$1,$R$2:$S$16,2,0),'APTA Employee Census'!$B$6:$AB$507,ROWS($A$1:H234)+1,0)=0,"",HLOOKUP(VLOOKUP(H$1,$R$2:$S$16,2,0),'APTA Employee Census'!$B$6:$AB$507,ROWS($A$1:H234)+1,0)))</f>
        <v/>
      </c>
      <c r="I235" s="73" t="str">
        <f>IF(VLOOKUP(I$1,$R$2:$S$16,2,0)="","",IF(HLOOKUP(VLOOKUP(I$1,$R$2:$S$16,2,0),'APTA Employee Census'!$B$6:$AB$507,ROWS($A$1:I234)+1,0)=0,"",HLOOKUP(VLOOKUP(I$1,$R$2:$S$16,2,0),'APTA Employee Census'!$B$6:$AB$507,ROWS($A$1:I234)+1,0)))</f>
        <v/>
      </c>
      <c r="J235" s="74" t="str">
        <f>IF(VLOOKUP($J$1,$R$2:$S$16,2,0)="","",IF(AND($K235="part_time",HLOOKUP(VLOOKUP(J$1,$R$2:$S$16,2,0),'APTA Employee Census'!$B$6:$AB$507,ROWS($A$1:J234)+1,0)&gt;0),HLOOKUP(VLOOKUP(J$1,$R$2:$S$16,2,0),'APTA Employee Census'!$B$6:$AB$507,ROWS($A$1:J234)+1,0),IF(AND($K235="part_time",HLOOKUP(VLOOKUP(J$1,$R$2:$S$16,2,0),'APTA Employee Census'!$B$6:$AB$507,ROWS($A$1:J234)+1,0)=""),'APTA Employee Census'!$G$1,"")))</f>
        <v/>
      </c>
      <c r="K235" s="43" t="e">
        <f>IF(VLOOKUP(K$1,$R$2:$S$16,2,0)="","",IF(HLOOKUP(VLOOKUP(K$1,$R$2:$S$16,2,0),'APTA Employee Census'!$B$6:$AB$507,ROWS($A$1:K234)+1,0)=0,"",VLOOKUP(HLOOKUP(VLOOKUP(K$1,$R$2:$S$16,2,0),'APTA Employee Census'!$B$6:$AB$507,ROWS($A$1:K234)+1,0),Lookups!$A$2:$B$45,2,0)))</f>
        <v>#N/A</v>
      </c>
      <c r="L235" s="72" t="str">
        <f>IF(VLOOKUP(L$1,$R$2:$S$16,2,0)="","",IF(HLOOKUP(VLOOKUP(L$1,$R$2:$S$16,2,0),'APTA Employee Census'!$B$6:$AB$507,ROWS($A$1:L234)+1,0)=0,"",HLOOKUP(VLOOKUP(L$1,$R$2:$S$16,2,0),'APTA Employee Census'!$B$6:$AB$507,ROWS($A$1:L234)+1,0)))</f>
        <v/>
      </c>
      <c r="M235" s="74" t="str">
        <f>IF(VLOOKUP(M$1,$R$2:$S$16,2,0)="","",IF(HLOOKUP(VLOOKUP(M$1,$R$2:$S$16,2,0),'APTA Employee Census'!$B$6:$AB$507,ROWS($A$1:M234)+1,0)=0,"",HLOOKUP(VLOOKUP(M$1,$R$2:$S$16,2,0),'APTA Employee Census'!$B$6:$AB$507,ROWS($A$1:M234)+1,0)))</f>
        <v/>
      </c>
      <c r="N235" s="72" t="str">
        <f>IF(VLOOKUP(N$1,$R$2:$S$16,2,0)="","",IF(HLOOKUP(VLOOKUP(N$1,$R$2:$S$16,2,0),'APTA Employee Census'!$B$6:$AB$507,ROWS($A$1:N234)+1,0)=0,"",HLOOKUP(VLOOKUP(N$1,$R$2:$S$16,2,0),'APTA Employee Census'!$B$6:$AB$507,ROWS($A$1:N234)+1,0)))</f>
        <v/>
      </c>
      <c r="O235" s="43" t="str">
        <f>IF(VLOOKUP(O$1,$R$2:$S$16,2,0)="","",IF(E235="self",IF(HLOOKUP(VLOOKUP(O$1,$R$2:$S$16,2,0),'APTA Employee Census'!$B$6:$AB$507,ROWS($A$1:O234)+1,0)=0,"",VLOOKUP(HLOOKUP(VLOOKUP(O$1,$R$2:$S$16,2,0),'APTA Employee Census'!$B$6:$AB$507,ROWS($A$1:O234)+1,0),Lookups!$A$2:$B$45,2,0)),""))</f>
        <v/>
      </c>
    </row>
    <row r="236" spans="1:15" ht="18" customHeight="1" x14ac:dyDescent="0.15">
      <c r="A236" s="43" t="str">
        <f>IF(VLOOKUP(A$1,$R$2:$S$16,2,0)="","",IF(HLOOKUP(VLOOKUP(A$1,$R$2:$S$16,2,0),'APTA Employee Census'!$B$6:$AB$507,ROWS($A$1:A235)+1,0)=0,"",HLOOKUP(VLOOKUP(A$1,$R$2:$S$16,2,0),'APTA Employee Census'!$B$6:$AB$507,ROWS($A$1:A235)+1,0)))</f>
        <v/>
      </c>
      <c r="B236" s="43" t="str">
        <f>IF(VLOOKUP(B$1,$R$2:$S$16,2,0)="","",IF(HLOOKUP(VLOOKUP(B$1,$R$2:$S$16,2,0),'APTA Employee Census'!$A$6:$AB$507,ROWS($A$1:B235)+1,0)=0,"",HLOOKUP(VLOOKUP(B$1,$R$2:$S$16,2,0),'APTA Employee Census'!$A$6:$AB$507,ROWS($A$1:B235)+1,0)))</f>
        <v/>
      </c>
      <c r="C236" s="43" t="str">
        <f>IF(VLOOKUP(C$1,$R$2:$S$16,2,0)="","",IF(HLOOKUP(VLOOKUP(C$1,$R$2:$S$16,2,0),'APTA Employee Census'!$B$6:$AB$507,ROWS($A$1:C235)+1,0)=0,"",HLOOKUP(VLOOKUP(C$1,$R$2:$S$16,2,0),'APTA Employee Census'!$B$6:$AB$507,ROWS($A$1:C235)+1,0)))</f>
        <v/>
      </c>
      <c r="D236" s="72" t="str">
        <f>IF(VLOOKUP(D$1,$R$2:$S$16,2,0)="","",IF(HLOOKUP(VLOOKUP(D$1,$R$2:$S$16,2,0),'APTA Employee Census'!$B$6:$AB$507,ROWS($A$1:D235)+1,0)=0,"",HLOOKUP(VLOOKUP(D$1,$R$2:$S$16,2,0),'APTA Employee Census'!$B$6:$AB$507,ROWS($A$1:D235)+1,0)))</f>
        <v/>
      </c>
      <c r="E236" s="43" t="str">
        <f>IF(VLOOKUP(E$1,$R$2:$S$16,2,0)="","",IF(HLOOKUP(VLOOKUP(E$1,$R$2:$S$16,2,0),'APTA Employee Census'!$B$6:$AB$507,ROWS($A$1:E235)+1,0)=0,"",VLOOKUP(HLOOKUP(VLOOKUP(E$1,$R$2:$S$16,2,0),'APTA Employee Census'!$B$6:$AB$507,ROWS($A$1:E235)+1,0),Lookups!$A$2:$B$45,2,0)))</f>
        <v/>
      </c>
      <c r="F236" s="72" t="str">
        <f>IF(VLOOKUP(F$1,$R$2:$S$16,2,0)="","",IF(HLOOKUP(VLOOKUP(F$1,$R$2:$S$16,2,0),'APTA Employee Census'!$B$6:$AB$507,ROWS($A$1:F235)+1,0)=0,"",HLOOKUP(VLOOKUP(F$1,$R$2:$S$16,2,0),'APTA Employee Census'!$B$6:$AB$507,ROWS($A$1:F235)+1,0)))</f>
        <v/>
      </c>
      <c r="G236" s="43" t="str">
        <f>IF(VLOOKUP(G$1,$R$2:$S$16,2,0)="","",IF(HLOOKUP(VLOOKUP(G$1,$R$2:$S$16,2,0),'APTA Employee Census'!$B$6:$AB$507,ROWS($A$1:G235)+1,0)=0,"",VLOOKUP(HLOOKUP(VLOOKUP(G$1,$R$2:$S$16,2,0),'APTA Employee Census'!$B$6:$AB$507,ROWS($A$1:G235)+1,0),Lookups!$A$2:$B$45,2,0)))</f>
        <v/>
      </c>
      <c r="H236" s="72" t="str">
        <f>IF(VLOOKUP(H$1,$R$2:$S$16,2,0)="","",IF(HLOOKUP(VLOOKUP(H$1,$R$2:$S$16,2,0),'APTA Employee Census'!$B$6:$AB$507,ROWS($A$1:H235)+1,0)=0,"",HLOOKUP(VLOOKUP(H$1,$R$2:$S$16,2,0),'APTA Employee Census'!$B$6:$AB$507,ROWS($A$1:H235)+1,0)))</f>
        <v/>
      </c>
      <c r="I236" s="73" t="str">
        <f>IF(VLOOKUP(I$1,$R$2:$S$16,2,0)="","",IF(HLOOKUP(VLOOKUP(I$1,$R$2:$S$16,2,0),'APTA Employee Census'!$B$6:$AB$507,ROWS($A$1:I235)+1,0)=0,"",HLOOKUP(VLOOKUP(I$1,$R$2:$S$16,2,0),'APTA Employee Census'!$B$6:$AB$507,ROWS($A$1:I235)+1,0)))</f>
        <v/>
      </c>
      <c r="J236" s="74" t="str">
        <f>IF(VLOOKUP($J$1,$R$2:$S$16,2,0)="","",IF(AND($K236="part_time",HLOOKUP(VLOOKUP(J$1,$R$2:$S$16,2,0),'APTA Employee Census'!$B$6:$AB$507,ROWS($A$1:J235)+1,0)&gt;0),HLOOKUP(VLOOKUP(J$1,$R$2:$S$16,2,0),'APTA Employee Census'!$B$6:$AB$507,ROWS($A$1:J235)+1,0),IF(AND($K236="part_time",HLOOKUP(VLOOKUP(J$1,$R$2:$S$16,2,0),'APTA Employee Census'!$B$6:$AB$507,ROWS($A$1:J235)+1,0)=""),'APTA Employee Census'!$G$1,"")))</f>
        <v/>
      </c>
      <c r="K236" s="43" t="e">
        <f>IF(VLOOKUP(K$1,$R$2:$S$16,2,0)="","",IF(HLOOKUP(VLOOKUP(K$1,$R$2:$S$16,2,0),'APTA Employee Census'!$B$6:$AB$507,ROWS($A$1:K235)+1,0)=0,"",VLOOKUP(HLOOKUP(VLOOKUP(K$1,$R$2:$S$16,2,0),'APTA Employee Census'!$B$6:$AB$507,ROWS($A$1:K235)+1,0),Lookups!$A$2:$B$45,2,0)))</f>
        <v>#N/A</v>
      </c>
      <c r="L236" s="72" t="str">
        <f>IF(VLOOKUP(L$1,$R$2:$S$16,2,0)="","",IF(HLOOKUP(VLOOKUP(L$1,$R$2:$S$16,2,0),'APTA Employee Census'!$B$6:$AB$507,ROWS($A$1:L235)+1,0)=0,"",HLOOKUP(VLOOKUP(L$1,$R$2:$S$16,2,0),'APTA Employee Census'!$B$6:$AB$507,ROWS($A$1:L235)+1,0)))</f>
        <v/>
      </c>
      <c r="M236" s="74" t="str">
        <f>IF(VLOOKUP(M$1,$R$2:$S$16,2,0)="","",IF(HLOOKUP(VLOOKUP(M$1,$R$2:$S$16,2,0),'APTA Employee Census'!$B$6:$AB$507,ROWS($A$1:M235)+1,0)=0,"",HLOOKUP(VLOOKUP(M$1,$R$2:$S$16,2,0),'APTA Employee Census'!$B$6:$AB$507,ROWS($A$1:M235)+1,0)))</f>
        <v/>
      </c>
      <c r="N236" s="72" t="str">
        <f>IF(VLOOKUP(N$1,$R$2:$S$16,2,0)="","",IF(HLOOKUP(VLOOKUP(N$1,$R$2:$S$16,2,0),'APTA Employee Census'!$B$6:$AB$507,ROWS($A$1:N235)+1,0)=0,"",HLOOKUP(VLOOKUP(N$1,$R$2:$S$16,2,0),'APTA Employee Census'!$B$6:$AB$507,ROWS($A$1:N235)+1,0)))</f>
        <v/>
      </c>
      <c r="O236" s="43" t="str">
        <f>IF(VLOOKUP(O$1,$R$2:$S$16,2,0)="","",IF(E236="self",IF(HLOOKUP(VLOOKUP(O$1,$R$2:$S$16,2,0),'APTA Employee Census'!$B$6:$AB$507,ROWS($A$1:O235)+1,0)=0,"",VLOOKUP(HLOOKUP(VLOOKUP(O$1,$R$2:$S$16,2,0),'APTA Employee Census'!$B$6:$AB$507,ROWS($A$1:O235)+1,0),Lookups!$A$2:$B$45,2,0)),""))</f>
        <v/>
      </c>
    </row>
    <row r="237" spans="1:15" ht="18" customHeight="1" x14ac:dyDescent="0.15">
      <c r="A237" s="43" t="str">
        <f>IF(VLOOKUP(A$1,$R$2:$S$16,2,0)="","",IF(HLOOKUP(VLOOKUP(A$1,$R$2:$S$16,2,0),'APTA Employee Census'!$B$6:$AB$507,ROWS($A$1:A236)+1,0)=0,"",HLOOKUP(VLOOKUP(A$1,$R$2:$S$16,2,0),'APTA Employee Census'!$B$6:$AB$507,ROWS($A$1:A236)+1,0)))</f>
        <v/>
      </c>
      <c r="B237" s="43" t="str">
        <f>IF(VLOOKUP(B$1,$R$2:$S$16,2,0)="","",IF(HLOOKUP(VLOOKUP(B$1,$R$2:$S$16,2,0),'APTA Employee Census'!$A$6:$AB$507,ROWS($A$1:B236)+1,0)=0,"",HLOOKUP(VLOOKUP(B$1,$R$2:$S$16,2,0),'APTA Employee Census'!$A$6:$AB$507,ROWS($A$1:B236)+1,0)))</f>
        <v/>
      </c>
      <c r="C237" s="43" t="str">
        <f>IF(VLOOKUP(C$1,$R$2:$S$16,2,0)="","",IF(HLOOKUP(VLOOKUP(C$1,$R$2:$S$16,2,0),'APTA Employee Census'!$B$6:$AB$507,ROWS($A$1:C236)+1,0)=0,"",HLOOKUP(VLOOKUP(C$1,$R$2:$S$16,2,0),'APTA Employee Census'!$B$6:$AB$507,ROWS($A$1:C236)+1,0)))</f>
        <v/>
      </c>
      <c r="D237" s="72" t="str">
        <f>IF(VLOOKUP(D$1,$R$2:$S$16,2,0)="","",IF(HLOOKUP(VLOOKUP(D$1,$R$2:$S$16,2,0),'APTA Employee Census'!$B$6:$AB$507,ROWS($A$1:D236)+1,0)=0,"",HLOOKUP(VLOOKUP(D$1,$R$2:$S$16,2,0),'APTA Employee Census'!$B$6:$AB$507,ROWS($A$1:D236)+1,0)))</f>
        <v/>
      </c>
      <c r="E237" s="43" t="str">
        <f>IF(VLOOKUP(E$1,$R$2:$S$16,2,0)="","",IF(HLOOKUP(VLOOKUP(E$1,$R$2:$S$16,2,0),'APTA Employee Census'!$B$6:$AB$507,ROWS($A$1:E236)+1,0)=0,"",VLOOKUP(HLOOKUP(VLOOKUP(E$1,$R$2:$S$16,2,0),'APTA Employee Census'!$B$6:$AB$507,ROWS($A$1:E236)+1,0),Lookups!$A$2:$B$45,2,0)))</f>
        <v/>
      </c>
      <c r="F237" s="72" t="str">
        <f>IF(VLOOKUP(F$1,$R$2:$S$16,2,0)="","",IF(HLOOKUP(VLOOKUP(F$1,$R$2:$S$16,2,0),'APTA Employee Census'!$B$6:$AB$507,ROWS($A$1:F236)+1,0)=0,"",HLOOKUP(VLOOKUP(F$1,$R$2:$S$16,2,0),'APTA Employee Census'!$B$6:$AB$507,ROWS($A$1:F236)+1,0)))</f>
        <v/>
      </c>
      <c r="G237" s="43" t="str">
        <f>IF(VLOOKUP(G$1,$R$2:$S$16,2,0)="","",IF(HLOOKUP(VLOOKUP(G$1,$R$2:$S$16,2,0),'APTA Employee Census'!$B$6:$AB$507,ROWS($A$1:G236)+1,0)=0,"",VLOOKUP(HLOOKUP(VLOOKUP(G$1,$R$2:$S$16,2,0),'APTA Employee Census'!$B$6:$AB$507,ROWS($A$1:G236)+1,0),Lookups!$A$2:$B$45,2,0)))</f>
        <v/>
      </c>
      <c r="H237" s="72" t="str">
        <f>IF(VLOOKUP(H$1,$R$2:$S$16,2,0)="","",IF(HLOOKUP(VLOOKUP(H$1,$R$2:$S$16,2,0),'APTA Employee Census'!$B$6:$AB$507,ROWS($A$1:H236)+1,0)=0,"",HLOOKUP(VLOOKUP(H$1,$R$2:$S$16,2,0),'APTA Employee Census'!$B$6:$AB$507,ROWS($A$1:H236)+1,0)))</f>
        <v/>
      </c>
      <c r="I237" s="73" t="str">
        <f>IF(VLOOKUP(I$1,$R$2:$S$16,2,0)="","",IF(HLOOKUP(VLOOKUP(I$1,$R$2:$S$16,2,0),'APTA Employee Census'!$B$6:$AB$507,ROWS($A$1:I236)+1,0)=0,"",HLOOKUP(VLOOKUP(I$1,$R$2:$S$16,2,0),'APTA Employee Census'!$B$6:$AB$507,ROWS($A$1:I236)+1,0)))</f>
        <v/>
      </c>
      <c r="J237" s="74" t="str">
        <f>IF(VLOOKUP($J$1,$R$2:$S$16,2,0)="","",IF(AND($K237="part_time",HLOOKUP(VLOOKUP(J$1,$R$2:$S$16,2,0),'APTA Employee Census'!$B$6:$AB$507,ROWS($A$1:J236)+1,0)&gt;0),HLOOKUP(VLOOKUP(J$1,$R$2:$S$16,2,0),'APTA Employee Census'!$B$6:$AB$507,ROWS($A$1:J236)+1,0),IF(AND($K237="part_time",HLOOKUP(VLOOKUP(J$1,$R$2:$S$16,2,0),'APTA Employee Census'!$B$6:$AB$507,ROWS($A$1:J236)+1,0)=""),'APTA Employee Census'!$G$1,"")))</f>
        <v/>
      </c>
      <c r="K237" s="43" t="e">
        <f>IF(VLOOKUP(K$1,$R$2:$S$16,2,0)="","",IF(HLOOKUP(VLOOKUP(K$1,$R$2:$S$16,2,0),'APTA Employee Census'!$B$6:$AB$507,ROWS($A$1:K236)+1,0)=0,"",VLOOKUP(HLOOKUP(VLOOKUP(K$1,$R$2:$S$16,2,0),'APTA Employee Census'!$B$6:$AB$507,ROWS($A$1:K236)+1,0),Lookups!$A$2:$B$45,2,0)))</f>
        <v>#N/A</v>
      </c>
      <c r="L237" s="72" t="str">
        <f>IF(VLOOKUP(L$1,$R$2:$S$16,2,0)="","",IF(HLOOKUP(VLOOKUP(L$1,$R$2:$S$16,2,0),'APTA Employee Census'!$B$6:$AB$507,ROWS($A$1:L236)+1,0)=0,"",HLOOKUP(VLOOKUP(L$1,$R$2:$S$16,2,0),'APTA Employee Census'!$B$6:$AB$507,ROWS($A$1:L236)+1,0)))</f>
        <v/>
      </c>
      <c r="M237" s="74" t="str">
        <f>IF(VLOOKUP(M$1,$R$2:$S$16,2,0)="","",IF(HLOOKUP(VLOOKUP(M$1,$R$2:$S$16,2,0),'APTA Employee Census'!$B$6:$AB$507,ROWS($A$1:M236)+1,0)=0,"",HLOOKUP(VLOOKUP(M$1,$R$2:$S$16,2,0),'APTA Employee Census'!$B$6:$AB$507,ROWS($A$1:M236)+1,0)))</f>
        <v/>
      </c>
      <c r="N237" s="72" t="str">
        <f>IF(VLOOKUP(N$1,$R$2:$S$16,2,0)="","",IF(HLOOKUP(VLOOKUP(N$1,$R$2:$S$16,2,0),'APTA Employee Census'!$B$6:$AB$507,ROWS($A$1:N236)+1,0)=0,"",HLOOKUP(VLOOKUP(N$1,$R$2:$S$16,2,0),'APTA Employee Census'!$B$6:$AB$507,ROWS($A$1:N236)+1,0)))</f>
        <v/>
      </c>
      <c r="O237" s="43" t="str">
        <f>IF(VLOOKUP(O$1,$R$2:$S$16,2,0)="","",IF(E237="self",IF(HLOOKUP(VLOOKUP(O$1,$R$2:$S$16,2,0),'APTA Employee Census'!$B$6:$AB$507,ROWS($A$1:O236)+1,0)=0,"",VLOOKUP(HLOOKUP(VLOOKUP(O$1,$R$2:$S$16,2,0),'APTA Employee Census'!$B$6:$AB$507,ROWS($A$1:O236)+1,0),Lookups!$A$2:$B$45,2,0)),""))</f>
        <v/>
      </c>
    </row>
    <row r="238" spans="1:15" ht="18" customHeight="1" x14ac:dyDescent="0.15">
      <c r="A238" s="43" t="str">
        <f>IF(VLOOKUP(A$1,$R$2:$S$16,2,0)="","",IF(HLOOKUP(VLOOKUP(A$1,$R$2:$S$16,2,0),'APTA Employee Census'!$B$6:$AB$507,ROWS($A$1:A237)+1,0)=0,"",HLOOKUP(VLOOKUP(A$1,$R$2:$S$16,2,0),'APTA Employee Census'!$B$6:$AB$507,ROWS($A$1:A237)+1,0)))</f>
        <v/>
      </c>
      <c r="B238" s="43" t="str">
        <f>IF(VLOOKUP(B$1,$R$2:$S$16,2,0)="","",IF(HLOOKUP(VLOOKUP(B$1,$R$2:$S$16,2,0),'APTA Employee Census'!$A$6:$AB$507,ROWS($A$1:B237)+1,0)=0,"",HLOOKUP(VLOOKUP(B$1,$R$2:$S$16,2,0),'APTA Employee Census'!$A$6:$AB$507,ROWS($A$1:B237)+1,0)))</f>
        <v/>
      </c>
      <c r="C238" s="43" t="str">
        <f>IF(VLOOKUP(C$1,$R$2:$S$16,2,0)="","",IF(HLOOKUP(VLOOKUP(C$1,$R$2:$S$16,2,0),'APTA Employee Census'!$B$6:$AB$507,ROWS($A$1:C237)+1,0)=0,"",HLOOKUP(VLOOKUP(C$1,$R$2:$S$16,2,0),'APTA Employee Census'!$B$6:$AB$507,ROWS($A$1:C237)+1,0)))</f>
        <v/>
      </c>
      <c r="D238" s="72" t="str">
        <f>IF(VLOOKUP(D$1,$R$2:$S$16,2,0)="","",IF(HLOOKUP(VLOOKUP(D$1,$R$2:$S$16,2,0),'APTA Employee Census'!$B$6:$AB$507,ROWS($A$1:D237)+1,0)=0,"",HLOOKUP(VLOOKUP(D$1,$R$2:$S$16,2,0),'APTA Employee Census'!$B$6:$AB$507,ROWS($A$1:D237)+1,0)))</f>
        <v/>
      </c>
      <c r="E238" s="43" t="str">
        <f>IF(VLOOKUP(E$1,$R$2:$S$16,2,0)="","",IF(HLOOKUP(VLOOKUP(E$1,$R$2:$S$16,2,0),'APTA Employee Census'!$B$6:$AB$507,ROWS($A$1:E237)+1,0)=0,"",VLOOKUP(HLOOKUP(VLOOKUP(E$1,$R$2:$S$16,2,0),'APTA Employee Census'!$B$6:$AB$507,ROWS($A$1:E237)+1,0),Lookups!$A$2:$B$45,2,0)))</f>
        <v/>
      </c>
      <c r="F238" s="72" t="str">
        <f>IF(VLOOKUP(F$1,$R$2:$S$16,2,0)="","",IF(HLOOKUP(VLOOKUP(F$1,$R$2:$S$16,2,0),'APTA Employee Census'!$B$6:$AB$507,ROWS($A$1:F237)+1,0)=0,"",HLOOKUP(VLOOKUP(F$1,$R$2:$S$16,2,0),'APTA Employee Census'!$B$6:$AB$507,ROWS($A$1:F237)+1,0)))</f>
        <v/>
      </c>
      <c r="G238" s="43" t="str">
        <f>IF(VLOOKUP(G$1,$R$2:$S$16,2,0)="","",IF(HLOOKUP(VLOOKUP(G$1,$R$2:$S$16,2,0),'APTA Employee Census'!$B$6:$AB$507,ROWS($A$1:G237)+1,0)=0,"",VLOOKUP(HLOOKUP(VLOOKUP(G$1,$R$2:$S$16,2,0),'APTA Employee Census'!$B$6:$AB$507,ROWS($A$1:G237)+1,0),Lookups!$A$2:$B$45,2,0)))</f>
        <v/>
      </c>
      <c r="H238" s="72" t="str">
        <f>IF(VLOOKUP(H$1,$R$2:$S$16,2,0)="","",IF(HLOOKUP(VLOOKUP(H$1,$R$2:$S$16,2,0),'APTA Employee Census'!$B$6:$AB$507,ROWS($A$1:H237)+1,0)=0,"",HLOOKUP(VLOOKUP(H$1,$R$2:$S$16,2,0),'APTA Employee Census'!$B$6:$AB$507,ROWS($A$1:H237)+1,0)))</f>
        <v/>
      </c>
      <c r="I238" s="73" t="str">
        <f>IF(VLOOKUP(I$1,$R$2:$S$16,2,0)="","",IF(HLOOKUP(VLOOKUP(I$1,$R$2:$S$16,2,0),'APTA Employee Census'!$B$6:$AB$507,ROWS($A$1:I237)+1,0)=0,"",HLOOKUP(VLOOKUP(I$1,$R$2:$S$16,2,0),'APTA Employee Census'!$B$6:$AB$507,ROWS($A$1:I237)+1,0)))</f>
        <v/>
      </c>
      <c r="J238" s="74" t="str">
        <f>IF(VLOOKUP($J$1,$R$2:$S$16,2,0)="","",IF(AND($K238="part_time",HLOOKUP(VLOOKUP(J$1,$R$2:$S$16,2,0),'APTA Employee Census'!$B$6:$AB$507,ROWS($A$1:J237)+1,0)&gt;0),HLOOKUP(VLOOKUP(J$1,$R$2:$S$16,2,0),'APTA Employee Census'!$B$6:$AB$507,ROWS($A$1:J237)+1,0),IF(AND($K238="part_time",HLOOKUP(VLOOKUP(J$1,$R$2:$S$16,2,0),'APTA Employee Census'!$B$6:$AB$507,ROWS($A$1:J237)+1,0)=""),'APTA Employee Census'!$G$1,"")))</f>
        <v/>
      </c>
      <c r="K238" s="43" t="e">
        <f>IF(VLOOKUP(K$1,$R$2:$S$16,2,0)="","",IF(HLOOKUP(VLOOKUP(K$1,$R$2:$S$16,2,0),'APTA Employee Census'!$B$6:$AB$507,ROWS($A$1:K237)+1,0)=0,"",VLOOKUP(HLOOKUP(VLOOKUP(K$1,$R$2:$S$16,2,0),'APTA Employee Census'!$B$6:$AB$507,ROWS($A$1:K237)+1,0),Lookups!$A$2:$B$45,2,0)))</f>
        <v>#N/A</v>
      </c>
      <c r="L238" s="72" t="str">
        <f>IF(VLOOKUP(L$1,$R$2:$S$16,2,0)="","",IF(HLOOKUP(VLOOKUP(L$1,$R$2:$S$16,2,0),'APTA Employee Census'!$B$6:$AB$507,ROWS($A$1:L237)+1,0)=0,"",HLOOKUP(VLOOKUP(L$1,$R$2:$S$16,2,0),'APTA Employee Census'!$B$6:$AB$507,ROWS($A$1:L237)+1,0)))</f>
        <v/>
      </c>
      <c r="M238" s="74" t="str">
        <f>IF(VLOOKUP(M$1,$R$2:$S$16,2,0)="","",IF(HLOOKUP(VLOOKUP(M$1,$R$2:$S$16,2,0),'APTA Employee Census'!$B$6:$AB$507,ROWS($A$1:M237)+1,0)=0,"",HLOOKUP(VLOOKUP(M$1,$R$2:$S$16,2,0),'APTA Employee Census'!$B$6:$AB$507,ROWS($A$1:M237)+1,0)))</f>
        <v/>
      </c>
      <c r="N238" s="72" t="str">
        <f>IF(VLOOKUP(N$1,$R$2:$S$16,2,0)="","",IF(HLOOKUP(VLOOKUP(N$1,$R$2:$S$16,2,0),'APTA Employee Census'!$B$6:$AB$507,ROWS($A$1:N237)+1,0)=0,"",HLOOKUP(VLOOKUP(N$1,$R$2:$S$16,2,0),'APTA Employee Census'!$B$6:$AB$507,ROWS($A$1:N237)+1,0)))</f>
        <v/>
      </c>
      <c r="O238" s="43" t="str">
        <f>IF(VLOOKUP(O$1,$R$2:$S$16,2,0)="","",IF(E238="self",IF(HLOOKUP(VLOOKUP(O$1,$R$2:$S$16,2,0),'APTA Employee Census'!$B$6:$AB$507,ROWS($A$1:O237)+1,0)=0,"",VLOOKUP(HLOOKUP(VLOOKUP(O$1,$R$2:$S$16,2,0),'APTA Employee Census'!$B$6:$AB$507,ROWS($A$1:O237)+1,0),Lookups!$A$2:$B$45,2,0)),""))</f>
        <v/>
      </c>
    </row>
    <row r="239" spans="1:15" ht="18" customHeight="1" x14ac:dyDescent="0.15">
      <c r="A239" s="43" t="str">
        <f>IF(VLOOKUP(A$1,$R$2:$S$16,2,0)="","",IF(HLOOKUP(VLOOKUP(A$1,$R$2:$S$16,2,0),'APTA Employee Census'!$B$6:$AB$507,ROWS($A$1:A238)+1,0)=0,"",HLOOKUP(VLOOKUP(A$1,$R$2:$S$16,2,0),'APTA Employee Census'!$B$6:$AB$507,ROWS($A$1:A238)+1,0)))</f>
        <v/>
      </c>
      <c r="B239" s="43" t="str">
        <f>IF(VLOOKUP(B$1,$R$2:$S$16,2,0)="","",IF(HLOOKUP(VLOOKUP(B$1,$R$2:$S$16,2,0),'APTA Employee Census'!$A$6:$AB$507,ROWS($A$1:B238)+1,0)=0,"",HLOOKUP(VLOOKUP(B$1,$R$2:$S$16,2,0),'APTA Employee Census'!$A$6:$AB$507,ROWS($A$1:B238)+1,0)))</f>
        <v/>
      </c>
      <c r="C239" s="43" t="str">
        <f>IF(VLOOKUP(C$1,$R$2:$S$16,2,0)="","",IF(HLOOKUP(VLOOKUP(C$1,$R$2:$S$16,2,0),'APTA Employee Census'!$B$6:$AB$507,ROWS($A$1:C238)+1,0)=0,"",HLOOKUP(VLOOKUP(C$1,$R$2:$S$16,2,0),'APTA Employee Census'!$B$6:$AB$507,ROWS($A$1:C238)+1,0)))</f>
        <v/>
      </c>
      <c r="D239" s="72" t="str">
        <f>IF(VLOOKUP(D$1,$R$2:$S$16,2,0)="","",IF(HLOOKUP(VLOOKUP(D$1,$R$2:$S$16,2,0),'APTA Employee Census'!$B$6:$AB$507,ROWS($A$1:D238)+1,0)=0,"",HLOOKUP(VLOOKUP(D$1,$R$2:$S$16,2,0),'APTA Employee Census'!$B$6:$AB$507,ROWS($A$1:D238)+1,0)))</f>
        <v/>
      </c>
      <c r="E239" s="43" t="str">
        <f>IF(VLOOKUP(E$1,$R$2:$S$16,2,0)="","",IF(HLOOKUP(VLOOKUP(E$1,$R$2:$S$16,2,0),'APTA Employee Census'!$B$6:$AB$507,ROWS($A$1:E238)+1,0)=0,"",VLOOKUP(HLOOKUP(VLOOKUP(E$1,$R$2:$S$16,2,0),'APTA Employee Census'!$B$6:$AB$507,ROWS($A$1:E238)+1,0),Lookups!$A$2:$B$45,2,0)))</f>
        <v/>
      </c>
      <c r="F239" s="72" t="str">
        <f>IF(VLOOKUP(F$1,$R$2:$S$16,2,0)="","",IF(HLOOKUP(VLOOKUP(F$1,$R$2:$S$16,2,0),'APTA Employee Census'!$B$6:$AB$507,ROWS($A$1:F238)+1,0)=0,"",HLOOKUP(VLOOKUP(F$1,$R$2:$S$16,2,0),'APTA Employee Census'!$B$6:$AB$507,ROWS($A$1:F238)+1,0)))</f>
        <v/>
      </c>
      <c r="G239" s="43" t="str">
        <f>IF(VLOOKUP(G$1,$R$2:$S$16,2,0)="","",IF(HLOOKUP(VLOOKUP(G$1,$R$2:$S$16,2,0),'APTA Employee Census'!$B$6:$AB$507,ROWS($A$1:G238)+1,0)=0,"",VLOOKUP(HLOOKUP(VLOOKUP(G$1,$R$2:$S$16,2,0),'APTA Employee Census'!$B$6:$AB$507,ROWS($A$1:G238)+1,0),Lookups!$A$2:$B$45,2,0)))</f>
        <v/>
      </c>
      <c r="H239" s="72" t="str">
        <f>IF(VLOOKUP(H$1,$R$2:$S$16,2,0)="","",IF(HLOOKUP(VLOOKUP(H$1,$R$2:$S$16,2,0),'APTA Employee Census'!$B$6:$AB$507,ROWS($A$1:H238)+1,0)=0,"",HLOOKUP(VLOOKUP(H$1,$R$2:$S$16,2,0),'APTA Employee Census'!$B$6:$AB$507,ROWS($A$1:H238)+1,0)))</f>
        <v/>
      </c>
      <c r="I239" s="73" t="str">
        <f>IF(VLOOKUP(I$1,$R$2:$S$16,2,0)="","",IF(HLOOKUP(VLOOKUP(I$1,$R$2:$S$16,2,0),'APTA Employee Census'!$B$6:$AB$507,ROWS($A$1:I238)+1,0)=0,"",HLOOKUP(VLOOKUP(I$1,$R$2:$S$16,2,0),'APTA Employee Census'!$B$6:$AB$507,ROWS($A$1:I238)+1,0)))</f>
        <v/>
      </c>
      <c r="J239" s="74" t="str">
        <f>IF(VLOOKUP($J$1,$R$2:$S$16,2,0)="","",IF(AND($K239="part_time",HLOOKUP(VLOOKUP(J$1,$R$2:$S$16,2,0),'APTA Employee Census'!$B$6:$AB$507,ROWS($A$1:J238)+1,0)&gt;0),HLOOKUP(VLOOKUP(J$1,$R$2:$S$16,2,0),'APTA Employee Census'!$B$6:$AB$507,ROWS($A$1:J238)+1,0),IF(AND($K239="part_time",HLOOKUP(VLOOKUP(J$1,$R$2:$S$16,2,0),'APTA Employee Census'!$B$6:$AB$507,ROWS($A$1:J238)+1,0)=""),'APTA Employee Census'!$G$1,"")))</f>
        <v/>
      </c>
      <c r="K239" s="43" t="e">
        <f>IF(VLOOKUP(K$1,$R$2:$S$16,2,0)="","",IF(HLOOKUP(VLOOKUP(K$1,$R$2:$S$16,2,0),'APTA Employee Census'!$B$6:$AB$507,ROWS($A$1:K238)+1,0)=0,"",VLOOKUP(HLOOKUP(VLOOKUP(K$1,$R$2:$S$16,2,0),'APTA Employee Census'!$B$6:$AB$507,ROWS($A$1:K238)+1,0),Lookups!$A$2:$B$45,2,0)))</f>
        <v>#N/A</v>
      </c>
      <c r="L239" s="72" t="str">
        <f>IF(VLOOKUP(L$1,$R$2:$S$16,2,0)="","",IF(HLOOKUP(VLOOKUP(L$1,$R$2:$S$16,2,0),'APTA Employee Census'!$B$6:$AB$507,ROWS($A$1:L238)+1,0)=0,"",HLOOKUP(VLOOKUP(L$1,$R$2:$S$16,2,0),'APTA Employee Census'!$B$6:$AB$507,ROWS($A$1:L238)+1,0)))</f>
        <v/>
      </c>
      <c r="M239" s="74" t="str">
        <f>IF(VLOOKUP(M$1,$R$2:$S$16,2,0)="","",IF(HLOOKUP(VLOOKUP(M$1,$R$2:$S$16,2,0),'APTA Employee Census'!$B$6:$AB$507,ROWS($A$1:M238)+1,0)=0,"",HLOOKUP(VLOOKUP(M$1,$R$2:$S$16,2,0),'APTA Employee Census'!$B$6:$AB$507,ROWS($A$1:M238)+1,0)))</f>
        <v/>
      </c>
      <c r="N239" s="72" t="str">
        <f>IF(VLOOKUP(N$1,$R$2:$S$16,2,0)="","",IF(HLOOKUP(VLOOKUP(N$1,$R$2:$S$16,2,0),'APTA Employee Census'!$B$6:$AB$507,ROWS($A$1:N238)+1,0)=0,"",HLOOKUP(VLOOKUP(N$1,$R$2:$S$16,2,0),'APTA Employee Census'!$B$6:$AB$507,ROWS($A$1:N238)+1,0)))</f>
        <v/>
      </c>
      <c r="O239" s="43" t="str">
        <f>IF(VLOOKUP(O$1,$R$2:$S$16,2,0)="","",IF(E239="self",IF(HLOOKUP(VLOOKUP(O$1,$R$2:$S$16,2,0),'APTA Employee Census'!$B$6:$AB$507,ROWS($A$1:O238)+1,0)=0,"",VLOOKUP(HLOOKUP(VLOOKUP(O$1,$R$2:$S$16,2,0),'APTA Employee Census'!$B$6:$AB$507,ROWS($A$1:O238)+1,0),Lookups!$A$2:$B$45,2,0)),""))</f>
        <v/>
      </c>
    </row>
    <row r="240" spans="1:15" ht="18" customHeight="1" x14ac:dyDescent="0.15">
      <c r="A240" s="43" t="str">
        <f>IF(VLOOKUP(A$1,$R$2:$S$16,2,0)="","",IF(HLOOKUP(VLOOKUP(A$1,$R$2:$S$16,2,0),'APTA Employee Census'!$B$6:$AB$507,ROWS($A$1:A239)+1,0)=0,"",HLOOKUP(VLOOKUP(A$1,$R$2:$S$16,2,0),'APTA Employee Census'!$B$6:$AB$507,ROWS($A$1:A239)+1,0)))</f>
        <v/>
      </c>
      <c r="B240" s="43" t="str">
        <f>IF(VLOOKUP(B$1,$R$2:$S$16,2,0)="","",IF(HLOOKUP(VLOOKUP(B$1,$R$2:$S$16,2,0),'APTA Employee Census'!$A$6:$AB$507,ROWS($A$1:B239)+1,0)=0,"",HLOOKUP(VLOOKUP(B$1,$R$2:$S$16,2,0),'APTA Employee Census'!$A$6:$AB$507,ROWS($A$1:B239)+1,0)))</f>
        <v/>
      </c>
      <c r="C240" s="43" t="str">
        <f>IF(VLOOKUP(C$1,$R$2:$S$16,2,0)="","",IF(HLOOKUP(VLOOKUP(C$1,$R$2:$S$16,2,0),'APTA Employee Census'!$B$6:$AB$507,ROWS($A$1:C239)+1,0)=0,"",HLOOKUP(VLOOKUP(C$1,$R$2:$S$16,2,0),'APTA Employee Census'!$B$6:$AB$507,ROWS($A$1:C239)+1,0)))</f>
        <v/>
      </c>
      <c r="D240" s="72" t="str">
        <f>IF(VLOOKUP(D$1,$R$2:$S$16,2,0)="","",IF(HLOOKUP(VLOOKUP(D$1,$R$2:$S$16,2,0),'APTA Employee Census'!$B$6:$AB$507,ROWS($A$1:D239)+1,0)=0,"",HLOOKUP(VLOOKUP(D$1,$R$2:$S$16,2,0),'APTA Employee Census'!$B$6:$AB$507,ROWS($A$1:D239)+1,0)))</f>
        <v/>
      </c>
      <c r="E240" s="43" t="str">
        <f>IF(VLOOKUP(E$1,$R$2:$S$16,2,0)="","",IF(HLOOKUP(VLOOKUP(E$1,$R$2:$S$16,2,0),'APTA Employee Census'!$B$6:$AB$507,ROWS($A$1:E239)+1,0)=0,"",VLOOKUP(HLOOKUP(VLOOKUP(E$1,$R$2:$S$16,2,0),'APTA Employee Census'!$B$6:$AB$507,ROWS($A$1:E239)+1,0),Lookups!$A$2:$B$45,2,0)))</f>
        <v/>
      </c>
      <c r="F240" s="72" t="str">
        <f>IF(VLOOKUP(F$1,$R$2:$S$16,2,0)="","",IF(HLOOKUP(VLOOKUP(F$1,$R$2:$S$16,2,0),'APTA Employee Census'!$B$6:$AB$507,ROWS($A$1:F239)+1,0)=0,"",HLOOKUP(VLOOKUP(F$1,$R$2:$S$16,2,0),'APTA Employee Census'!$B$6:$AB$507,ROWS($A$1:F239)+1,0)))</f>
        <v/>
      </c>
      <c r="G240" s="43" t="str">
        <f>IF(VLOOKUP(G$1,$R$2:$S$16,2,0)="","",IF(HLOOKUP(VLOOKUP(G$1,$R$2:$S$16,2,0),'APTA Employee Census'!$B$6:$AB$507,ROWS($A$1:G239)+1,0)=0,"",VLOOKUP(HLOOKUP(VLOOKUP(G$1,$R$2:$S$16,2,0),'APTA Employee Census'!$B$6:$AB$507,ROWS($A$1:G239)+1,0),Lookups!$A$2:$B$45,2,0)))</f>
        <v/>
      </c>
      <c r="H240" s="72" t="str">
        <f>IF(VLOOKUP(H$1,$R$2:$S$16,2,0)="","",IF(HLOOKUP(VLOOKUP(H$1,$R$2:$S$16,2,0),'APTA Employee Census'!$B$6:$AB$507,ROWS($A$1:H239)+1,0)=0,"",HLOOKUP(VLOOKUP(H$1,$R$2:$S$16,2,0),'APTA Employee Census'!$B$6:$AB$507,ROWS($A$1:H239)+1,0)))</f>
        <v/>
      </c>
      <c r="I240" s="73" t="str">
        <f>IF(VLOOKUP(I$1,$R$2:$S$16,2,0)="","",IF(HLOOKUP(VLOOKUP(I$1,$R$2:$S$16,2,0),'APTA Employee Census'!$B$6:$AB$507,ROWS($A$1:I239)+1,0)=0,"",HLOOKUP(VLOOKUP(I$1,$R$2:$S$16,2,0),'APTA Employee Census'!$B$6:$AB$507,ROWS($A$1:I239)+1,0)))</f>
        <v/>
      </c>
      <c r="J240" s="74" t="str">
        <f>IF(VLOOKUP($J$1,$R$2:$S$16,2,0)="","",IF(AND($K240="part_time",HLOOKUP(VLOOKUP(J$1,$R$2:$S$16,2,0),'APTA Employee Census'!$B$6:$AB$507,ROWS($A$1:J239)+1,0)&gt;0),HLOOKUP(VLOOKUP(J$1,$R$2:$S$16,2,0),'APTA Employee Census'!$B$6:$AB$507,ROWS($A$1:J239)+1,0),IF(AND($K240="part_time",HLOOKUP(VLOOKUP(J$1,$R$2:$S$16,2,0),'APTA Employee Census'!$B$6:$AB$507,ROWS($A$1:J239)+1,0)=""),'APTA Employee Census'!$G$1,"")))</f>
        <v/>
      </c>
      <c r="K240" s="43" t="e">
        <f>IF(VLOOKUP(K$1,$R$2:$S$16,2,0)="","",IF(HLOOKUP(VLOOKUP(K$1,$R$2:$S$16,2,0),'APTA Employee Census'!$B$6:$AB$507,ROWS($A$1:K239)+1,0)=0,"",VLOOKUP(HLOOKUP(VLOOKUP(K$1,$R$2:$S$16,2,0),'APTA Employee Census'!$B$6:$AB$507,ROWS($A$1:K239)+1,0),Lookups!$A$2:$B$45,2,0)))</f>
        <v>#N/A</v>
      </c>
      <c r="L240" s="72" t="str">
        <f>IF(VLOOKUP(L$1,$R$2:$S$16,2,0)="","",IF(HLOOKUP(VLOOKUP(L$1,$R$2:$S$16,2,0),'APTA Employee Census'!$B$6:$AB$507,ROWS($A$1:L239)+1,0)=0,"",HLOOKUP(VLOOKUP(L$1,$R$2:$S$16,2,0),'APTA Employee Census'!$B$6:$AB$507,ROWS($A$1:L239)+1,0)))</f>
        <v/>
      </c>
      <c r="M240" s="74" t="str">
        <f>IF(VLOOKUP(M$1,$R$2:$S$16,2,0)="","",IF(HLOOKUP(VLOOKUP(M$1,$R$2:$S$16,2,0),'APTA Employee Census'!$B$6:$AB$507,ROWS($A$1:M239)+1,0)=0,"",HLOOKUP(VLOOKUP(M$1,$R$2:$S$16,2,0),'APTA Employee Census'!$B$6:$AB$507,ROWS($A$1:M239)+1,0)))</f>
        <v/>
      </c>
      <c r="N240" s="72" t="str">
        <f>IF(VLOOKUP(N$1,$R$2:$S$16,2,0)="","",IF(HLOOKUP(VLOOKUP(N$1,$R$2:$S$16,2,0),'APTA Employee Census'!$B$6:$AB$507,ROWS($A$1:N239)+1,0)=0,"",HLOOKUP(VLOOKUP(N$1,$R$2:$S$16,2,0),'APTA Employee Census'!$B$6:$AB$507,ROWS($A$1:N239)+1,0)))</f>
        <v/>
      </c>
      <c r="O240" s="43" t="str">
        <f>IF(VLOOKUP(O$1,$R$2:$S$16,2,0)="","",IF(E240="self",IF(HLOOKUP(VLOOKUP(O$1,$R$2:$S$16,2,0),'APTA Employee Census'!$B$6:$AB$507,ROWS($A$1:O239)+1,0)=0,"",VLOOKUP(HLOOKUP(VLOOKUP(O$1,$R$2:$S$16,2,0),'APTA Employee Census'!$B$6:$AB$507,ROWS($A$1:O239)+1,0),Lookups!$A$2:$B$45,2,0)),""))</f>
        <v/>
      </c>
    </row>
    <row r="241" spans="1:15" ht="18" customHeight="1" x14ac:dyDescent="0.15">
      <c r="A241" s="43" t="str">
        <f>IF(VLOOKUP(A$1,$R$2:$S$16,2,0)="","",IF(HLOOKUP(VLOOKUP(A$1,$R$2:$S$16,2,0),'APTA Employee Census'!$B$6:$AB$507,ROWS($A$1:A240)+1,0)=0,"",HLOOKUP(VLOOKUP(A$1,$R$2:$S$16,2,0),'APTA Employee Census'!$B$6:$AB$507,ROWS($A$1:A240)+1,0)))</f>
        <v/>
      </c>
      <c r="B241" s="43" t="str">
        <f>IF(VLOOKUP(B$1,$R$2:$S$16,2,0)="","",IF(HLOOKUP(VLOOKUP(B$1,$R$2:$S$16,2,0),'APTA Employee Census'!$A$6:$AB$507,ROWS($A$1:B240)+1,0)=0,"",HLOOKUP(VLOOKUP(B$1,$R$2:$S$16,2,0),'APTA Employee Census'!$A$6:$AB$507,ROWS($A$1:B240)+1,0)))</f>
        <v/>
      </c>
      <c r="C241" s="43" t="str">
        <f>IF(VLOOKUP(C$1,$R$2:$S$16,2,0)="","",IF(HLOOKUP(VLOOKUP(C$1,$R$2:$S$16,2,0),'APTA Employee Census'!$B$6:$AB$507,ROWS($A$1:C240)+1,0)=0,"",HLOOKUP(VLOOKUP(C$1,$R$2:$S$16,2,0),'APTA Employee Census'!$B$6:$AB$507,ROWS($A$1:C240)+1,0)))</f>
        <v/>
      </c>
      <c r="D241" s="72" t="str">
        <f>IF(VLOOKUP(D$1,$R$2:$S$16,2,0)="","",IF(HLOOKUP(VLOOKUP(D$1,$R$2:$S$16,2,0),'APTA Employee Census'!$B$6:$AB$507,ROWS($A$1:D240)+1,0)=0,"",HLOOKUP(VLOOKUP(D$1,$R$2:$S$16,2,0),'APTA Employee Census'!$B$6:$AB$507,ROWS($A$1:D240)+1,0)))</f>
        <v/>
      </c>
      <c r="E241" s="43" t="str">
        <f>IF(VLOOKUP(E$1,$R$2:$S$16,2,0)="","",IF(HLOOKUP(VLOOKUP(E$1,$R$2:$S$16,2,0),'APTA Employee Census'!$B$6:$AB$507,ROWS($A$1:E240)+1,0)=0,"",VLOOKUP(HLOOKUP(VLOOKUP(E$1,$R$2:$S$16,2,0),'APTA Employee Census'!$B$6:$AB$507,ROWS($A$1:E240)+1,0),Lookups!$A$2:$B$45,2,0)))</f>
        <v/>
      </c>
      <c r="F241" s="72" t="str">
        <f>IF(VLOOKUP(F$1,$R$2:$S$16,2,0)="","",IF(HLOOKUP(VLOOKUP(F$1,$R$2:$S$16,2,0),'APTA Employee Census'!$B$6:$AB$507,ROWS($A$1:F240)+1,0)=0,"",HLOOKUP(VLOOKUP(F$1,$R$2:$S$16,2,0),'APTA Employee Census'!$B$6:$AB$507,ROWS($A$1:F240)+1,0)))</f>
        <v/>
      </c>
      <c r="G241" s="43" t="str">
        <f>IF(VLOOKUP(G$1,$R$2:$S$16,2,0)="","",IF(HLOOKUP(VLOOKUP(G$1,$R$2:$S$16,2,0),'APTA Employee Census'!$B$6:$AB$507,ROWS($A$1:G240)+1,0)=0,"",VLOOKUP(HLOOKUP(VLOOKUP(G$1,$R$2:$S$16,2,0),'APTA Employee Census'!$B$6:$AB$507,ROWS($A$1:G240)+1,0),Lookups!$A$2:$B$45,2,0)))</f>
        <v/>
      </c>
      <c r="H241" s="72" t="str">
        <f>IF(VLOOKUP(H$1,$R$2:$S$16,2,0)="","",IF(HLOOKUP(VLOOKUP(H$1,$R$2:$S$16,2,0),'APTA Employee Census'!$B$6:$AB$507,ROWS($A$1:H240)+1,0)=0,"",HLOOKUP(VLOOKUP(H$1,$R$2:$S$16,2,0),'APTA Employee Census'!$B$6:$AB$507,ROWS($A$1:H240)+1,0)))</f>
        <v/>
      </c>
      <c r="I241" s="73" t="str">
        <f>IF(VLOOKUP(I$1,$R$2:$S$16,2,0)="","",IF(HLOOKUP(VLOOKUP(I$1,$R$2:$S$16,2,0),'APTA Employee Census'!$B$6:$AB$507,ROWS($A$1:I240)+1,0)=0,"",HLOOKUP(VLOOKUP(I$1,$R$2:$S$16,2,0),'APTA Employee Census'!$B$6:$AB$507,ROWS($A$1:I240)+1,0)))</f>
        <v/>
      </c>
      <c r="J241" s="74" t="str">
        <f>IF(VLOOKUP($J$1,$R$2:$S$16,2,0)="","",IF(AND($K241="part_time",HLOOKUP(VLOOKUP(J$1,$R$2:$S$16,2,0),'APTA Employee Census'!$B$6:$AB$507,ROWS($A$1:J240)+1,0)&gt;0),HLOOKUP(VLOOKUP(J$1,$R$2:$S$16,2,0),'APTA Employee Census'!$B$6:$AB$507,ROWS($A$1:J240)+1,0),IF(AND($K241="part_time",HLOOKUP(VLOOKUP(J$1,$R$2:$S$16,2,0),'APTA Employee Census'!$B$6:$AB$507,ROWS($A$1:J240)+1,0)=""),'APTA Employee Census'!$G$1,"")))</f>
        <v/>
      </c>
      <c r="K241" s="43" t="e">
        <f>IF(VLOOKUP(K$1,$R$2:$S$16,2,0)="","",IF(HLOOKUP(VLOOKUP(K$1,$R$2:$S$16,2,0),'APTA Employee Census'!$B$6:$AB$507,ROWS($A$1:K240)+1,0)=0,"",VLOOKUP(HLOOKUP(VLOOKUP(K$1,$R$2:$S$16,2,0),'APTA Employee Census'!$B$6:$AB$507,ROWS($A$1:K240)+1,0),Lookups!$A$2:$B$45,2,0)))</f>
        <v>#N/A</v>
      </c>
      <c r="L241" s="72" t="str">
        <f>IF(VLOOKUP(L$1,$R$2:$S$16,2,0)="","",IF(HLOOKUP(VLOOKUP(L$1,$R$2:$S$16,2,0),'APTA Employee Census'!$B$6:$AB$507,ROWS($A$1:L240)+1,0)=0,"",HLOOKUP(VLOOKUP(L$1,$R$2:$S$16,2,0),'APTA Employee Census'!$B$6:$AB$507,ROWS($A$1:L240)+1,0)))</f>
        <v/>
      </c>
      <c r="M241" s="74" t="str">
        <f>IF(VLOOKUP(M$1,$R$2:$S$16,2,0)="","",IF(HLOOKUP(VLOOKUP(M$1,$R$2:$S$16,2,0),'APTA Employee Census'!$B$6:$AB$507,ROWS($A$1:M240)+1,0)=0,"",HLOOKUP(VLOOKUP(M$1,$R$2:$S$16,2,0),'APTA Employee Census'!$B$6:$AB$507,ROWS($A$1:M240)+1,0)))</f>
        <v/>
      </c>
      <c r="N241" s="72" t="str">
        <f>IF(VLOOKUP(N$1,$R$2:$S$16,2,0)="","",IF(HLOOKUP(VLOOKUP(N$1,$R$2:$S$16,2,0),'APTA Employee Census'!$B$6:$AB$507,ROWS($A$1:N240)+1,0)=0,"",HLOOKUP(VLOOKUP(N$1,$R$2:$S$16,2,0),'APTA Employee Census'!$B$6:$AB$507,ROWS($A$1:N240)+1,0)))</f>
        <v/>
      </c>
      <c r="O241" s="43" t="str">
        <f>IF(VLOOKUP(O$1,$R$2:$S$16,2,0)="","",IF(E241="self",IF(HLOOKUP(VLOOKUP(O$1,$R$2:$S$16,2,0),'APTA Employee Census'!$B$6:$AB$507,ROWS($A$1:O240)+1,0)=0,"",VLOOKUP(HLOOKUP(VLOOKUP(O$1,$R$2:$S$16,2,0),'APTA Employee Census'!$B$6:$AB$507,ROWS($A$1:O240)+1,0),Lookups!$A$2:$B$45,2,0)),""))</f>
        <v/>
      </c>
    </row>
    <row r="242" spans="1:15" ht="18" customHeight="1" x14ac:dyDescent="0.15">
      <c r="A242" s="43" t="str">
        <f>IF(VLOOKUP(A$1,$R$2:$S$16,2,0)="","",IF(HLOOKUP(VLOOKUP(A$1,$R$2:$S$16,2,0),'APTA Employee Census'!$B$6:$AB$507,ROWS($A$1:A241)+1,0)=0,"",HLOOKUP(VLOOKUP(A$1,$R$2:$S$16,2,0),'APTA Employee Census'!$B$6:$AB$507,ROWS($A$1:A241)+1,0)))</f>
        <v/>
      </c>
      <c r="B242" s="43" t="str">
        <f>IF(VLOOKUP(B$1,$R$2:$S$16,2,0)="","",IF(HLOOKUP(VLOOKUP(B$1,$R$2:$S$16,2,0),'APTA Employee Census'!$A$6:$AB$507,ROWS($A$1:B241)+1,0)=0,"",HLOOKUP(VLOOKUP(B$1,$R$2:$S$16,2,0),'APTA Employee Census'!$A$6:$AB$507,ROWS($A$1:B241)+1,0)))</f>
        <v/>
      </c>
      <c r="C242" s="43" t="str">
        <f>IF(VLOOKUP(C$1,$R$2:$S$16,2,0)="","",IF(HLOOKUP(VLOOKUP(C$1,$R$2:$S$16,2,0),'APTA Employee Census'!$B$6:$AB$507,ROWS($A$1:C241)+1,0)=0,"",HLOOKUP(VLOOKUP(C$1,$R$2:$S$16,2,0),'APTA Employee Census'!$B$6:$AB$507,ROWS($A$1:C241)+1,0)))</f>
        <v/>
      </c>
      <c r="D242" s="72" t="str">
        <f>IF(VLOOKUP(D$1,$R$2:$S$16,2,0)="","",IF(HLOOKUP(VLOOKUP(D$1,$R$2:$S$16,2,0),'APTA Employee Census'!$B$6:$AB$507,ROWS($A$1:D241)+1,0)=0,"",HLOOKUP(VLOOKUP(D$1,$R$2:$S$16,2,0),'APTA Employee Census'!$B$6:$AB$507,ROWS($A$1:D241)+1,0)))</f>
        <v/>
      </c>
      <c r="E242" s="43" t="str">
        <f>IF(VLOOKUP(E$1,$R$2:$S$16,2,0)="","",IF(HLOOKUP(VLOOKUP(E$1,$R$2:$S$16,2,0),'APTA Employee Census'!$B$6:$AB$507,ROWS($A$1:E241)+1,0)=0,"",VLOOKUP(HLOOKUP(VLOOKUP(E$1,$R$2:$S$16,2,0),'APTA Employee Census'!$B$6:$AB$507,ROWS($A$1:E241)+1,0),Lookups!$A$2:$B$45,2,0)))</f>
        <v/>
      </c>
      <c r="F242" s="72" t="str">
        <f>IF(VLOOKUP(F$1,$R$2:$S$16,2,0)="","",IF(HLOOKUP(VLOOKUP(F$1,$R$2:$S$16,2,0),'APTA Employee Census'!$B$6:$AB$507,ROWS($A$1:F241)+1,0)=0,"",HLOOKUP(VLOOKUP(F$1,$R$2:$S$16,2,0),'APTA Employee Census'!$B$6:$AB$507,ROWS($A$1:F241)+1,0)))</f>
        <v/>
      </c>
      <c r="G242" s="43" t="str">
        <f>IF(VLOOKUP(G$1,$R$2:$S$16,2,0)="","",IF(HLOOKUP(VLOOKUP(G$1,$R$2:$S$16,2,0),'APTA Employee Census'!$B$6:$AB$507,ROWS($A$1:G241)+1,0)=0,"",VLOOKUP(HLOOKUP(VLOOKUP(G$1,$R$2:$S$16,2,0),'APTA Employee Census'!$B$6:$AB$507,ROWS($A$1:G241)+1,0),Lookups!$A$2:$B$45,2,0)))</f>
        <v/>
      </c>
      <c r="H242" s="72" t="str">
        <f>IF(VLOOKUP(H$1,$R$2:$S$16,2,0)="","",IF(HLOOKUP(VLOOKUP(H$1,$R$2:$S$16,2,0),'APTA Employee Census'!$B$6:$AB$507,ROWS($A$1:H241)+1,0)=0,"",HLOOKUP(VLOOKUP(H$1,$R$2:$S$16,2,0),'APTA Employee Census'!$B$6:$AB$507,ROWS($A$1:H241)+1,0)))</f>
        <v/>
      </c>
      <c r="I242" s="73" t="str">
        <f>IF(VLOOKUP(I$1,$R$2:$S$16,2,0)="","",IF(HLOOKUP(VLOOKUP(I$1,$R$2:$S$16,2,0),'APTA Employee Census'!$B$6:$AB$507,ROWS($A$1:I241)+1,0)=0,"",HLOOKUP(VLOOKUP(I$1,$R$2:$S$16,2,0),'APTA Employee Census'!$B$6:$AB$507,ROWS($A$1:I241)+1,0)))</f>
        <v/>
      </c>
      <c r="J242" s="74" t="str">
        <f>IF(VLOOKUP($J$1,$R$2:$S$16,2,0)="","",IF(AND($K242="part_time",HLOOKUP(VLOOKUP(J$1,$R$2:$S$16,2,0),'APTA Employee Census'!$B$6:$AB$507,ROWS($A$1:J241)+1,0)&gt;0),HLOOKUP(VLOOKUP(J$1,$R$2:$S$16,2,0),'APTA Employee Census'!$B$6:$AB$507,ROWS($A$1:J241)+1,0),IF(AND($K242="part_time",HLOOKUP(VLOOKUP(J$1,$R$2:$S$16,2,0),'APTA Employee Census'!$B$6:$AB$507,ROWS($A$1:J241)+1,0)=""),'APTA Employee Census'!$G$1,"")))</f>
        <v/>
      </c>
      <c r="K242" s="43" t="e">
        <f>IF(VLOOKUP(K$1,$R$2:$S$16,2,0)="","",IF(HLOOKUP(VLOOKUP(K$1,$R$2:$S$16,2,0),'APTA Employee Census'!$B$6:$AB$507,ROWS($A$1:K241)+1,0)=0,"",VLOOKUP(HLOOKUP(VLOOKUP(K$1,$R$2:$S$16,2,0),'APTA Employee Census'!$B$6:$AB$507,ROWS($A$1:K241)+1,0),Lookups!$A$2:$B$45,2,0)))</f>
        <v>#N/A</v>
      </c>
      <c r="L242" s="72" t="str">
        <f>IF(VLOOKUP(L$1,$R$2:$S$16,2,0)="","",IF(HLOOKUP(VLOOKUP(L$1,$R$2:$S$16,2,0),'APTA Employee Census'!$B$6:$AB$507,ROWS($A$1:L241)+1,0)=0,"",HLOOKUP(VLOOKUP(L$1,$R$2:$S$16,2,0),'APTA Employee Census'!$B$6:$AB$507,ROWS($A$1:L241)+1,0)))</f>
        <v/>
      </c>
      <c r="M242" s="74" t="str">
        <f>IF(VLOOKUP(M$1,$R$2:$S$16,2,0)="","",IF(HLOOKUP(VLOOKUP(M$1,$R$2:$S$16,2,0),'APTA Employee Census'!$B$6:$AB$507,ROWS($A$1:M241)+1,0)=0,"",HLOOKUP(VLOOKUP(M$1,$R$2:$S$16,2,0),'APTA Employee Census'!$B$6:$AB$507,ROWS($A$1:M241)+1,0)))</f>
        <v/>
      </c>
      <c r="N242" s="72" t="str">
        <f>IF(VLOOKUP(N$1,$R$2:$S$16,2,0)="","",IF(HLOOKUP(VLOOKUP(N$1,$R$2:$S$16,2,0),'APTA Employee Census'!$B$6:$AB$507,ROWS($A$1:N241)+1,0)=0,"",HLOOKUP(VLOOKUP(N$1,$R$2:$S$16,2,0),'APTA Employee Census'!$B$6:$AB$507,ROWS($A$1:N241)+1,0)))</f>
        <v/>
      </c>
      <c r="O242" s="43" t="str">
        <f>IF(VLOOKUP(O$1,$R$2:$S$16,2,0)="","",IF(E242="self",IF(HLOOKUP(VLOOKUP(O$1,$R$2:$S$16,2,0),'APTA Employee Census'!$B$6:$AB$507,ROWS($A$1:O241)+1,0)=0,"",VLOOKUP(HLOOKUP(VLOOKUP(O$1,$R$2:$S$16,2,0),'APTA Employee Census'!$B$6:$AB$507,ROWS($A$1:O241)+1,0),Lookups!$A$2:$B$45,2,0)),""))</f>
        <v/>
      </c>
    </row>
    <row r="243" spans="1:15" ht="18" customHeight="1" x14ac:dyDescent="0.15">
      <c r="A243" s="43" t="str">
        <f>IF(VLOOKUP(A$1,$R$2:$S$16,2,0)="","",IF(HLOOKUP(VLOOKUP(A$1,$R$2:$S$16,2,0),'APTA Employee Census'!$B$6:$AB$507,ROWS($A$1:A242)+1,0)=0,"",HLOOKUP(VLOOKUP(A$1,$R$2:$S$16,2,0),'APTA Employee Census'!$B$6:$AB$507,ROWS($A$1:A242)+1,0)))</f>
        <v/>
      </c>
      <c r="B243" s="43" t="str">
        <f>IF(VLOOKUP(B$1,$R$2:$S$16,2,0)="","",IF(HLOOKUP(VLOOKUP(B$1,$R$2:$S$16,2,0),'APTA Employee Census'!$A$6:$AB$507,ROWS($A$1:B242)+1,0)=0,"",HLOOKUP(VLOOKUP(B$1,$R$2:$S$16,2,0),'APTA Employee Census'!$A$6:$AB$507,ROWS($A$1:B242)+1,0)))</f>
        <v/>
      </c>
      <c r="C243" s="43" t="str">
        <f>IF(VLOOKUP(C$1,$R$2:$S$16,2,0)="","",IF(HLOOKUP(VLOOKUP(C$1,$R$2:$S$16,2,0),'APTA Employee Census'!$B$6:$AB$507,ROWS($A$1:C242)+1,0)=0,"",HLOOKUP(VLOOKUP(C$1,$R$2:$S$16,2,0),'APTA Employee Census'!$B$6:$AB$507,ROWS($A$1:C242)+1,0)))</f>
        <v/>
      </c>
      <c r="D243" s="72" t="str">
        <f>IF(VLOOKUP(D$1,$R$2:$S$16,2,0)="","",IF(HLOOKUP(VLOOKUP(D$1,$R$2:$S$16,2,0),'APTA Employee Census'!$B$6:$AB$507,ROWS($A$1:D242)+1,0)=0,"",HLOOKUP(VLOOKUP(D$1,$R$2:$S$16,2,0),'APTA Employee Census'!$B$6:$AB$507,ROWS($A$1:D242)+1,0)))</f>
        <v/>
      </c>
      <c r="E243" s="43" t="str">
        <f>IF(VLOOKUP(E$1,$R$2:$S$16,2,0)="","",IF(HLOOKUP(VLOOKUP(E$1,$R$2:$S$16,2,0),'APTA Employee Census'!$B$6:$AB$507,ROWS($A$1:E242)+1,0)=0,"",VLOOKUP(HLOOKUP(VLOOKUP(E$1,$R$2:$S$16,2,0),'APTA Employee Census'!$B$6:$AB$507,ROWS($A$1:E242)+1,0),Lookups!$A$2:$B$45,2,0)))</f>
        <v/>
      </c>
      <c r="F243" s="72" t="str">
        <f>IF(VLOOKUP(F$1,$R$2:$S$16,2,0)="","",IF(HLOOKUP(VLOOKUP(F$1,$R$2:$S$16,2,0),'APTA Employee Census'!$B$6:$AB$507,ROWS($A$1:F242)+1,0)=0,"",HLOOKUP(VLOOKUP(F$1,$R$2:$S$16,2,0),'APTA Employee Census'!$B$6:$AB$507,ROWS($A$1:F242)+1,0)))</f>
        <v/>
      </c>
      <c r="G243" s="43" t="str">
        <f>IF(VLOOKUP(G$1,$R$2:$S$16,2,0)="","",IF(HLOOKUP(VLOOKUP(G$1,$R$2:$S$16,2,0),'APTA Employee Census'!$B$6:$AB$507,ROWS($A$1:G242)+1,0)=0,"",VLOOKUP(HLOOKUP(VLOOKUP(G$1,$R$2:$S$16,2,0),'APTA Employee Census'!$B$6:$AB$507,ROWS($A$1:G242)+1,0),Lookups!$A$2:$B$45,2,0)))</f>
        <v/>
      </c>
      <c r="H243" s="72" t="str">
        <f>IF(VLOOKUP(H$1,$R$2:$S$16,2,0)="","",IF(HLOOKUP(VLOOKUP(H$1,$R$2:$S$16,2,0),'APTA Employee Census'!$B$6:$AB$507,ROWS($A$1:H242)+1,0)=0,"",HLOOKUP(VLOOKUP(H$1,$R$2:$S$16,2,0),'APTA Employee Census'!$B$6:$AB$507,ROWS($A$1:H242)+1,0)))</f>
        <v/>
      </c>
      <c r="I243" s="73" t="str">
        <f>IF(VLOOKUP(I$1,$R$2:$S$16,2,0)="","",IF(HLOOKUP(VLOOKUP(I$1,$R$2:$S$16,2,0),'APTA Employee Census'!$B$6:$AB$507,ROWS($A$1:I242)+1,0)=0,"",HLOOKUP(VLOOKUP(I$1,$R$2:$S$16,2,0),'APTA Employee Census'!$B$6:$AB$507,ROWS($A$1:I242)+1,0)))</f>
        <v/>
      </c>
      <c r="J243" s="74" t="str">
        <f>IF(VLOOKUP($J$1,$R$2:$S$16,2,0)="","",IF(AND($K243="part_time",HLOOKUP(VLOOKUP(J$1,$R$2:$S$16,2,0),'APTA Employee Census'!$B$6:$AB$507,ROWS($A$1:J242)+1,0)&gt;0),HLOOKUP(VLOOKUP(J$1,$R$2:$S$16,2,0),'APTA Employee Census'!$B$6:$AB$507,ROWS($A$1:J242)+1,0),IF(AND($K243="part_time",HLOOKUP(VLOOKUP(J$1,$R$2:$S$16,2,0),'APTA Employee Census'!$B$6:$AB$507,ROWS($A$1:J242)+1,0)=""),'APTA Employee Census'!$G$1,"")))</f>
        <v/>
      </c>
      <c r="K243" s="43" t="e">
        <f>IF(VLOOKUP(K$1,$R$2:$S$16,2,0)="","",IF(HLOOKUP(VLOOKUP(K$1,$R$2:$S$16,2,0),'APTA Employee Census'!$B$6:$AB$507,ROWS($A$1:K242)+1,0)=0,"",VLOOKUP(HLOOKUP(VLOOKUP(K$1,$R$2:$S$16,2,0),'APTA Employee Census'!$B$6:$AB$507,ROWS($A$1:K242)+1,0),Lookups!$A$2:$B$45,2,0)))</f>
        <v>#N/A</v>
      </c>
      <c r="L243" s="72" t="str">
        <f>IF(VLOOKUP(L$1,$R$2:$S$16,2,0)="","",IF(HLOOKUP(VLOOKUP(L$1,$R$2:$S$16,2,0),'APTA Employee Census'!$B$6:$AB$507,ROWS($A$1:L242)+1,0)=0,"",HLOOKUP(VLOOKUP(L$1,$R$2:$S$16,2,0),'APTA Employee Census'!$B$6:$AB$507,ROWS($A$1:L242)+1,0)))</f>
        <v/>
      </c>
      <c r="M243" s="74" t="str">
        <f>IF(VLOOKUP(M$1,$R$2:$S$16,2,0)="","",IF(HLOOKUP(VLOOKUP(M$1,$R$2:$S$16,2,0),'APTA Employee Census'!$B$6:$AB$507,ROWS($A$1:M242)+1,0)=0,"",HLOOKUP(VLOOKUP(M$1,$R$2:$S$16,2,0),'APTA Employee Census'!$B$6:$AB$507,ROWS($A$1:M242)+1,0)))</f>
        <v/>
      </c>
      <c r="N243" s="72" t="str">
        <f>IF(VLOOKUP(N$1,$R$2:$S$16,2,0)="","",IF(HLOOKUP(VLOOKUP(N$1,$R$2:$S$16,2,0),'APTA Employee Census'!$B$6:$AB$507,ROWS($A$1:N242)+1,0)=0,"",HLOOKUP(VLOOKUP(N$1,$R$2:$S$16,2,0),'APTA Employee Census'!$B$6:$AB$507,ROWS($A$1:N242)+1,0)))</f>
        <v/>
      </c>
      <c r="O243" s="43" t="str">
        <f>IF(VLOOKUP(O$1,$R$2:$S$16,2,0)="","",IF(E243="self",IF(HLOOKUP(VLOOKUP(O$1,$R$2:$S$16,2,0),'APTA Employee Census'!$B$6:$AB$507,ROWS($A$1:O242)+1,0)=0,"",VLOOKUP(HLOOKUP(VLOOKUP(O$1,$R$2:$S$16,2,0),'APTA Employee Census'!$B$6:$AB$507,ROWS($A$1:O242)+1,0),Lookups!$A$2:$B$45,2,0)),""))</f>
        <v/>
      </c>
    </row>
    <row r="244" spans="1:15" ht="18" customHeight="1" x14ac:dyDescent="0.15">
      <c r="A244" s="43" t="str">
        <f>IF(VLOOKUP(A$1,$R$2:$S$16,2,0)="","",IF(HLOOKUP(VLOOKUP(A$1,$R$2:$S$16,2,0),'APTA Employee Census'!$B$6:$AB$507,ROWS($A$1:A243)+1,0)=0,"",HLOOKUP(VLOOKUP(A$1,$R$2:$S$16,2,0),'APTA Employee Census'!$B$6:$AB$507,ROWS($A$1:A243)+1,0)))</f>
        <v/>
      </c>
      <c r="B244" s="43" t="str">
        <f>IF(VLOOKUP(B$1,$R$2:$S$16,2,0)="","",IF(HLOOKUP(VLOOKUP(B$1,$R$2:$S$16,2,0),'APTA Employee Census'!$A$6:$AB$507,ROWS($A$1:B243)+1,0)=0,"",HLOOKUP(VLOOKUP(B$1,$R$2:$S$16,2,0),'APTA Employee Census'!$A$6:$AB$507,ROWS($A$1:B243)+1,0)))</f>
        <v/>
      </c>
      <c r="C244" s="43" t="str">
        <f>IF(VLOOKUP(C$1,$R$2:$S$16,2,0)="","",IF(HLOOKUP(VLOOKUP(C$1,$R$2:$S$16,2,0),'APTA Employee Census'!$B$6:$AB$507,ROWS($A$1:C243)+1,0)=0,"",HLOOKUP(VLOOKUP(C$1,$R$2:$S$16,2,0),'APTA Employee Census'!$B$6:$AB$507,ROWS($A$1:C243)+1,0)))</f>
        <v/>
      </c>
      <c r="D244" s="72" t="str">
        <f>IF(VLOOKUP(D$1,$R$2:$S$16,2,0)="","",IF(HLOOKUP(VLOOKUP(D$1,$R$2:$S$16,2,0),'APTA Employee Census'!$B$6:$AB$507,ROWS($A$1:D243)+1,0)=0,"",HLOOKUP(VLOOKUP(D$1,$R$2:$S$16,2,0),'APTA Employee Census'!$B$6:$AB$507,ROWS($A$1:D243)+1,0)))</f>
        <v/>
      </c>
      <c r="E244" s="43" t="str">
        <f>IF(VLOOKUP(E$1,$R$2:$S$16,2,0)="","",IF(HLOOKUP(VLOOKUP(E$1,$R$2:$S$16,2,0),'APTA Employee Census'!$B$6:$AB$507,ROWS($A$1:E243)+1,0)=0,"",VLOOKUP(HLOOKUP(VLOOKUP(E$1,$R$2:$S$16,2,0),'APTA Employee Census'!$B$6:$AB$507,ROWS($A$1:E243)+1,0),Lookups!$A$2:$B$45,2,0)))</f>
        <v/>
      </c>
      <c r="F244" s="72" t="str">
        <f>IF(VLOOKUP(F$1,$R$2:$S$16,2,0)="","",IF(HLOOKUP(VLOOKUP(F$1,$R$2:$S$16,2,0),'APTA Employee Census'!$B$6:$AB$507,ROWS($A$1:F243)+1,0)=0,"",HLOOKUP(VLOOKUP(F$1,$R$2:$S$16,2,0),'APTA Employee Census'!$B$6:$AB$507,ROWS($A$1:F243)+1,0)))</f>
        <v/>
      </c>
      <c r="G244" s="43" t="str">
        <f>IF(VLOOKUP(G$1,$R$2:$S$16,2,0)="","",IF(HLOOKUP(VLOOKUP(G$1,$R$2:$S$16,2,0),'APTA Employee Census'!$B$6:$AB$507,ROWS($A$1:G243)+1,0)=0,"",VLOOKUP(HLOOKUP(VLOOKUP(G$1,$R$2:$S$16,2,0),'APTA Employee Census'!$B$6:$AB$507,ROWS($A$1:G243)+1,0),Lookups!$A$2:$B$45,2,0)))</f>
        <v/>
      </c>
      <c r="H244" s="72" t="str">
        <f>IF(VLOOKUP(H$1,$R$2:$S$16,2,0)="","",IF(HLOOKUP(VLOOKUP(H$1,$R$2:$S$16,2,0),'APTA Employee Census'!$B$6:$AB$507,ROWS($A$1:H243)+1,0)=0,"",HLOOKUP(VLOOKUP(H$1,$R$2:$S$16,2,0),'APTA Employee Census'!$B$6:$AB$507,ROWS($A$1:H243)+1,0)))</f>
        <v/>
      </c>
      <c r="I244" s="73" t="str">
        <f>IF(VLOOKUP(I$1,$R$2:$S$16,2,0)="","",IF(HLOOKUP(VLOOKUP(I$1,$R$2:$S$16,2,0),'APTA Employee Census'!$B$6:$AB$507,ROWS($A$1:I243)+1,0)=0,"",HLOOKUP(VLOOKUP(I$1,$R$2:$S$16,2,0),'APTA Employee Census'!$B$6:$AB$507,ROWS($A$1:I243)+1,0)))</f>
        <v/>
      </c>
      <c r="J244" s="74" t="str">
        <f>IF(VLOOKUP($J$1,$R$2:$S$16,2,0)="","",IF(AND($K244="part_time",HLOOKUP(VLOOKUP(J$1,$R$2:$S$16,2,0),'APTA Employee Census'!$B$6:$AB$507,ROWS($A$1:J243)+1,0)&gt;0),HLOOKUP(VLOOKUP(J$1,$R$2:$S$16,2,0),'APTA Employee Census'!$B$6:$AB$507,ROWS($A$1:J243)+1,0),IF(AND($K244="part_time",HLOOKUP(VLOOKUP(J$1,$R$2:$S$16,2,0),'APTA Employee Census'!$B$6:$AB$507,ROWS($A$1:J243)+1,0)=""),'APTA Employee Census'!$G$1,"")))</f>
        <v/>
      </c>
      <c r="K244" s="43" t="e">
        <f>IF(VLOOKUP(K$1,$R$2:$S$16,2,0)="","",IF(HLOOKUP(VLOOKUP(K$1,$R$2:$S$16,2,0),'APTA Employee Census'!$B$6:$AB$507,ROWS($A$1:K243)+1,0)=0,"",VLOOKUP(HLOOKUP(VLOOKUP(K$1,$R$2:$S$16,2,0),'APTA Employee Census'!$B$6:$AB$507,ROWS($A$1:K243)+1,0),Lookups!$A$2:$B$45,2,0)))</f>
        <v>#N/A</v>
      </c>
      <c r="L244" s="72" t="str">
        <f>IF(VLOOKUP(L$1,$R$2:$S$16,2,0)="","",IF(HLOOKUP(VLOOKUP(L$1,$R$2:$S$16,2,0),'APTA Employee Census'!$B$6:$AB$507,ROWS($A$1:L243)+1,0)=0,"",HLOOKUP(VLOOKUP(L$1,$R$2:$S$16,2,0),'APTA Employee Census'!$B$6:$AB$507,ROWS($A$1:L243)+1,0)))</f>
        <v/>
      </c>
      <c r="M244" s="74" t="str">
        <f>IF(VLOOKUP(M$1,$R$2:$S$16,2,0)="","",IF(HLOOKUP(VLOOKUP(M$1,$R$2:$S$16,2,0),'APTA Employee Census'!$B$6:$AB$507,ROWS($A$1:M243)+1,0)=0,"",HLOOKUP(VLOOKUP(M$1,$R$2:$S$16,2,0),'APTA Employee Census'!$B$6:$AB$507,ROWS($A$1:M243)+1,0)))</f>
        <v/>
      </c>
      <c r="N244" s="72" t="str">
        <f>IF(VLOOKUP(N$1,$R$2:$S$16,2,0)="","",IF(HLOOKUP(VLOOKUP(N$1,$R$2:$S$16,2,0),'APTA Employee Census'!$B$6:$AB$507,ROWS($A$1:N243)+1,0)=0,"",HLOOKUP(VLOOKUP(N$1,$R$2:$S$16,2,0),'APTA Employee Census'!$B$6:$AB$507,ROWS($A$1:N243)+1,0)))</f>
        <v/>
      </c>
      <c r="O244" s="43" t="str">
        <f>IF(VLOOKUP(O$1,$R$2:$S$16,2,0)="","",IF(E244="self",IF(HLOOKUP(VLOOKUP(O$1,$R$2:$S$16,2,0),'APTA Employee Census'!$B$6:$AB$507,ROWS($A$1:O243)+1,0)=0,"",VLOOKUP(HLOOKUP(VLOOKUP(O$1,$R$2:$S$16,2,0),'APTA Employee Census'!$B$6:$AB$507,ROWS($A$1:O243)+1,0),Lookups!$A$2:$B$45,2,0)),""))</f>
        <v/>
      </c>
    </row>
    <row r="245" spans="1:15" ht="18" customHeight="1" x14ac:dyDescent="0.15">
      <c r="A245" s="43" t="str">
        <f>IF(VLOOKUP(A$1,$R$2:$S$16,2,0)="","",IF(HLOOKUP(VLOOKUP(A$1,$R$2:$S$16,2,0),'APTA Employee Census'!$B$6:$AB$507,ROWS($A$1:A244)+1,0)=0,"",HLOOKUP(VLOOKUP(A$1,$R$2:$S$16,2,0),'APTA Employee Census'!$B$6:$AB$507,ROWS($A$1:A244)+1,0)))</f>
        <v/>
      </c>
      <c r="B245" s="43" t="str">
        <f>IF(VLOOKUP(B$1,$R$2:$S$16,2,0)="","",IF(HLOOKUP(VLOOKUP(B$1,$R$2:$S$16,2,0),'APTA Employee Census'!$A$6:$AB$507,ROWS($A$1:B244)+1,0)=0,"",HLOOKUP(VLOOKUP(B$1,$R$2:$S$16,2,0),'APTA Employee Census'!$A$6:$AB$507,ROWS($A$1:B244)+1,0)))</f>
        <v/>
      </c>
      <c r="C245" s="43" t="str">
        <f>IF(VLOOKUP(C$1,$R$2:$S$16,2,0)="","",IF(HLOOKUP(VLOOKUP(C$1,$R$2:$S$16,2,0),'APTA Employee Census'!$B$6:$AB$507,ROWS($A$1:C244)+1,0)=0,"",HLOOKUP(VLOOKUP(C$1,$R$2:$S$16,2,0),'APTA Employee Census'!$B$6:$AB$507,ROWS($A$1:C244)+1,0)))</f>
        <v/>
      </c>
      <c r="D245" s="72" t="str">
        <f>IF(VLOOKUP(D$1,$R$2:$S$16,2,0)="","",IF(HLOOKUP(VLOOKUP(D$1,$R$2:$S$16,2,0),'APTA Employee Census'!$B$6:$AB$507,ROWS($A$1:D244)+1,0)=0,"",HLOOKUP(VLOOKUP(D$1,$R$2:$S$16,2,0),'APTA Employee Census'!$B$6:$AB$507,ROWS($A$1:D244)+1,0)))</f>
        <v/>
      </c>
      <c r="E245" s="43" t="str">
        <f>IF(VLOOKUP(E$1,$R$2:$S$16,2,0)="","",IF(HLOOKUP(VLOOKUP(E$1,$R$2:$S$16,2,0),'APTA Employee Census'!$B$6:$AB$507,ROWS($A$1:E244)+1,0)=0,"",VLOOKUP(HLOOKUP(VLOOKUP(E$1,$R$2:$S$16,2,0),'APTA Employee Census'!$B$6:$AB$507,ROWS($A$1:E244)+1,0),Lookups!$A$2:$B$45,2,0)))</f>
        <v/>
      </c>
      <c r="F245" s="72" t="str">
        <f>IF(VLOOKUP(F$1,$R$2:$S$16,2,0)="","",IF(HLOOKUP(VLOOKUP(F$1,$R$2:$S$16,2,0),'APTA Employee Census'!$B$6:$AB$507,ROWS($A$1:F244)+1,0)=0,"",HLOOKUP(VLOOKUP(F$1,$R$2:$S$16,2,0),'APTA Employee Census'!$B$6:$AB$507,ROWS($A$1:F244)+1,0)))</f>
        <v/>
      </c>
      <c r="G245" s="43" t="str">
        <f>IF(VLOOKUP(G$1,$R$2:$S$16,2,0)="","",IF(HLOOKUP(VLOOKUP(G$1,$R$2:$S$16,2,0),'APTA Employee Census'!$B$6:$AB$507,ROWS($A$1:G244)+1,0)=0,"",VLOOKUP(HLOOKUP(VLOOKUP(G$1,$R$2:$S$16,2,0),'APTA Employee Census'!$B$6:$AB$507,ROWS($A$1:G244)+1,0),Lookups!$A$2:$B$45,2,0)))</f>
        <v/>
      </c>
      <c r="H245" s="72" t="str">
        <f>IF(VLOOKUP(H$1,$R$2:$S$16,2,0)="","",IF(HLOOKUP(VLOOKUP(H$1,$R$2:$S$16,2,0),'APTA Employee Census'!$B$6:$AB$507,ROWS($A$1:H244)+1,0)=0,"",HLOOKUP(VLOOKUP(H$1,$R$2:$S$16,2,0),'APTA Employee Census'!$B$6:$AB$507,ROWS($A$1:H244)+1,0)))</f>
        <v/>
      </c>
      <c r="I245" s="73" t="str">
        <f>IF(VLOOKUP(I$1,$R$2:$S$16,2,0)="","",IF(HLOOKUP(VLOOKUP(I$1,$R$2:$S$16,2,0),'APTA Employee Census'!$B$6:$AB$507,ROWS($A$1:I244)+1,0)=0,"",HLOOKUP(VLOOKUP(I$1,$R$2:$S$16,2,0),'APTA Employee Census'!$B$6:$AB$507,ROWS($A$1:I244)+1,0)))</f>
        <v/>
      </c>
      <c r="J245" s="74" t="str">
        <f>IF(VLOOKUP($J$1,$R$2:$S$16,2,0)="","",IF(AND($K245="part_time",HLOOKUP(VLOOKUP(J$1,$R$2:$S$16,2,0),'APTA Employee Census'!$B$6:$AB$507,ROWS($A$1:J244)+1,0)&gt;0),HLOOKUP(VLOOKUP(J$1,$R$2:$S$16,2,0),'APTA Employee Census'!$B$6:$AB$507,ROWS($A$1:J244)+1,0),IF(AND($K245="part_time",HLOOKUP(VLOOKUP(J$1,$R$2:$S$16,2,0),'APTA Employee Census'!$B$6:$AB$507,ROWS($A$1:J244)+1,0)=""),'APTA Employee Census'!$G$1,"")))</f>
        <v/>
      </c>
      <c r="K245" s="43" t="e">
        <f>IF(VLOOKUP(K$1,$R$2:$S$16,2,0)="","",IF(HLOOKUP(VLOOKUP(K$1,$R$2:$S$16,2,0),'APTA Employee Census'!$B$6:$AB$507,ROWS($A$1:K244)+1,0)=0,"",VLOOKUP(HLOOKUP(VLOOKUP(K$1,$R$2:$S$16,2,0),'APTA Employee Census'!$B$6:$AB$507,ROWS($A$1:K244)+1,0),Lookups!$A$2:$B$45,2,0)))</f>
        <v>#N/A</v>
      </c>
      <c r="L245" s="72" t="str">
        <f>IF(VLOOKUP(L$1,$R$2:$S$16,2,0)="","",IF(HLOOKUP(VLOOKUP(L$1,$R$2:$S$16,2,0),'APTA Employee Census'!$B$6:$AB$507,ROWS($A$1:L244)+1,0)=0,"",HLOOKUP(VLOOKUP(L$1,$R$2:$S$16,2,0),'APTA Employee Census'!$B$6:$AB$507,ROWS($A$1:L244)+1,0)))</f>
        <v/>
      </c>
      <c r="M245" s="74" t="str">
        <f>IF(VLOOKUP(M$1,$R$2:$S$16,2,0)="","",IF(HLOOKUP(VLOOKUP(M$1,$R$2:$S$16,2,0),'APTA Employee Census'!$B$6:$AB$507,ROWS($A$1:M244)+1,0)=0,"",HLOOKUP(VLOOKUP(M$1,$R$2:$S$16,2,0),'APTA Employee Census'!$B$6:$AB$507,ROWS($A$1:M244)+1,0)))</f>
        <v/>
      </c>
      <c r="N245" s="72" t="str">
        <f>IF(VLOOKUP(N$1,$R$2:$S$16,2,0)="","",IF(HLOOKUP(VLOOKUP(N$1,$R$2:$S$16,2,0),'APTA Employee Census'!$B$6:$AB$507,ROWS($A$1:N244)+1,0)=0,"",HLOOKUP(VLOOKUP(N$1,$R$2:$S$16,2,0),'APTA Employee Census'!$B$6:$AB$507,ROWS($A$1:N244)+1,0)))</f>
        <v/>
      </c>
      <c r="O245" s="43" t="str">
        <f>IF(VLOOKUP(O$1,$R$2:$S$16,2,0)="","",IF(E245="self",IF(HLOOKUP(VLOOKUP(O$1,$R$2:$S$16,2,0),'APTA Employee Census'!$B$6:$AB$507,ROWS($A$1:O244)+1,0)=0,"",VLOOKUP(HLOOKUP(VLOOKUP(O$1,$R$2:$S$16,2,0),'APTA Employee Census'!$B$6:$AB$507,ROWS($A$1:O244)+1,0),Lookups!$A$2:$B$45,2,0)),""))</f>
        <v/>
      </c>
    </row>
    <row r="246" spans="1:15" ht="18" customHeight="1" x14ac:dyDescent="0.15">
      <c r="A246" s="43" t="str">
        <f>IF(VLOOKUP(A$1,$R$2:$S$16,2,0)="","",IF(HLOOKUP(VLOOKUP(A$1,$R$2:$S$16,2,0),'APTA Employee Census'!$B$6:$AB$507,ROWS($A$1:A245)+1,0)=0,"",HLOOKUP(VLOOKUP(A$1,$R$2:$S$16,2,0),'APTA Employee Census'!$B$6:$AB$507,ROWS($A$1:A245)+1,0)))</f>
        <v/>
      </c>
      <c r="B246" s="43" t="str">
        <f>IF(VLOOKUP(B$1,$R$2:$S$16,2,0)="","",IF(HLOOKUP(VLOOKUP(B$1,$R$2:$S$16,2,0),'APTA Employee Census'!$A$6:$AB$507,ROWS($A$1:B245)+1,0)=0,"",HLOOKUP(VLOOKUP(B$1,$R$2:$S$16,2,0),'APTA Employee Census'!$A$6:$AB$507,ROWS($A$1:B245)+1,0)))</f>
        <v/>
      </c>
      <c r="C246" s="43" t="str">
        <f>IF(VLOOKUP(C$1,$R$2:$S$16,2,0)="","",IF(HLOOKUP(VLOOKUP(C$1,$R$2:$S$16,2,0),'APTA Employee Census'!$B$6:$AB$507,ROWS($A$1:C245)+1,0)=0,"",HLOOKUP(VLOOKUP(C$1,$R$2:$S$16,2,0),'APTA Employee Census'!$B$6:$AB$507,ROWS($A$1:C245)+1,0)))</f>
        <v/>
      </c>
      <c r="D246" s="72" t="str">
        <f>IF(VLOOKUP(D$1,$R$2:$S$16,2,0)="","",IF(HLOOKUP(VLOOKUP(D$1,$R$2:$S$16,2,0),'APTA Employee Census'!$B$6:$AB$507,ROWS($A$1:D245)+1,0)=0,"",HLOOKUP(VLOOKUP(D$1,$R$2:$S$16,2,0),'APTA Employee Census'!$B$6:$AB$507,ROWS($A$1:D245)+1,0)))</f>
        <v/>
      </c>
      <c r="E246" s="43" t="str">
        <f>IF(VLOOKUP(E$1,$R$2:$S$16,2,0)="","",IF(HLOOKUP(VLOOKUP(E$1,$R$2:$S$16,2,0),'APTA Employee Census'!$B$6:$AB$507,ROWS($A$1:E245)+1,0)=0,"",VLOOKUP(HLOOKUP(VLOOKUP(E$1,$R$2:$S$16,2,0),'APTA Employee Census'!$B$6:$AB$507,ROWS($A$1:E245)+1,0),Lookups!$A$2:$B$45,2,0)))</f>
        <v/>
      </c>
      <c r="F246" s="72" t="str">
        <f>IF(VLOOKUP(F$1,$R$2:$S$16,2,0)="","",IF(HLOOKUP(VLOOKUP(F$1,$R$2:$S$16,2,0),'APTA Employee Census'!$B$6:$AB$507,ROWS($A$1:F245)+1,0)=0,"",HLOOKUP(VLOOKUP(F$1,$R$2:$S$16,2,0),'APTA Employee Census'!$B$6:$AB$507,ROWS($A$1:F245)+1,0)))</f>
        <v/>
      </c>
      <c r="G246" s="43" t="str">
        <f>IF(VLOOKUP(G$1,$R$2:$S$16,2,0)="","",IF(HLOOKUP(VLOOKUP(G$1,$R$2:$S$16,2,0),'APTA Employee Census'!$B$6:$AB$507,ROWS($A$1:G245)+1,0)=0,"",VLOOKUP(HLOOKUP(VLOOKUP(G$1,$R$2:$S$16,2,0),'APTA Employee Census'!$B$6:$AB$507,ROWS($A$1:G245)+1,0),Lookups!$A$2:$B$45,2,0)))</f>
        <v/>
      </c>
      <c r="H246" s="72" t="str">
        <f>IF(VLOOKUP(H$1,$R$2:$S$16,2,0)="","",IF(HLOOKUP(VLOOKUP(H$1,$R$2:$S$16,2,0),'APTA Employee Census'!$B$6:$AB$507,ROWS($A$1:H245)+1,0)=0,"",HLOOKUP(VLOOKUP(H$1,$R$2:$S$16,2,0),'APTA Employee Census'!$B$6:$AB$507,ROWS($A$1:H245)+1,0)))</f>
        <v/>
      </c>
      <c r="I246" s="73" t="str">
        <f>IF(VLOOKUP(I$1,$R$2:$S$16,2,0)="","",IF(HLOOKUP(VLOOKUP(I$1,$R$2:$S$16,2,0),'APTA Employee Census'!$B$6:$AB$507,ROWS($A$1:I245)+1,0)=0,"",HLOOKUP(VLOOKUP(I$1,$R$2:$S$16,2,0),'APTA Employee Census'!$B$6:$AB$507,ROWS($A$1:I245)+1,0)))</f>
        <v/>
      </c>
      <c r="J246" s="74" t="str">
        <f>IF(VLOOKUP($J$1,$R$2:$S$16,2,0)="","",IF(AND($K246="part_time",HLOOKUP(VLOOKUP(J$1,$R$2:$S$16,2,0),'APTA Employee Census'!$B$6:$AB$507,ROWS($A$1:J245)+1,0)&gt;0),HLOOKUP(VLOOKUP(J$1,$R$2:$S$16,2,0),'APTA Employee Census'!$B$6:$AB$507,ROWS($A$1:J245)+1,0),IF(AND($K246="part_time",HLOOKUP(VLOOKUP(J$1,$R$2:$S$16,2,0),'APTA Employee Census'!$B$6:$AB$507,ROWS($A$1:J245)+1,0)=""),'APTA Employee Census'!$G$1,"")))</f>
        <v/>
      </c>
      <c r="K246" s="43" t="e">
        <f>IF(VLOOKUP(K$1,$R$2:$S$16,2,0)="","",IF(HLOOKUP(VLOOKUP(K$1,$R$2:$S$16,2,0),'APTA Employee Census'!$B$6:$AB$507,ROWS($A$1:K245)+1,0)=0,"",VLOOKUP(HLOOKUP(VLOOKUP(K$1,$R$2:$S$16,2,0),'APTA Employee Census'!$B$6:$AB$507,ROWS($A$1:K245)+1,0),Lookups!$A$2:$B$45,2,0)))</f>
        <v>#N/A</v>
      </c>
      <c r="L246" s="72" t="str">
        <f>IF(VLOOKUP(L$1,$R$2:$S$16,2,0)="","",IF(HLOOKUP(VLOOKUP(L$1,$R$2:$S$16,2,0),'APTA Employee Census'!$B$6:$AB$507,ROWS($A$1:L245)+1,0)=0,"",HLOOKUP(VLOOKUP(L$1,$R$2:$S$16,2,0),'APTA Employee Census'!$B$6:$AB$507,ROWS($A$1:L245)+1,0)))</f>
        <v/>
      </c>
      <c r="M246" s="74" t="str">
        <f>IF(VLOOKUP(M$1,$R$2:$S$16,2,0)="","",IF(HLOOKUP(VLOOKUP(M$1,$R$2:$S$16,2,0),'APTA Employee Census'!$B$6:$AB$507,ROWS($A$1:M245)+1,0)=0,"",HLOOKUP(VLOOKUP(M$1,$R$2:$S$16,2,0),'APTA Employee Census'!$B$6:$AB$507,ROWS($A$1:M245)+1,0)))</f>
        <v/>
      </c>
      <c r="N246" s="72" t="str">
        <f>IF(VLOOKUP(N$1,$R$2:$S$16,2,0)="","",IF(HLOOKUP(VLOOKUP(N$1,$R$2:$S$16,2,0),'APTA Employee Census'!$B$6:$AB$507,ROWS($A$1:N245)+1,0)=0,"",HLOOKUP(VLOOKUP(N$1,$R$2:$S$16,2,0),'APTA Employee Census'!$B$6:$AB$507,ROWS($A$1:N245)+1,0)))</f>
        <v/>
      </c>
      <c r="O246" s="43" t="str">
        <f>IF(VLOOKUP(O$1,$R$2:$S$16,2,0)="","",IF(E246="self",IF(HLOOKUP(VLOOKUP(O$1,$R$2:$S$16,2,0),'APTA Employee Census'!$B$6:$AB$507,ROWS($A$1:O245)+1,0)=0,"",VLOOKUP(HLOOKUP(VLOOKUP(O$1,$R$2:$S$16,2,0),'APTA Employee Census'!$B$6:$AB$507,ROWS($A$1:O245)+1,0),Lookups!$A$2:$B$45,2,0)),""))</f>
        <v/>
      </c>
    </row>
    <row r="247" spans="1:15" ht="18" customHeight="1" x14ac:dyDescent="0.15">
      <c r="A247" s="43" t="str">
        <f>IF(VLOOKUP(A$1,$R$2:$S$16,2,0)="","",IF(HLOOKUP(VLOOKUP(A$1,$R$2:$S$16,2,0),'APTA Employee Census'!$B$6:$AB$507,ROWS($A$1:A246)+1,0)=0,"",HLOOKUP(VLOOKUP(A$1,$R$2:$S$16,2,0),'APTA Employee Census'!$B$6:$AB$507,ROWS($A$1:A246)+1,0)))</f>
        <v/>
      </c>
      <c r="B247" s="43" t="str">
        <f>IF(VLOOKUP(B$1,$R$2:$S$16,2,0)="","",IF(HLOOKUP(VLOOKUP(B$1,$R$2:$S$16,2,0),'APTA Employee Census'!$A$6:$AB$507,ROWS($A$1:B246)+1,0)=0,"",HLOOKUP(VLOOKUP(B$1,$R$2:$S$16,2,0),'APTA Employee Census'!$A$6:$AB$507,ROWS($A$1:B246)+1,0)))</f>
        <v/>
      </c>
      <c r="C247" s="43" t="str">
        <f>IF(VLOOKUP(C$1,$R$2:$S$16,2,0)="","",IF(HLOOKUP(VLOOKUP(C$1,$R$2:$S$16,2,0),'APTA Employee Census'!$B$6:$AB$507,ROWS($A$1:C246)+1,0)=0,"",HLOOKUP(VLOOKUP(C$1,$R$2:$S$16,2,0),'APTA Employee Census'!$B$6:$AB$507,ROWS($A$1:C246)+1,0)))</f>
        <v/>
      </c>
      <c r="D247" s="72" t="str">
        <f>IF(VLOOKUP(D$1,$R$2:$S$16,2,0)="","",IF(HLOOKUP(VLOOKUP(D$1,$R$2:$S$16,2,0),'APTA Employee Census'!$B$6:$AB$507,ROWS($A$1:D246)+1,0)=0,"",HLOOKUP(VLOOKUP(D$1,$R$2:$S$16,2,0),'APTA Employee Census'!$B$6:$AB$507,ROWS($A$1:D246)+1,0)))</f>
        <v/>
      </c>
      <c r="E247" s="43" t="str">
        <f>IF(VLOOKUP(E$1,$R$2:$S$16,2,0)="","",IF(HLOOKUP(VLOOKUP(E$1,$R$2:$S$16,2,0),'APTA Employee Census'!$B$6:$AB$507,ROWS($A$1:E246)+1,0)=0,"",VLOOKUP(HLOOKUP(VLOOKUP(E$1,$R$2:$S$16,2,0),'APTA Employee Census'!$B$6:$AB$507,ROWS($A$1:E246)+1,0),Lookups!$A$2:$B$45,2,0)))</f>
        <v/>
      </c>
      <c r="F247" s="72" t="str">
        <f>IF(VLOOKUP(F$1,$R$2:$S$16,2,0)="","",IF(HLOOKUP(VLOOKUP(F$1,$R$2:$S$16,2,0),'APTA Employee Census'!$B$6:$AB$507,ROWS($A$1:F246)+1,0)=0,"",HLOOKUP(VLOOKUP(F$1,$R$2:$S$16,2,0),'APTA Employee Census'!$B$6:$AB$507,ROWS($A$1:F246)+1,0)))</f>
        <v/>
      </c>
      <c r="G247" s="43" t="str">
        <f>IF(VLOOKUP(G$1,$R$2:$S$16,2,0)="","",IF(HLOOKUP(VLOOKUP(G$1,$R$2:$S$16,2,0),'APTA Employee Census'!$B$6:$AB$507,ROWS($A$1:G246)+1,0)=0,"",VLOOKUP(HLOOKUP(VLOOKUP(G$1,$R$2:$S$16,2,0),'APTA Employee Census'!$B$6:$AB$507,ROWS($A$1:G246)+1,0),Lookups!$A$2:$B$45,2,0)))</f>
        <v/>
      </c>
      <c r="H247" s="72" t="str">
        <f>IF(VLOOKUP(H$1,$R$2:$S$16,2,0)="","",IF(HLOOKUP(VLOOKUP(H$1,$R$2:$S$16,2,0),'APTA Employee Census'!$B$6:$AB$507,ROWS($A$1:H246)+1,0)=0,"",HLOOKUP(VLOOKUP(H$1,$R$2:$S$16,2,0),'APTA Employee Census'!$B$6:$AB$507,ROWS($A$1:H246)+1,0)))</f>
        <v/>
      </c>
      <c r="I247" s="73" t="str">
        <f>IF(VLOOKUP(I$1,$R$2:$S$16,2,0)="","",IF(HLOOKUP(VLOOKUP(I$1,$R$2:$S$16,2,0),'APTA Employee Census'!$B$6:$AB$507,ROWS($A$1:I246)+1,0)=0,"",HLOOKUP(VLOOKUP(I$1,$R$2:$S$16,2,0),'APTA Employee Census'!$B$6:$AB$507,ROWS($A$1:I246)+1,0)))</f>
        <v/>
      </c>
      <c r="J247" s="74" t="str">
        <f>IF(VLOOKUP($J$1,$R$2:$S$16,2,0)="","",IF(AND($K247="part_time",HLOOKUP(VLOOKUP(J$1,$R$2:$S$16,2,0),'APTA Employee Census'!$B$6:$AB$507,ROWS($A$1:J246)+1,0)&gt;0),HLOOKUP(VLOOKUP(J$1,$R$2:$S$16,2,0),'APTA Employee Census'!$B$6:$AB$507,ROWS($A$1:J246)+1,0),IF(AND($K247="part_time",HLOOKUP(VLOOKUP(J$1,$R$2:$S$16,2,0),'APTA Employee Census'!$B$6:$AB$507,ROWS($A$1:J246)+1,0)=""),'APTA Employee Census'!$G$1,"")))</f>
        <v/>
      </c>
      <c r="K247" s="43" t="e">
        <f>IF(VLOOKUP(K$1,$R$2:$S$16,2,0)="","",IF(HLOOKUP(VLOOKUP(K$1,$R$2:$S$16,2,0),'APTA Employee Census'!$B$6:$AB$507,ROWS($A$1:K246)+1,0)=0,"",VLOOKUP(HLOOKUP(VLOOKUP(K$1,$R$2:$S$16,2,0),'APTA Employee Census'!$B$6:$AB$507,ROWS($A$1:K246)+1,0),Lookups!$A$2:$B$45,2,0)))</f>
        <v>#N/A</v>
      </c>
      <c r="L247" s="72" t="str">
        <f>IF(VLOOKUP(L$1,$R$2:$S$16,2,0)="","",IF(HLOOKUP(VLOOKUP(L$1,$R$2:$S$16,2,0),'APTA Employee Census'!$B$6:$AB$507,ROWS($A$1:L246)+1,0)=0,"",HLOOKUP(VLOOKUP(L$1,$R$2:$S$16,2,0),'APTA Employee Census'!$B$6:$AB$507,ROWS($A$1:L246)+1,0)))</f>
        <v/>
      </c>
      <c r="M247" s="74" t="str">
        <f>IF(VLOOKUP(M$1,$R$2:$S$16,2,0)="","",IF(HLOOKUP(VLOOKUP(M$1,$R$2:$S$16,2,0),'APTA Employee Census'!$B$6:$AB$507,ROWS($A$1:M246)+1,0)=0,"",HLOOKUP(VLOOKUP(M$1,$R$2:$S$16,2,0),'APTA Employee Census'!$B$6:$AB$507,ROWS($A$1:M246)+1,0)))</f>
        <v/>
      </c>
      <c r="N247" s="72" t="str">
        <f>IF(VLOOKUP(N$1,$R$2:$S$16,2,0)="","",IF(HLOOKUP(VLOOKUP(N$1,$R$2:$S$16,2,0),'APTA Employee Census'!$B$6:$AB$507,ROWS($A$1:N246)+1,0)=0,"",HLOOKUP(VLOOKUP(N$1,$R$2:$S$16,2,0),'APTA Employee Census'!$B$6:$AB$507,ROWS($A$1:N246)+1,0)))</f>
        <v/>
      </c>
      <c r="O247" s="43" t="str">
        <f>IF(VLOOKUP(O$1,$R$2:$S$16,2,0)="","",IF(E247="self",IF(HLOOKUP(VLOOKUP(O$1,$R$2:$S$16,2,0),'APTA Employee Census'!$B$6:$AB$507,ROWS($A$1:O246)+1,0)=0,"",VLOOKUP(HLOOKUP(VLOOKUP(O$1,$R$2:$S$16,2,0),'APTA Employee Census'!$B$6:$AB$507,ROWS($A$1:O246)+1,0),Lookups!$A$2:$B$45,2,0)),""))</f>
        <v/>
      </c>
    </row>
    <row r="248" spans="1:15" ht="18" customHeight="1" x14ac:dyDescent="0.15">
      <c r="A248" s="43" t="str">
        <f>IF(VLOOKUP(A$1,$R$2:$S$16,2,0)="","",IF(HLOOKUP(VLOOKUP(A$1,$R$2:$S$16,2,0),'APTA Employee Census'!$B$6:$AB$507,ROWS($A$1:A247)+1,0)=0,"",HLOOKUP(VLOOKUP(A$1,$R$2:$S$16,2,0),'APTA Employee Census'!$B$6:$AB$507,ROWS($A$1:A247)+1,0)))</f>
        <v/>
      </c>
      <c r="B248" s="43" t="str">
        <f>IF(VLOOKUP(B$1,$R$2:$S$16,2,0)="","",IF(HLOOKUP(VLOOKUP(B$1,$R$2:$S$16,2,0),'APTA Employee Census'!$A$6:$AB$507,ROWS($A$1:B247)+1,0)=0,"",HLOOKUP(VLOOKUP(B$1,$R$2:$S$16,2,0),'APTA Employee Census'!$A$6:$AB$507,ROWS($A$1:B247)+1,0)))</f>
        <v/>
      </c>
      <c r="C248" s="43" t="str">
        <f>IF(VLOOKUP(C$1,$R$2:$S$16,2,0)="","",IF(HLOOKUP(VLOOKUP(C$1,$R$2:$S$16,2,0),'APTA Employee Census'!$B$6:$AB$507,ROWS($A$1:C247)+1,0)=0,"",HLOOKUP(VLOOKUP(C$1,$R$2:$S$16,2,0),'APTA Employee Census'!$B$6:$AB$507,ROWS($A$1:C247)+1,0)))</f>
        <v/>
      </c>
      <c r="D248" s="72" t="str">
        <f>IF(VLOOKUP(D$1,$R$2:$S$16,2,0)="","",IF(HLOOKUP(VLOOKUP(D$1,$R$2:$S$16,2,0),'APTA Employee Census'!$B$6:$AB$507,ROWS($A$1:D247)+1,0)=0,"",HLOOKUP(VLOOKUP(D$1,$R$2:$S$16,2,0),'APTA Employee Census'!$B$6:$AB$507,ROWS($A$1:D247)+1,0)))</f>
        <v/>
      </c>
      <c r="E248" s="43" t="str">
        <f>IF(VLOOKUP(E$1,$R$2:$S$16,2,0)="","",IF(HLOOKUP(VLOOKUP(E$1,$R$2:$S$16,2,0),'APTA Employee Census'!$B$6:$AB$507,ROWS($A$1:E247)+1,0)=0,"",VLOOKUP(HLOOKUP(VLOOKUP(E$1,$R$2:$S$16,2,0),'APTA Employee Census'!$B$6:$AB$507,ROWS($A$1:E247)+1,0),Lookups!$A$2:$B$45,2,0)))</f>
        <v/>
      </c>
      <c r="F248" s="72" t="str">
        <f>IF(VLOOKUP(F$1,$R$2:$S$16,2,0)="","",IF(HLOOKUP(VLOOKUP(F$1,$R$2:$S$16,2,0),'APTA Employee Census'!$B$6:$AB$507,ROWS($A$1:F247)+1,0)=0,"",HLOOKUP(VLOOKUP(F$1,$R$2:$S$16,2,0),'APTA Employee Census'!$B$6:$AB$507,ROWS($A$1:F247)+1,0)))</f>
        <v/>
      </c>
      <c r="G248" s="43" t="str">
        <f>IF(VLOOKUP(G$1,$R$2:$S$16,2,0)="","",IF(HLOOKUP(VLOOKUP(G$1,$R$2:$S$16,2,0),'APTA Employee Census'!$B$6:$AB$507,ROWS($A$1:G247)+1,0)=0,"",VLOOKUP(HLOOKUP(VLOOKUP(G$1,$R$2:$S$16,2,0),'APTA Employee Census'!$B$6:$AB$507,ROWS($A$1:G247)+1,0),Lookups!$A$2:$B$45,2,0)))</f>
        <v/>
      </c>
      <c r="H248" s="72" t="str">
        <f>IF(VLOOKUP(H$1,$R$2:$S$16,2,0)="","",IF(HLOOKUP(VLOOKUP(H$1,$R$2:$S$16,2,0),'APTA Employee Census'!$B$6:$AB$507,ROWS($A$1:H247)+1,0)=0,"",HLOOKUP(VLOOKUP(H$1,$R$2:$S$16,2,0),'APTA Employee Census'!$B$6:$AB$507,ROWS($A$1:H247)+1,0)))</f>
        <v/>
      </c>
      <c r="I248" s="73" t="str">
        <f>IF(VLOOKUP(I$1,$R$2:$S$16,2,0)="","",IF(HLOOKUP(VLOOKUP(I$1,$R$2:$S$16,2,0),'APTA Employee Census'!$B$6:$AB$507,ROWS($A$1:I247)+1,0)=0,"",HLOOKUP(VLOOKUP(I$1,$R$2:$S$16,2,0),'APTA Employee Census'!$B$6:$AB$507,ROWS($A$1:I247)+1,0)))</f>
        <v/>
      </c>
      <c r="J248" s="74" t="str">
        <f>IF(VLOOKUP($J$1,$R$2:$S$16,2,0)="","",IF(AND($K248="part_time",HLOOKUP(VLOOKUP(J$1,$R$2:$S$16,2,0),'APTA Employee Census'!$B$6:$AB$507,ROWS($A$1:J247)+1,0)&gt;0),HLOOKUP(VLOOKUP(J$1,$R$2:$S$16,2,0),'APTA Employee Census'!$B$6:$AB$507,ROWS($A$1:J247)+1,0),IF(AND($K248="part_time",HLOOKUP(VLOOKUP(J$1,$R$2:$S$16,2,0),'APTA Employee Census'!$B$6:$AB$507,ROWS($A$1:J247)+1,0)=""),'APTA Employee Census'!$G$1,"")))</f>
        <v/>
      </c>
      <c r="K248" s="43" t="e">
        <f>IF(VLOOKUP(K$1,$R$2:$S$16,2,0)="","",IF(HLOOKUP(VLOOKUP(K$1,$R$2:$S$16,2,0),'APTA Employee Census'!$B$6:$AB$507,ROWS($A$1:K247)+1,0)=0,"",VLOOKUP(HLOOKUP(VLOOKUP(K$1,$R$2:$S$16,2,0),'APTA Employee Census'!$B$6:$AB$507,ROWS($A$1:K247)+1,0),Lookups!$A$2:$B$45,2,0)))</f>
        <v>#N/A</v>
      </c>
      <c r="L248" s="72" t="str">
        <f>IF(VLOOKUP(L$1,$R$2:$S$16,2,0)="","",IF(HLOOKUP(VLOOKUP(L$1,$R$2:$S$16,2,0),'APTA Employee Census'!$B$6:$AB$507,ROWS($A$1:L247)+1,0)=0,"",HLOOKUP(VLOOKUP(L$1,$R$2:$S$16,2,0),'APTA Employee Census'!$B$6:$AB$507,ROWS($A$1:L247)+1,0)))</f>
        <v/>
      </c>
      <c r="M248" s="74" t="str">
        <f>IF(VLOOKUP(M$1,$R$2:$S$16,2,0)="","",IF(HLOOKUP(VLOOKUP(M$1,$R$2:$S$16,2,0),'APTA Employee Census'!$B$6:$AB$507,ROWS($A$1:M247)+1,0)=0,"",HLOOKUP(VLOOKUP(M$1,$R$2:$S$16,2,0),'APTA Employee Census'!$B$6:$AB$507,ROWS($A$1:M247)+1,0)))</f>
        <v/>
      </c>
      <c r="N248" s="72" t="str">
        <f>IF(VLOOKUP(N$1,$R$2:$S$16,2,0)="","",IF(HLOOKUP(VLOOKUP(N$1,$R$2:$S$16,2,0),'APTA Employee Census'!$B$6:$AB$507,ROWS($A$1:N247)+1,0)=0,"",HLOOKUP(VLOOKUP(N$1,$R$2:$S$16,2,0),'APTA Employee Census'!$B$6:$AB$507,ROWS($A$1:N247)+1,0)))</f>
        <v/>
      </c>
      <c r="O248" s="43" t="str">
        <f>IF(VLOOKUP(O$1,$R$2:$S$16,2,0)="","",IF(E248="self",IF(HLOOKUP(VLOOKUP(O$1,$R$2:$S$16,2,0),'APTA Employee Census'!$B$6:$AB$507,ROWS($A$1:O247)+1,0)=0,"",VLOOKUP(HLOOKUP(VLOOKUP(O$1,$R$2:$S$16,2,0),'APTA Employee Census'!$B$6:$AB$507,ROWS($A$1:O247)+1,0),Lookups!$A$2:$B$45,2,0)),""))</f>
        <v/>
      </c>
    </row>
    <row r="249" spans="1:15" ht="18" customHeight="1" x14ac:dyDescent="0.15">
      <c r="A249" s="43" t="str">
        <f>IF(VLOOKUP(A$1,$R$2:$S$16,2,0)="","",IF(HLOOKUP(VLOOKUP(A$1,$R$2:$S$16,2,0),'APTA Employee Census'!$B$6:$AB$507,ROWS($A$1:A248)+1,0)=0,"",HLOOKUP(VLOOKUP(A$1,$R$2:$S$16,2,0),'APTA Employee Census'!$B$6:$AB$507,ROWS($A$1:A248)+1,0)))</f>
        <v/>
      </c>
      <c r="B249" s="43" t="str">
        <f>IF(VLOOKUP(B$1,$R$2:$S$16,2,0)="","",IF(HLOOKUP(VLOOKUP(B$1,$R$2:$S$16,2,0),'APTA Employee Census'!$A$6:$AB$507,ROWS($A$1:B248)+1,0)=0,"",HLOOKUP(VLOOKUP(B$1,$R$2:$S$16,2,0),'APTA Employee Census'!$A$6:$AB$507,ROWS($A$1:B248)+1,0)))</f>
        <v/>
      </c>
      <c r="C249" s="43" t="str">
        <f>IF(VLOOKUP(C$1,$R$2:$S$16,2,0)="","",IF(HLOOKUP(VLOOKUP(C$1,$R$2:$S$16,2,0),'APTA Employee Census'!$B$6:$AB$507,ROWS($A$1:C248)+1,0)=0,"",HLOOKUP(VLOOKUP(C$1,$R$2:$S$16,2,0),'APTA Employee Census'!$B$6:$AB$507,ROWS($A$1:C248)+1,0)))</f>
        <v/>
      </c>
      <c r="D249" s="72" t="str">
        <f>IF(VLOOKUP(D$1,$R$2:$S$16,2,0)="","",IF(HLOOKUP(VLOOKUP(D$1,$R$2:$S$16,2,0),'APTA Employee Census'!$B$6:$AB$507,ROWS($A$1:D248)+1,0)=0,"",HLOOKUP(VLOOKUP(D$1,$R$2:$S$16,2,0),'APTA Employee Census'!$B$6:$AB$507,ROWS($A$1:D248)+1,0)))</f>
        <v/>
      </c>
      <c r="E249" s="43" t="str">
        <f>IF(VLOOKUP(E$1,$R$2:$S$16,2,0)="","",IF(HLOOKUP(VLOOKUP(E$1,$R$2:$S$16,2,0),'APTA Employee Census'!$B$6:$AB$507,ROWS($A$1:E248)+1,0)=0,"",VLOOKUP(HLOOKUP(VLOOKUP(E$1,$R$2:$S$16,2,0),'APTA Employee Census'!$B$6:$AB$507,ROWS($A$1:E248)+1,0),Lookups!$A$2:$B$45,2,0)))</f>
        <v/>
      </c>
      <c r="F249" s="72" t="str">
        <f>IF(VLOOKUP(F$1,$R$2:$S$16,2,0)="","",IF(HLOOKUP(VLOOKUP(F$1,$R$2:$S$16,2,0),'APTA Employee Census'!$B$6:$AB$507,ROWS($A$1:F248)+1,0)=0,"",HLOOKUP(VLOOKUP(F$1,$R$2:$S$16,2,0),'APTA Employee Census'!$B$6:$AB$507,ROWS($A$1:F248)+1,0)))</f>
        <v/>
      </c>
      <c r="G249" s="43" t="str">
        <f>IF(VLOOKUP(G$1,$R$2:$S$16,2,0)="","",IF(HLOOKUP(VLOOKUP(G$1,$R$2:$S$16,2,0),'APTA Employee Census'!$B$6:$AB$507,ROWS($A$1:G248)+1,0)=0,"",VLOOKUP(HLOOKUP(VLOOKUP(G$1,$R$2:$S$16,2,0),'APTA Employee Census'!$B$6:$AB$507,ROWS($A$1:G248)+1,0),Lookups!$A$2:$B$45,2,0)))</f>
        <v/>
      </c>
      <c r="H249" s="72" t="str">
        <f>IF(VLOOKUP(H$1,$R$2:$S$16,2,0)="","",IF(HLOOKUP(VLOOKUP(H$1,$R$2:$S$16,2,0),'APTA Employee Census'!$B$6:$AB$507,ROWS($A$1:H248)+1,0)=0,"",HLOOKUP(VLOOKUP(H$1,$R$2:$S$16,2,0),'APTA Employee Census'!$B$6:$AB$507,ROWS($A$1:H248)+1,0)))</f>
        <v/>
      </c>
      <c r="I249" s="73" t="str">
        <f>IF(VLOOKUP(I$1,$R$2:$S$16,2,0)="","",IF(HLOOKUP(VLOOKUP(I$1,$R$2:$S$16,2,0),'APTA Employee Census'!$B$6:$AB$507,ROWS($A$1:I248)+1,0)=0,"",HLOOKUP(VLOOKUP(I$1,$R$2:$S$16,2,0),'APTA Employee Census'!$B$6:$AB$507,ROWS($A$1:I248)+1,0)))</f>
        <v/>
      </c>
      <c r="J249" s="74" t="str">
        <f>IF(VLOOKUP($J$1,$R$2:$S$16,2,0)="","",IF(AND($K249="part_time",HLOOKUP(VLOOKUP(J$1,$R$2:$S$16,2,0),'APTA Employee Census'!$B$6:$AB$507,ROWS($A$1:J248)+1,0)&gt;0),HLOOKUP(VLOOKUP(J$1,$R$2:$S$16,2,0),'APTA Employee Census'!$B$6:$AB$507,ROWS($A$1:J248)+1,0),IF(AND($K249="part_time",HLOOKUP(VLOOKUP(J$1,$R$2:$S$16,2,0),'APTA Employee Census'!$B$6:$AB$507,ROWS($A$1:J248)+1,0)=""),'APTA Employee Census'!$G$1,"")))</f>
        <v/>
      </c>
      <c r="K249" s="43" t="e">
        <f>IF(VLOOKUP(K$1,$R$2:$S$16,2,0)="","",IF(HLOOKUP(VLOOKUP(K$1,$R$2:$S$16,2,0),'APTA Employee Census'!$B$6:$AB$507,ROWS($A$1:K248)+1,0)=0,"",VLOOKUP(HLOOKUP(VLOOKUP(K$1,$R$2:$S$16,2,0),'APTA Employee Census'!$B$6:$AB$507,ROWS($A$1:K248)+1,0),Lookups!$A$2:$B$45,2,0)))</f>
        <v>#N/A</v>
      </c>
      <c r="L249" s="72" t="str">
        <f>IF(VLOOKUP(L$1,$R$2:$S$16,2,0)="","",IF(HLOOKUP(VLOOKUP(L$1,$R$2:$S$16,2,0),'APTA Employee Census'!$B$6:$AB$507,ROWS($A$1:L248)+1,0)=0,"",HLOOKUP(VLOOKUP(L$1,$R$2:$S$16,2,0),'APTA Employee Census'!$B$6:$AB$507,ROWS($A$1:L248)+1,0)))</f>
        <v/>
      </c>
      <c r="M249" s="74" t="str">
        <f>IF(VLOOKUP(M$1,$R$2:$S$16,2,0)="","",IF(HLOOKUP(VLOOKUP(M$1,$R$2:$S$16,2,0),'APTA Employee Census'!$B$6:$AB$507,ROWS($A$1:M248)+1,0)=0,"",HLOOKUP(VLOOKUP(M$1,$R$2:$S$16,2,0),'APTA Employee Census'!$B$6:$AB$507,ROWS($A$1:M248)+1,0)))</f>
        <v/>
      </c>
      <c r="N249" s="72" t="str">
        <f>IF(VLOOKUP(N$1,$R$2:$S$16,2,0)="","",IF(HLOOKUP(VLOOKUP(N$1,$R$2:$S$16,2,0),'APTA Employee Census'!$B$6:$AB$507,ROWS($A$1:N248)+1,0)=0,"",HLOOKUP(VLOOKUP(N$1,$R$2:$S$16,2,0),'APTA Employee Census'!$B$6:$AB$507,ROWS($A$1:N248)+1,0)))</f>
        <v/>
      </c>
      <c r="O249" s="43" t="str">
        <f>IF(VLOOKUP(O$1,$R$2:$S$16,2,0)="","",IF(E249="self",IF(HLOOKUP(VLOOKUP(O$1,$R$2:$S$16,2,0),'APTA Employee Census'!$B$6:$AB$507,ROWS($A$1:O248)+1,0)=0,"",VLOOKUP(HLOOKUP(VLOOKUP(O$1,$R$2:$S$16,2,0),'APTA Employee Census'!$B$6:$AB$507,ROWS($A$1:O248)+1,0),Lookups!$A$2:$B$45,2,0)),""))</f>
        <v/>
      </c>
    </row>
    <row r="250" spans="1:15" ht="18" customHeight="1" x14ac:dyDescent="0.15">
      <c r="A250" s="43" t="str">
        <f>IF(VLOOKUP(A$1,$R$2:$S$16,2,0)="","",IF(HLOOKUP(VLOOKUP(A$1,$R$2:$S$16,2,0),'APTA Employee Census'!$B$6:$AB$507,ROWS($A$1:A249)+1,0)=0,"",HLOOKUP(VLOOKUP(A$1,$R$2:$S$16,2,0),'APTA Employee Census'!$B$6:$AB$507,ROWS($A$1:A249)+1,0)))</f>
        <v/>
      </c>
      <c r="B250" s="43" t="str">
        <f>IF(VLOOKUP(B$1,$R$2:$S$16,2,0)="","",IF(HLOOKUP(VLOOKUP(B$1,$R$2:$S$16,2,0),'APTA Employee Census'!$A$6:$AB$507,ROWS($A$1:B249)+1,0)=0,"",HLOOKUP(VLOOKUP(B$1,$R$2:$S$16,2,0),'APTA Employee Census'!$A$6:$AB$507,ROWS($A$1:B249)+1,0)))</f>
        <v/>
      </c>
      <c r="C250" s="43" t="str">
        <f>IF(VLOOKUP(C$1,$R$2:$S$16,2,0)="","",IF(HLOOKUP(VLOOKUP(C$1,$R$2:$S$16,2,0),'APTA Employee Census'!$B$6:$AB$507,ROWS($A$1:C249)+1,0)=0,"",HLOOKUP(VLOOKUP(C$1,$R$2:$S$16,2,0),'APTA Employee Census'!$B$6:$AB$507,ROWS($A$1:C249)+1,0)))</f>
        <v/>
      </c>
      <c r="D250" s="72" t="str">
        <f>IF(VLOOKUP(D$1,$R$2:$S$16,2,0)="","",IF(HLOOKUP(VLOOKUP(D$1,$R$2:$S$16,2,0),'APTA Employee Census'!$B$6:$AB$507,ROWS($A$1:D249)+1,0)=0,"",HLOOKUP(VLOOKUP(D$1,$R$2:$S$16,2,0),'APTA Employee Census'!$B$6:$AB$507,ROWS($A$1:D249)+1,0)))</f>
        <v/>
      </c>
      <c r="E250" s="43" t="str">
        <f>IF(VLOOKUP(E$1,$R$2:$S$16,2,0)="","",IF(HLOOKUP(VLOOKUP(E$1,$R$2:$S$16,2,0),'APTA Employee Census'!$B$6:$AB$507,ROWS($A$1:E249)+1,0)=0,"",VLOOKUP(HLOOKUP(VLOOKUP(E$1,$R$2:$S$16,2,0),'APTA Employee Census'!$B$6:$AB$507,ROWS($A$1:E249)+1,0),Lookups!$A$2:$B$45,2,0)))</f>
        <v/>
      </c>
      <c r="F250" s="72" t="str">
        <f>IF(VLOOKUP(F$1,$R$2:$S$16,2,0)="","",IF(HLOOKUP(VLOOKUP(F$1,$R$2:$S$16,2,0),'APTA Employee Census'!$B$6:$AB$507,ROWS($A$1:F249)+1,0)=0,"",HLOOKUP(VLOOKUP(F$1,$R$2:$S$16,2,0),'APTA Employee Census'!$B$6:$AB$507,ROWS($A$1:F249)+1,0)))</f>
        <v/>
      </c>
      <c r="G250" s="43" t="str">
        <f>IF(VLOOKUP(G$1,$R$2:$S$16,2,0)="","",IF(HLOOKUP(VLOOKUP(G$1,$R$2:$S$16,2,0),'APTA Employee Census'!$B$6:$AB$507,ROWS($A$1:G249)+1,0)=0,"",VLOOKUP(HLOOKUP(VLOOKUP(G$1,$R$2:$S$16,2,0),'APTA Employee Census'!$B$6:$AB$507,ROWS($A$1:G249)+1,0),Lookups!$A$2:$B$45,2,0)))</f>
        <v/>
      </c>
      <c r="H250" s="72" t="str">
        <f>IF(VLOOKUP(H$1,$R$2:$S$16,2,0)="","",IF(HLOOKUP(VLOOKUP(H$1,$R$2:$S$16,2,0),'APTA Employee Census'!$B$6:$AB$507,ROWS($A$1:H249)+1,0)=0,"",HLOOKUP(VLOOKUP(H$1,$R$2:$S$16,2,0),'APTA Employee Census'!$B$6:$AB$507,ROWS($A$1:H249)+1,0)))</f>
        <v/>
      </c>
      <c r="I250" s="73" t="str">
        <f>IF(VLOOKUP(I$1,$R$2:$S$16,2,0)="","",IF(HLOOKUP(VLOOKUP(I$1,$R$2:$S$16,2,0),'APTA Employee Census'!$B$6:$AB$507,ROWS($A$1:I249)+1,0)=0,"",HLOOKUP(VLOOKUP(I$1,$R$2:$S$16,2,0),'APTA Employee Census'!$B$6:$AB$507,ROWS($A$1:I249)+1,0)))</f>
        <v/>
      </c>
      <c r="J250" s="74" t="str">
        <f>IF(VLOOKUP($J$1,$R$2:$S$16,2,0)="","",IF(AND($K250="part_time",HLOOKUP(VLOOKUP(J$1,$R$2:$S$16,2,0),'APTA Employee Census'!$B$6:$AB$507,ROWS($A$1:J249)+1,0)&gt;0),HLOOKUP(VLOOKUP(J$1,$R$2:$S$16,2,0),'APTA Employee Census'!$B$6:$AB$507,ROWS($A$1:J249)+1,0),IF(AND($K250="part_time",HLOOKUP(VLOOKUP(J$1,$R$2:$S$16,2,0),'APTA Employee Census'!$B$6:$AB$507,ROWS($A$1:J249)+1,0)=""),'APTA Employee Census'!$G$1,"")))</f>
        <v/>
      </c>
      <c r="K250" s="43" t="e">
        <f>IF(VLOOKUP(K$1,$R$2:$S$16,2,0)="","",IF(HLOOKUP(VLOOKUP(K$1,$R$2:$S$16,2,0),'APTA Employee Census'!$B$6:$AB$507,ROWS($A$1:K249)+1,0)=0,"",VLOOKUP(HLOOKUP(VLOOKUP(K$1,$R$2:$S$16,2,0),'APTA Employee Census'!$B$6:$AB$507,ROWS($A$1:K249)+1,0),Lookups!$A$2:$B$45,2,0)))</f>
        <v>#N/A</v>
      </c>
      <c r="L250" s="72" t="str">
        <f>IF(VLOOKUP(L$1,$R$2:$S$16,2,0)="","",IF(HLOOKUP(VLOOKUP(L$1,$R$2:$S$16,2,0),'APTA Employee Census'!$B$6:$AB$507,ROWS($A$1:L249)+1,0)=0,"",HLOOKUP(VLOOKUP(L$1,$R$2:$S$16,2,0),'APTA Employee Census'!$B$6:$AB$507,ROWS($A$1:L249)+1,0)))</f>
        <v/>
      </c>
      <c r="M250" s="74" t="str">
        <f>IF(VLOOKUP(M$1,$R$2:$S$16,2,0)="","",IF(HLOOKUP(VLOOKUP(M$1,$R$2:$S$16,2,0),'APTA Employee Census'!$B$6:$AB$507,ROWS($A$1:M249)+1,0)=0,"",HLOOKUP(VLOOKUP(M$1,$R$2:$S$16,2,0),'APTA Employee Census'!$B$6:$AB$507,ROWS($A$1:M249)+1,0)))</f>
        <v/>
      </c>
      <c r="N250" s="72" t="str">
        <f>IF(VLOOKUP(N$1,$R$2:$S$16,2,0)="","",IF(HLOOKUP(VLOOKUP(N$1,$R$2:$S$16,2,0),'APTA Employee Census'!$B$6:$AB$507,ROWS($A$1:N249)+1,0)=0,"",HLOOKUP(VLOOKUP(N$1,$R$2:$S$16,2,0),'APTA Employee Census'!$B$6:$AB$507,ROWS($A$1:N249)+1,0)))</f>
        <v/>
      </c>
      <c r="O250" s="43" t="str">
        <f>IF(VLOOKUP(O$1,$R$2:$S$16,2,0)="","",IF(E250="self",IF(HLOOKUP(VLOOKUP(O$1,$R$2:$S$16,2,0),'APTA Employee Census'!$B$6:$AB$507,ROWS($A$1:O249)+1,0)=0,"",VLOOKUP(HLOOKUP(VLOOKUP(O$1,$R$2:$S$16,2,0),'APTA Employee Census'!$B$6:$AB$507,ROWS($A$1:O249)+1,0),Lookups!$A$2:$B$45,2,0)),""))</f>
        <v/>
      </c>
    </row>
    <row r="251" spans="1:15" ht="18" customHeight="1" x14ac:dyDescent="0.15">
      <c r="A251" s="43" t="str">
        <f>IF(VLOOKUP(A$1,$R$2:$S$16,2,0)="","",IF(HLOOKUP(VLOOKUP(A$1,$R$2:$S$16,2,0),'APTA Employee Census'!$B$6:$AB$507,ROWS($A$1:A250)+1,0)=0,"",HLOOKUP(VLOOKUP(A$1,$R$2:$S$16,2,0),'APTA Employee Census'!$B$6:$AB$507,ROWS($A$1:A250)+1,0)))</f>
        <v/>
      </c>
      <c r="B251" s="43" t="str">
        <f>IF(VLOOKUP(B$1,$R$2:$S$16,2,0)="","",IF(HLOOKUP(VLOOKUP(B$1,$R$2:$S$16,2,0),'APTA Employee Census'!$A$6:$AB$507,ROWS($A$1:B250)+1,0)=0,"",HLOOKUP(VLOOKUP(B$1,$R$2:$S$16,2,0),'APTA Employee Census'!$A$6:$AB$507,ROWS($A$1:B250)+1,0)))</f>
        <v/>
      </c>
      <c r="C251" s="43" t="str">
        <f>IF(VLOOKUP(C$1,$R$2:$S$16,2,0)="","",IF(HLOOKUP(VLOOKUP(C$1,$R$2:$S$16,2,0),'APTA Employee Census'!$B$6:$AB$507,ROWS($A$1:C250)+1,0)=0,"",HLOOKUP(VLOOKUP(C$1,$R$2:$S$16,2,0),'APTA Employee Census'!$B$6:$AB$507,ROWS($A$1:C250)+1,0)))</f>
        <v/>
      </c>
      <c r="D251" s="72" t="str">
        <f>IF(VLOOKUP(D$1,$R$2:$S$16,2,0)="","",IF(HLOOKUP(VLOOKUP(D$1,$R$2:$S$16,2,0),'APTA Employee Census'!$B$6:$AB$507,ROWS($A$1:D250)+1,0)=0,"",HLOOKUP(VLOOKUP(D$1,$R$2:$S$16,2,0),'APTA Employee Census'!$B$6:$AB$507,ROWS($A$1:D250)+1,0)))</f>
        <v/>
      </c>
      <c r="E251" s="43" t="str">
        <f>IF(VLOOKUP(E$1,$R$2:$S$16,2,0)="","",IF(HLOOKUP(VLOOKUP(E$1,$R$2:$S$16,2,0),'APTA Employee Census'!$B$6:$AB$507,ROWS($A$1:E250)+1,0)=0,"",VLOOKUP(HLOOKUP(VLOOKUP(E$1,$R$2:$S$16,2,0),'APTA Employee Census'!$B$6:$AB$507,ROWS($A$1:E250)+1,0),Lookups!$A$2:$B$45,2,0)))</f>
        <v/>
      </c>
      <c r="F251" s="72" t="str">
        <f>IF(VLOOKUP(F$1,$R$2:$S$16,2,0)="","",IF(HLOOKUP(VLOOKUP(F$1,$R$2:$S$16,2,0),'APTA Employee Census'!$B$6:$AB$507,ROWS($A$1:F250)+1,0)=0,"",HLOOKUP(VLOOKUP(F$1,$R$2:$S$16,2,0),'APTA Employee Census'!$B$6:$AB$507,ROWS($A$1:F250)+1,0)))</f>
        <v/>
      </c>
      <c r="G251" s="43" t="str">
        <f>IF(VLOOKUP(G$1,$R$2:$S$16,2,0)="","",IF(HLOOKUP(VLOOKUP(G$1,$R$2:$S$16,2,0),'APTA Employee Census'!$B$6:$AB$507,ROWS($A$1:G250)+1,0)=0,"",VLOOKUP(HLOOKUP(VLOOKUP(G$1,$R$2:$S$16,2,0),'APTA Employee Census'!$B$6:$AB$507,ROWS($A$1:G250)+1,0),Lookups!$A$2:$B$45,2,0)))</f>
        <v/>
      </c>
      <c r="H251" s="72" t="str">
        <f>IF(VLOOKUP(H$1,$R$2:$S$16,2,0)="","",IF(HLOOKUP(VLOOKUP(H$1,$R$2:$S$16,2,0),'APTA Employee Census'!$B$6:$AB$507,ROWS($A$1:H250)+1,0)=0,"",HLOOKUP(VLOOKUP(H$1,$R$2:$S$16,2,0),'APTA Employee Census'!$B$6:$AB$507,ROWS($A$1:H250)+1,0)))</f>
        <v/>
      </c>
      <c r="I251" s="73" t="str">
        <f>IF(VLOOKUP(I$1,$R$2:$S$16,2,0)="","",IF(HLOOKUP(VLOOKUP(I$1,$R$2:$S$16,2,0),'APTA Employee Census'!$B$6:$AB$507,ROWS($A$1:I250)+1,0)=0,"",HLOOKUP(VLOOKUP(I$1,$R$2:$S$16,2,0),'APTA Employee Census'!$B$6:$AB$507,ROWS($A$1:I250)+1,0)))</f>
        <v/>
      </c>
      <c r="J251" s="74" t="str">
        <f>IF(VLOOKUP($J$1,$R$2:$S$16,2,0)="","",IF(AND($K251="part_time",HLOOKUP(VLOOKUP(J$1,$R$2:$S$16,2,0),'APTA Employee Census'!$B$6:$AB$507,ROWS($A$1:J250)+1,0)&gt;0),HLOOKUP(VLOOKUP(J$1,$R$2:$S$16,2,0),'APTA Employee Census'!$B$6:$AB$507,ROWS($A$1:J250)+1,0),IF(AND($K251="part_time",HLOOKUP(VLOOKUP(J$1,$R$2:$S$16,2,0),'APTA Employee Census'!$B$6:$AB$507,ROWS($A$1:J250)+1,0)=""),'APTA Employee Census'!$G$1,"")))</f>
        <v/>
      </c>
      <c r="K251" s="43" t="e">
        <f>IF(VLOOKUP(K$1,$R$2:$S$16,2,0)="","",IF(HLOOKUP(VLOOKUP(K$1,$R$2:$S$16,2,0),'APTA Employee Census'!$B$6:$AB$507,ROWS($A$1:K250)+1,0)=0,"",VLOOKUP(HLOOKUP(VLOOKUP(K$1,$R$2:$S$16,2,0),'APTA Employee Census'!$B$6:$AB$507,ROWS($A$1:K250)+1,0),Lookups!$A$2:$B$45,2,0)))</f>
        <v>#N/A</v>
      </c>
      <c r="L251" s="72" t="str">
        <f>IF(VLOOKUP(L$1,$R$2:$S$16,2,0)="","",IF(HLOOKUP(VLOOKUP(L$1,$R$2:$S$16,2,0),'APTA Employee Census'!$B$6:$AB$507,ROWS($A$1:L250)+1,0)=0,"",HLOOKUP(VLOOKUP(L$1,$R$2:$S$16,2,0),'APTA Employee Census'!$B$6:$AB$507,ROWS($A$1:L250)+1,0)))</f>
        <v/>
      </c>
      <c r="M251" s="74" t="str">
        <f>IF(VLOOKUP(M$1,$R$2:$S$16,2,0)="","",IF(HLOOKUP(VLOOKUP(M$1,$R$2:$S$16,2,0),'APTA Employee Census'!$B$6:$AB$507,ROWS($A$1:M250)+1,0)=0,"",HLOOKUP(VLOOKUP(M$1,$R$2:$S$16,2,0),'APTA Employee Census'!$B$6:$AB$507,ROWS($A$1:M250)+1,0)))</f>
        <v/>
      </c>
      <c r="N251" s="72" t="str">
        <f>IF(VLOOKUP(N$1,$R$2:$S$16,2,0)="","",IF(HLOOKUP(VLOOKUP(N$1,$R$2:$S$16,2,0),'APTA Employee Census'!$B$6:$AB$507,ROWS($A$1:N250)+1,0)=0,"",HLOOKUP(VLOOKUP(N$1,$R$2:$S$16,2,0),'APTA Employee Census'!$B$6:$AB$507,ROWS($A$1:N250)+1,0)))</f>
        <v/>
      </c>
      <c r="O251" s="43" t="str">
        <f>IF(VLOOKUP(O$1,$R$2:$S$16,2,0)="","",IF(E251="self",IF(HLOOKUP(VLOOKUP(O$1,$R$2:$S$16,2,0),'APTA Employee Census'!$B$6:$AB$507,ROWS($A$1:O250)+1,0)=0,"",VLOOKUP(HLOOKUP(VLOOKUP(O$1,$R$2:$S$16,2,0),'APTA Employee Census'!$B$6:$AB$507,ROWS($A$1:O250)+1,0),Lookups!$A$2:$B$45,2,0)),""))</f>
        <v/>
      </c>
    </row>
    <row r="252" spans="1:15" ht="18" customHeight="1" x14ac:dyDescent="0.15">
      <c r="A252" s="43" t="str">
        <f>IF(VLOOKUP(A$1,$R$2:$S$16,2,0)="","",IF(HLOOKUP(VLOOKUP(A$1,$R$2:$S$16,2,0),'APTA Employee Census'!$B$6:$AB$507,ROWS($A$1:A251)+1,0)=0,"",HLOOKUP(VLOOKUP(A$1,$R$2:$S$16,2,0),'APTA Employee Census'!$B$6:$AB$507,ROWS($A$1:A251)+1,0)))</f>
        <v/>
      </c>
      <c r="B252" s="43" t="str">
        <f>IF(VLOOKUP(B$1,$R$2:$S$16,2,0)="","",IF(HLOOKUP(VLOOKUP(B$1,$R$2:$S$16,2,0),'APTA Employee Census'!$A$6:$AB$507,ROWS($A$1:B251)+1,0)=0,"",HLOOKUP(VLOOKUP(B$1,$R$2:$S$16,2,0),'APTA Employee Census'!$A$6:$AB$507,ROWS($A$1:B251)+1,0)))</f>
        <v/>
      </c>
      <c r="C252" s="43" t="str">
        <f>IF(VLOOKUP(C$1,$R$2:$S$16,2,0)="","",IF(HLOOKUP(VLOOKUP(C$1,$R$2:$S$16,2,0),'APTA Employee Census'!$B$6:$AB$507,ROWS($A$1:C251)+1,0)=0,"",HLOOKUP(VLOOKUP(C$1,$R$2:$S$16,2,0),'APTA Employee Census'!$B$6:$AB$507,ROWS($A$1:C251)+1,0)))</f>
        <v/>
      </c>
      <c r="D252" s="72" t="str">
        <f>IF(VLOOKUP(D$1,$R$2:$S$16,2,0)="","",IF(HLOOKUP(VLOOKUP(D$1,$R$2:$S$16,2,0),'APTA Employee Census'!$B$6:$AB$507,ROWS($A$1:D251)+1,0)=0,"",HLOOKUP(VLOOKUP(D$1,$R$2:$S$16,2,0),'APTA Employee Census'!$B$6:$AB$507,ROWS($A$1:D251)+1,0)))</f>
        <v/>
      </c>
      <c r="E252" s="43" t="str">
        <f>IF(VLOOKUP(E$1,$R$2:$S$16,2,0)="","",IF(HLOOKUP(VLOOKUP(E$1,$R$2:$S$16,2,0),'APTA Employee Census'!$B$6:$AB$507,ROWS($A$1:E251)+1,0)=0,"",VLOOKUP(HLOOKUP(VLOOKUP(E$1,$R$2:$S$16,2,0),'APTA Employee Census'!$B$6:$AB$507,ROWS($A$1:E251)+1,0),Lookups!$A$2:$B$45,2,0)))</f>
        <v/>
      </c>
      <c r="F252" s="72" t="str">
        <f>IF(VLOOKUP(F$1,$R$2:$S$16,2,0)="","",IF(HLOOKUP(VLOOKUP(F$1,$R$2:$S$16,2,0),'APTA Employee Census'!$B$6:$AB$507,ROWS($A$1:F251)+1,0)=0,"",HLOOKUP(VLOOKUP(F$1,$R$2:$S$16,2,0),'APTA Employee Census'!$B$6:$AB$507,ROWS($A$1:F251)+1,0)))</f>
        <v/>
      </c>
      <c r="G252" s="43" t="str">
        <f>IF(VLOOKUP(G$1,$R$2:$S$16,2,0)="","",IF(HLOOKUP(VLOOKUP(G$1,$R$2:$S$16,2,0),'APTA Employee Census'!$B$6:$AB$507,ROWS($A$1:G251)+1,0)=0,"",VLOOKUP(HLOOKUP(VLOOKUP(G$1,$R$2:$S$16,2,0),'APTA Employee Census'!$B$6:$AB$507,ROWS($A$1:G251)+1,0),Lookups!$A$2:$B$45,2,0)))</f>
        <v/>
      </c>
      <c r="H252" s="72" t="str">
        <f>IF(VLOOKUP(H$1,$R$2:$S$16,2,0)="","",IF(HLOOKUP(VLOOKUP(H$1,$R$2:$S$16,2,0),'APTA Employee Census'!$B$6:$AB$507,ROWS($A$1:H251)+1,0)=0,"",HLOOKUP(VLOOKUP(H$1,$R$2:$S$16,2,0),'APTA Employee Census'!$B$6:$AB$507,ROWS($A$1:H251)+1,0)))</f>
        <v/>
      </c>
      <c r="I252" s="73" t="str">
        <f>IF(VLOOKUP(I$1,$R$2:$S$16,2,0)="","",IF(HLOOKUP(VLOOKUP(I$1,$R$2:$S$16,2,0),'APTA Employee Census'!$B$6:$AB$507,ROWS($A$1:I251)+1,0)=0,"",HLOOKUP(VLOOKUP(I$1,$R$2:$S$16,2,0),'APTA Employee Census'!$B$6:$AB$507,ROWS($A$1:I251)+1,0)))</f>
        <v/>
      </c>
      <c r="J252" s="74" t="str">
        <f>IF(VLOOKUP($J$1,$R$2:$S$16,2,0)="","",IF(AND($K252="part_time",HLOOKUP(VLOOKUP(J$1,$R$2:$S$16,2,0),'APTA Employee Census'!$B$6:$AB$507,ROWS($A$1:J251)+1,0)&gt;0),HLOOKUP(VLOOKUP(J$1,$R$2:$S$16,2,0),'APTA Employee Census'!$B$6:$AB$507,ROWS($A$1:J251)+1,0),IF(AND($K252="part_time",HLOOKUP(VLOOKUP(J$1,$R$2:$S$16,2,0),'APTA Employee Census'!$B$6:$AB$507,ROWS($A$1:J251)+1,0)=""),'APTA Employee Census'!$G$1,"")))</f>
        <v/>
      </c>
      <c r="K252" s="43" t="e">
        <f>IF(VLOOKUP(K$1,$R$2:$S$16,2,0)="","",IF(HLOOKUP(VLOOKUP(K$1,$R$2:$S$16,2,0),'APTA Employee Census'!$B$6:$AB$507,ROWS($A$1:K251)+1,0)=0,"",VLOOKUP(HLOOKUP(VLOOKUP(K$1,$R$2:$S$16,2,0),'APTA Employee Census'!$B$6:$AB$507,ROWS($A$1:K251)+1,0),Lookups!$A$2:$B$45,2,0)))</f>
        <v>#N/A</v>
      </c>
      <c r="L252" s="72" t="str">
        <f>IF(VLOOKUP(L$1,$R$2:$S$16,2,0)="","",IF(HLOOKUP(VLOOKUP(L$1,$R$2:$S$16,2,0),'APTA Employee Census'!$B$6:$AB$507,ROWS($A$1:L251)+1,0)=0,"",HLOOKUP(VLOOKUP(L$1,$R$2:$S$16,2,0),'APTA Employee Census'!$B$6:$AB$507,ROWS($A$1:L251)+1,0)))</f>
        <v/>
      </c>
      <c r="M252" s="74" t="str">
        <f>IF(VLOOKUP(M$1,$R$2:$S$16,2,0)="","",IF(HLOOKUP(VLOOKUP(M$1,$R$2:$S$16,2,0),'APTA Employee Census'!$B$6:$AB$507,ROWS($A$1:M251)+1,0)=0,"",HLOOKUP(VLOOKUP(M$1,$R$2:$S$16,2,0),'APTA Employee Census'!$B$6:$AB$507,ROWS($A$1:M251)+1,0)))</f>
        <v/>
      </c>
      <c r="N252" s="72" t="str">
        <f>IF(VLOOKUP(N$1,$R$2:$S$16,2,0)="","",IF(HLOOKUP(VLOOKUP(N$1,$R$2:$S$16,2,0),'APTA Employee Census'!$B$6:$AB$507,ROWS($A$1:N251)+1,0)=0,"",HLOOKUP(VLOOKUP(N$1,$R$2:$S$16,2,0),'APTA Employee Census'!$B$6:$AB$507,ROWS($A$1:N251)+1,0)))</f>
        <v/>
      </c>
      <c r="O252" s="43" t="str">
        <f>IF(VLOOKUP(O$1,$R$2:$S$16,2,0)="","",IF(E252="self",IF(HLOOKUP(VLOOKUP(O$1,$R$2:$S$16,2,0),'APTA Employee Census'!$B$6:$AB$507,ROWS($A$1:O251)+1,0)=0,"",VLOOKUP(HLOOKUP(VLOOKUP(O$1,$R$2:$S$16,2,0),'APTA Employee Census'!$B$6:$AB$507,ROWS($A$1:O251)+1,0),Lookups!$A$2:$B$45,2,0)),""))</f>
        <v/>
      </c>
    </row>
    <row r="253" spans="1:15" ht="18" customHeight="1" x14ac:dyDescent="0.15">
      <c r="A253" s="43" t="str">
        <f>IF(VLOOKUP(A$1,$R$2:$S$16,2,0)="","",IF(HLOOKUP(VLOOKUP(A$1,$R$2:$S$16,2,0),'APTA Employee Census'!$B$6:$AB$507,ROWS($A$1:A252)+1,0)=0,"",HLOOKUP(VLOOKUP(A$1,$R$2:$S$16,2,0),'APTA Employee Census'!$B$6:$AB$507,ROWS($A$1:A252)+1,0)))</f>
        <v/>
      </c>
      <c r="B253" s="43" t="str">
        <f>IF(VLOOKUP(B$1,$R$2:$S$16,2,0)="","",IF(HLOOKUP(VLOOKUP(B$1,$R$2:$S$16,2,0),'APTA Employee Census'!$A$6:$AB$507,ROWS($A$1:B252)+1,0)=0,"",HLOOKUP(VLOOKUP(B$1,$R$2:$S$16,2,0),'APTA Employee Census'!$A$6:$AB$507,ROWS($A$1:B252)+1,0)))</f>
        <v/>
      </c>
      <c r="C253" s="43" t="str">
        <f>IF(VLOOKUP(C$1,$R$2:$S$16,2,0)="","",IF(HLOOKUP(VLOOKUP(C$1,$R$2:$S$16,2,0),'APTA Employee Census'!$B$6:$AB$507,ROWS($A$1:C252)+1,0)=0,"",HLOOKUP(VLOOKUP(C$1,$R$2:$S$16,2,0),'APTA Employee Census'!$B$6:$AB$507,ROWS($A$1:C252)+1,0)))</f>
        <v/>
      </c>
      <c r="D253" s="72" t="str">
        <f>IF(VLOOKUP(D$1,$R$2:$S$16,2,0)="","",IF(HLOOKUP(VLOOKUP(D$1,$R$2:$S$16,2,0),'APTA Employee Census'!$B$6:$AB$507,ROWS($A$1:D252)+1,0)=0,"",HLOOKUP(VLOOKUP(D$1,$R$2:$S$16,2,0),'APTA Employee Census'!$B$6:$AB$507,ROWS($A$1:D252)+1,0)))</f>
        <v/>
      </c>
      <c r="E253" s="43" t="str">
        <f>IF(VLOOKUP(E$1,$R$2:$S$16,2,0)="","",IF(HLOOKUP(VLOOKUP(E$1,$R$2:$S$16,2,0),'APTA Employee Census'!$B$6:$AB$507,ROWS($A$1:E252)+1,0)=0,"",VLOOKUP(HLOOKUP(VLOOKUP(E$1,$R$2:$S$16,2,0),'APTA Employee Census'!$B$6:$AB$507,ROWS($A$1:E252)+1,0),Lookups!$A$2:$B$45,2,0)))</f>
        <v/>
      </c>
      <c r="F253" s="72" t="str">
        <f>IF(VLOOKUP(F$1,$R$2:$S$16,2,0)="","",IF(HLOOKUP(VLOOKUP(F$1,$R$2:$S$16,2,0),'APTA Employee Census'!$B$6:$AB$507,ROWS($A$1:F252)+1,0)=0,"",HLOOKUP(VLOOKUP(F$1,$R$2:$S$16,2,0),'APTA Employee Census'!$B$6:$AB$507,ROWS($A$1:F252)+1,0)))</f>
        <v/>
      </c>
      <c r="G253" s="43" t="str">
        <f>IF(VLOOKUP(G$1,$R$2:$S$16,2,0)="","",IF(HLOOKUP(VLOOKUP(G$1,$R$2:$S$16,2,0),'APTA Employee Census'!$B$6:$AB$507,ROWS($A$1:G252)+1,0)=0,"",VLOOKUP(HLOOKUP(VLOOKUP(G$1,$R$2:$S$16,2,0),'APTA Employee Census'!$B$6:$AB$507,ROWS($A$1:G252)+1,0),Lookups!$A$2:$B$45,2,0)))</f>
        <v/>
      </c>
      <c r="H253" s="72" t="str">
        <f>IF(VLOOKUP(H$1,$R$2:$S$16,2,0)="","",IF(HLOOKUP(VLOOKUP(H$1,$R$2:$S$16,2,0),'APTA Employee Census'!$B$6:$AB$507,ROWS($A$1:H252)+1,0)=0,"",HLOOKUP(VLOOKUP(H$1,$R$2:$S$16,2,0),'APTA Employee Census'!$B$6:$AB$507,ROWS($A$1:H252)+1,0)))</f>
        <v/>
      </c>
      <c r="I253" s="73" t="str">
        <f>IF(VLOOKUP(I$1,$R$2:$S$16,2,0)="","",IF(HLOOKUP(VLOOKUP(I$1,$R$2:$S$16,2,0),'APTA Employee Census'!$B$6:$AB$507,ROWS($A$1:I252)+1,0)=0,"",HLOOKUP(VLOOKUP(I$1,$R$2:$S$16,2,0),'APTA Employee Census'!$B$6:$AB$507,ROWS($A$1:I252)+1,0)))</f>
        <v/>
      </c>
      <c r="J253" s="74" t="str">
        <f>IF(VLOOKUP($J$1,$R$2:$S$16,2,0)="","",IF(AND($K253="part_time",HLOOKUP(VLOOKUP(J$1,$R$2:$S$16,2,0),'APTA Employee Census'!$B$6:$AB$507,ROWS($A$1:J252)+1,0)&gt;0),HLOOKUP(VLOOKUP(J$1,$R$2:$S$16,2,0),'APTA Employee Census'!$B$6:$AB$507,ROWS($A$1:J252)+1,0),IF(AND($K253="part_time",HLOOKUP(VLOOKUP(J$1,$R$2:$S$16,2,0),'APTA Employee Census'!$B$6:$AB$507,ROWS($A$1:J252)+1,0)=""),'APTA Employee Census'!$G$1,"")))</f>
        <v/>
      </c>
      <c r="K253" s="43" t="e">
        <f>IF(VLOOKUP(K$1,$R$2:$S$16,2,0)="","",IF(HLOOKUP(VLOOKUP(K$1,$R$2:$S$16,2,0),'APTA Employee Census'!$B$6:$AB$507,ROWS($A$1:K252)+1,0)=0,"",VLOOKUP(HLOOKUP(VLOOKUP(K$1,$R$2:$S$16,2,0),'APTA Employee Census'!$B$6:$AB$507,ROWS($A$1:K252)+1,0),Lookups!$A$2:$B$45,2,0)))</f>
        <v>#N/A</v>
      </c>
      <c r="L253" s="72" t="str">
        <f>IF(VLOOKUP(L$1,$R$2:$S$16,2,0)="","",IF(HLOOKUP(VLOOKUP(L$1,$R$2:$S$16,2,0),'APTA Employee Census'!$B$6:$AB$507,ROWS($A$1:L252)+1,0)=0,"",HLOOKUP(VLOOKUP(L$1,$R$2:$S$16,2,0),'APTA Employee Census'!$B$6:$AB$507,ROWS($A$1:L252)+1,0)))</f>
        <v/>
      </c>
      <c r="M253" s="74" t="str">
        <f>IF(VLOOKUP(M$1,$R$2:$S$16,2,0)="","",IF(HLOOKUP(VLOOKUP(M$1,$R$2:$S$16,2,0),'APTA Employee Census'!$B$6:$AB$507,ROWS($A$1:M252)+1,0)=0,"",HLOOKUP(VLOOKUP(M$1,$R$2:$S$16,2,0),'APTA Employee Census'!$B$6:$AB$507,ROWS($A$1:M252)+1,0)))</f>
        <v/>
      </c>
      <c r="N253" s="72" t="str">
        <f>IF(VLOOKUP(N$1,$R$2:$S$16,2,0)="","",IF(HLOOKUP(VLOOKUP(N$1,$R$2:$S$16,2,0),'APTA Employee Census'!$B$6:$AB$507,ROWS($A$1:N252)+1,0)=0,"",HLOOKUP(VLOOKUP(N$1,$R$2:$S$16,2,0),'APTA Employee Census'!$B$6:$AB$507,ROWS($A$1:N252)+1,0)))</f>
        <v/>
      </c>
      <c r="O253" s="43" t="str">
        <f>IF(VLOOKUP(O$1,$R$2:$S$16,2,0)="","",IF(E253="self",IF(HLOOKUP(VLOOKUP(O$1,$R$2:$S$16,2,0),'APTA Employee Census'!$B$6:$AB$507,ROWS($A$1:O252)+1,0)=0,"",VLOOKUP(HLOOKUP(VLOOKUP(O$1,$R$2:$S$16,2,0),'APTA Employee Census'!$B$6:$AB$507,ROWS($A$1:O252)+1,0),Lookups!$A$2:$B$45,2,0)),""))</f>
        <v/>
      </c>
    </row>
    <row r="254" spans="1:15" ht="18" customHeight="1" x14ac:dyDescent="0.15">
      <c r="A254" s="43" t="str">
        <f>IF(VLOOKUP(A$1,$R$2:$S$16,2,0)="","",IF(HLOOKUP(VLOOKUP(A$1,$R$2:$S$16,2,0),'APTA Employee Census'!$B$6:$AB$507,ROWS($A$1:A253)+1,0)=0,"",HLOOKUP(VLOOKUP(A$1,$R$2:$S$16,2,0),'APTA Employee Census'!$B$6:$AB$507,ROWS($A$1:A253)+1,0)))</f>
        <v/>
      </c>
      <c r="B254" s="43" t="str">
        <f>IF(VLOOKUP(B$1,$R$2:$S$16,2,0)="","",IF(HLOOKUP(VLOOKUP(B$1,$R$2:$S$16,2,0),'APTA Employee Census'!$A$6:$AB$507,ROWS($A$1:B253)+1,0)=0,"",HLOOKUP(VLOOKUP(B$1,$R$2:$S$16,2,0),'APTA Employee Census'!$A$6:$AB$507,ROWS($A$1:B253)+1,0)))</f>
        <v/>
      </c>
      <c r="C254" s="43" t="str">
        <f>IF(VLOOKUP(C$1,$R$2:$S$16,2,0)="","",IF(HLOOKUP(VLOOKUP(C$1,$R$2:$S$16,2,0),'APTA Employee Census'!$B$6:$AB$507,ROWS($A$1:C253)+1,0)=0,"",HLOOKUP(VLOOKUP(C$1,$R$2:$S$16,2,0),'APTA Employee Census'!$B$6:$AB$507,ROWS($A$1:C253)+1,0)))</f>
        <v/>
      </c>
      <c r="D254" s="72" t="str">
        <f>IF(VLOOKUP(D$1,$R$2:$S$16,2,0)="","",IF(HLOOKUP(VLOOKUP(D$1,$R$2:$S$16,2,0),'APTA Employee Census'!$B$6:$AB$507,ROWS($A$1:D253)+1,0)=0,"",HLOOKUP(VLOOKUP(D$1,$R$2:$S$16,2,0),'APTA Employee Census'!$B$6:$AB$507,ROWS($A$1:D253)+1,0)))</f>
        <v/>
      </c>
      <c r="E254" s="43" t="str">
        <f>IF(VLOOKUP(E$1,$R$2:$S$16,2,0)="","",IF(HLOOKUP(VLOOKUP(E$1,$R$2:$S$16,2,0),'APTA Employee Census'!$B$6:$AB$507,ROWS($A$1:E253)+1,0)=0,"",VLOOKUP(HLOOKUP(VLOOKUP(E$1,$R$2:$S$16,2,0),'APTA Employee Census'!$B$6:$AB$507,ROWS($A$1:E253)+1,0),Lookups!$A$2:$B$45,2,0)))</f>
        <v/>
      </c>
      <c r="F254" s="72" t="str">
        <f>IF(VLOOKUP(F$1,$R$2:$S$16,2,0)="","",IF(HLOOKUP(VLOOKUP(F$1,$R$2:$S$16,2,0),'APTA Employee Census'!$B$6:$AB$507,ROWS($A$1:F253)+1,0)=0,"",HLOOKUP(VLOOKUP(F$1,$R$2:$S$16,2,0),'APTA Employee Census'!$B$6:$AB$507,ROWS($A$1:F253)+1,0)))</f>
        <v/>
      </c>
      <c r="G254" s="43" t="str">
        <f>IF(VLOOKUP(G$1,$R$2:$S$16,2,0)="","",IF(HLOOKUP(VLOOKUP(G$1,$R$2:$S$16,2,0),'APTA Employee Census'!$B$6:$AB$507,ROWS($A$1:G253)+1,0)=0,"",VLOOKUP(HLOOKUP(VLOOKUP(G$1,$R$2:$S$16,2,0),'APTA Employee Census'!$B$6:$AB$507,ROWS($A$1:G253)+1,0),Lookups!$A$2:$B$45,2,0)))</f>
        <v/>
      </c>
      <c r="H254" s="72" t="str">
        <f>IF(VLOOKUP(H$1,$R$2:$S$16,2,0)="","",IF(HLOOKUP(VLOOKUP(H$1,$R$2:$S$16,2,0),'APTA Employee Census'!$B$6:$AB$507,ROWS($A$1:H253)+1,0)=0,"",HLOOKUP(VLOOKUP(H$1,$R$2:$S$16,2,0),'APTA Employee Census'!$B$6:$AB$507,ROWS($A$1:H253)+1,0)))</f>
        <v/>
      </c>
      <c r="I254" s="73" t="str">
        <f>IF(VLOOKUP(I$1,$R$2:$S$16,2,0)="","",IF(HLOOKUP(VLOOKUP(I$1,$R$2:$S$16,2,0),'APTA Employee Census'!$B$6:$AB$507,ROWS($A$1:I253)+1,0)=0,"",HLOOKUP(VLOOKUP(I$1,$R$2:$S$16,2,0),'APTA Employee Census'!$B$6:$AB$507,ROWS($A$1:I253)+1,0)))</f>
        <v/>
      </c>
      <c r="J254" s="74" t="str">
        <f>IF(VLOOKUP($J$1,$R$2:$S$16,2,0)="","",IF(AND($K254="part_time",HLOOKUP(VLOOKUP(J$1,$R$2:$S$16,2,0),'APTA Employee Census'!$B$6:$AB$507,ROWS($A$1:J253)+1,0)&gt;0),HLOOKUP(VLOOKUP(J$1,$R$2:$S$16,2,0),'APTA Employee Census'!$B$6:$AB$507,ROWS($A$1:J253)+1,0),IF(AND($K254="part_time",HLOOKUP(VLOOKUP(J$1,$R$2:$S$16,2,0),'APTA Employee Census'!$B$6:$AB$507,ROWS($A$1:J253)+1,0)=""),'APTA Employee Census'!$G$1,"")))</f>
        <v/>
      </c>
      <c r="K254" s="43" t="e">
        <f>IF(VLOOKUP(K$1,$R$2:$S$16,2,0)="","",IF(HLOOKUP(VLOOKUP(K$1,$R$2:$S$16,2,0),'APTA Employee Census'!$B$6:$AB$507,ROWS($A$1:K253)+1,0)=0,"",VLOOKUP(HLOOKUP(VLOOKUP(K$1,$R$2:$S$16,2,0),'APTA Employee Census'!$B$6:$AB$507,ROWS($A$1:K253)+1,0),Lookups!$A$2:$B$45,2,0)))</f>
        <v>#N/A</v>
      </c>
      <c r="L254" s="72" t="str">
        <f>IF(VLOOKUP(L$1,$R$2:$S$16,2,0)="","",IF(HLOOKUP(VLOOKUP(L$1,$R$2:$S$16,2,0),'APTA Employee Census'!$B$6:$AB$507,ROWS($A$1:L253)+1,0)=0,"",HLOOKUP(VLOOKUP(L$1,$R$2:$S$16,2,0),'APTA Employee Census'!$B$6:$AB$507,ROWS($A$1:L253)+1,0)))</f>
        <v/>
      </c>
      <c r="M254" s="74" t="str">
        <f>IF(VLOOKUP(M$1,$R$2:$S$16,2,0)="","",IF(HLOOKUP(VLOOKUP(M$1,$R$2:$S$16,2,0),'APTA Employee Census'!$B$6:$AB$507,ROWS($A$1:M253)+1,0)=0,"",HLOOKUP(VLOOKUP(M$1,$R$2:$S$16,2,0),'APTA Employee Census'!$B$6:$AB$507,ROWS($A$1:M253)+1,0)))</f>
        <v/>
      </c>
      <c r="N254" s="72" t="str">
        <f>IF(VLOOKUP(N$1,$R$2:$S$16,2,0)="","",IF(HLOOKUP(VLOOKUP(N$1,$R$2:$S$16,2,0),'APTA Employee Census'!$B$6:$AB$507,ROWS($A$1:N253)+1,0)=0,"",HLOOKUP(VLOOKUP(N$1,$R$2:$S$16,2,0),'APTA Employee Census'!$B$6:$AB$507,ROWS($A$1:N253)+1,0)))</f>
        <v/>
      </c>
      <c r="O254" s="43" t="str">
        <f>IF(VLOOKUP(O$1,$R$2:$S$16,2,0)="","",IF(E254="self",IF(HLOOKUP(VLOOKUP(O$1,$R$2:$S$16,2,0),'APTA Employee Census'!$B$6:$AB$507,ROWS($A$1:O253)+1,0)=0,"",VLOOKUP(HLOOKUP(VLOOKUP(O$1,$R$2:$S$16,2,0),'APTA Employee Census'!$B$6:$AB$507,ROWS($A$1:O253)+1,0),Lookups!$A$2:$B$45,2,0)),""))</f>
        <v/>
      </c>
    </row>
    <row r="255" spans="1:15" ht="18" customHeight="1" x14ac:dyDescent="0.15">
      <c r="A255" s="43" t="str">
        <f>IF(VLOOKUP(A$1,$R$2:$S$16,2,0)="","",IF(HLOOKUP(VLOOKUP(A$1,$R$2:$S$16,2,0),'APTA Employee Census'!$B$6:$AB$507,ROWS($A$1:A254)+1,0)=0,"",HLOOKUP(VLOOKUP(A$1,$R$2:$S$16,2,0),'APTA Employee Census'!$B$6:$AB$507,ROWS($A$1:A254)+1,0)))</f>
        <v/>
      </c>
      <c r="B255" s="43" t="str">
        <f>IF(VLOOKUP(B$1,$R$2:$S$16,2,0)="","",IF(HLOOKUP(VLOOKUP(B$1,$R$2:$S$16,2,0),'APTA Employee Census'!$A$6:$AB$507,ROWS($A$1:B254)+1,0)=0,"",HLOOKUP(VLOOKUP(B$1,$R$2:$S$16,2,0),'APTA Employee Census'!$A$6:$AB$507,ROWS($A$1:B254)+1,0)))</f>
        <v/>
      </c>
      <c r="C255" s="43" t="str">
        <f>IF(VLOOKUP(C$1,$R$2:$S$16,2,0)="","",IF(HLOOKUP(VLOOKUP(C$1,$R$2:$S$16,2,0),'APTA Employee Census'!$B$6:$AB$507,ROWS($A$1:C254)+1,0)=0,"",HLOOKUP(VLOOKUP(C$1,$R$2:$S$16,2,0),'APTA Employee Census'!$B$6:$AB$507,ROWS($A$1:C254)+1,0)))</f>
        <v/>
      </c>
      <c r="D255" s="72" t="str">
        <f>IF(VLOOKUP(D$1,$R$2:$S$16,2,0)="","",IF(HLOOKUP(VLOOKUP(D$1,$R$2:$S$16,2,0),'APTA Employee Census'!$B$6:$AB$507,ROWS($A$1:D254)+1,0)=0,"",HLOOKUP(VLOOKUP(D$1,$R$2:$S$16,2,0),'APTA Employee Census'!$B$6:$AB$507,ROWS($A$1:D254)+1,0)))</f>
        <v/>
      </c>
      <c r="E255" s="43" t="str">
        <f>IF(VLOOKUP(E$1,$R$2:$S$16,2,0)="","",IF(HLOOKUP(VLOOKUP(E$1,$R$2:$S$16,2,0),'APTA Employee Census'!$B$6:$AB$507,ROWS($A$1:E254)+1,0)=0,"",VLOOKUP(HLOOKUP(VLOOKUP(E$1,$R$2:$S$16,2,0),'APTA Employee Census'!$B$6:$AB$507,ROWS($A$1:E254)+1,0),Lookups!$A$2:$B$45,2,0)))</f>
        <v/>
      </c>
      <c r="F255" s="72" t="str">
        <f>IF(VLOOKUP(F$1,$R$2:$S$16,2,0)="","",IF(HLOOKUP(VLOOKUP(F$1,$R$2:$S$16,2,0),'APTA Employee Census'!$B$6:$AB$507,ROWS($A$1:F254)+1,0)=0,"",HLOOKUP(VLOOKUP(F$1,$R$2:$S$16,2,0),'APTA Employee Census'!$B$6:$AB$507,ROWS($A$1:F254)+1,0)))</f>
        <v/>
      </c>
      <c r="G255" s="43" t="str">
        <f>IF(VLOOKUP(G$1,$R$2:$S$16,2,0)="","",IF(HLOOKUP(VLOOKUP(G$1,$R$2:$S$16,2,0),'APTA Employee Census'!$B$6:$AB$507,ROWS($A$1:G254)+1,0)=0,"",VLOOKUP(HLOOKUP(VLOOKUP(G$1,$R$2:$S$16,2,0),'APTA Employee Census'!$B$6:$AB$507,ROWS($A$1:G254)+1,0),Lookups!$A$2:$B$45,2,0)))</f>
        <v/>
      </c>
      <c r="H255" s="72" t="str">
        <f>IF(VLOOKUP(H$1,$R$2:$S$16,2,0)="","",IF(HLOOKUP(VLOOKUP(H$1,$R$2:$S$16,2,0),'APTA Employee Census'!$B$6:$AB$507,ROWS($A$1:H254)+1,0)=0,"",HLOOKUP(VLOOKUP(H$1,$R$2:$S$16,2,0),'APTA Employee Census'!$B$6:$AB$507,ROWS($A$1:H254)+1,0)))</f>
        <v/>
      </c>
      <c r="I255" s="73" t="str">
        <f>IF(VLOOKUP(I$1,$R$2:$S$16,2,0)="","",IF(HLOOKUP(VLOOKUP(I$1,$R$2:$S$16,2,0),'APTA Employee Census'!$B$6:$AB$507,ROWS($A$1:I254)+1,0)=0,"",HLOOKUP(VLOOKUP(I$1,$R$2:$S$16,2,0),'APTA Employee Census'!$B$6:$AB$507,ROWS($A$1:I254)+1,0)))</f>
        <v/>
      </c>
      <c r="J255" s="74" t="str">
        <f>IF(VLOOKUP($J$1,$R$2:$S$16,2,0)="","",IF(AND($K255="part_time",HLOOKUP(VLOOKUP(J$1,$R$2:$S$16,2,0),'APTA Employee Census'!$B$6:$AB$507,ROWS($A$1:J254)+1,0)&gt;0),HLOOKUP(VLOOKUP(J$1,$R$2:$S$16,2,0),'APTA Employee Census'!$B$6:$AB$507,ROWS($A$1:J254)+1,0),IF(AND($K255="part_time",HLOOKUP(VLOOKUP(J$1,$R$2:$S$16,2,0),'APTA Employee Census'!$B$6:$AB$507,ROWS($A$1:J254)+1,0)=""),'APTA Employee Census'!$G$1,"")))</f>
        <v/>
      </c>
      <c r="K255" s="43" t="e">
        <f>IF(VLOOKUP(K$1,$R$2:$S$16,2,0)="","",IF(HLOOKUP(VLOOKUP(K$1,$R$2:$S$16,2,0),'APTA Employee Census'!$B$6:$AB$507,ROWS($A$1:K254)+1,0)=0,"",VLOOKUP(HLOOKUP(VLOOKUP(K$1,$R$2:$S$16,2,0),'APTA Employee Census'!$B$6:$AB$507,ROWS($A$1:K254)+1,0),Lookups!$A$2:$B$45,2,0)))</f>
        <v>#N/A</v>
      </c>
      <c r="L255" s="72" t="str">
        <f>IF(VLOOKUP(L$1,$R$2:$S$16,2,0)="","",IF(HLOOKUP(VLOOKUP(L$1,$R$2:$S$16,2,0),'APTA Employee Census'!$B$6:$AB$507,ROWS($A$1:L254)+1,0)=0,"",HLOOKUP(VLOOKUP(L$1,$R$2:$S$16,2,0),'APTA Employee Census'!$B$6:$AB$507,ROWS($A$1:L254)+1,0)))</f>
        <v/>
      </c>
      <c r="M255" s="74" t="str">
        <f>IF(VLOOKUP(M$1,$R$2:$S$16,2,0)="","",IF(HLOOKUP(VLOOKUP(M$1,$R$2:$S$16,2,0),'APTA Employee Census'!$B$6:$AB$507,ROWS($A$1:M254)+1,0)=0,"",HLOOKUP(VLOOKUP(M$1,$R$2:$S$16,2,0),'APTA Employee Census'!$B$6:$AB$507,ROWS($A$1:M254)+1,0)))</f>
        <v/>
      </c>
      <c r="N255" s="72" t="str">
        <f>IF(VLOOKUP(N$1,$R$2:$S$16,2,0)="","",IF(HLOOKUP(VLOOKUP(N$1,$R$2:$S$16,2,0),'APTA Employee Census'!$B$6:$AB$507,ROWS($A$1:N254)+1,0)=0,"",HLOOKUP(VLOOKUP(N$1,$R$2:$S$16,2,0),'APTA Employee Census'!$B$6:$AB$507,ROWS($A$1:N254)+1,0)))</f>
        <v/>
      </c>
      <c r="O255" s="43" t="str">
        <f>IF(VLOOKUP(O$1,$R$2:$S$16,2,0)="","",IF(E255="self",IF(HLOOKUP(VLOOKUP(O$1,$R$2:$S$16,2,0),'APTA Employee Census'!$B$6:$AB$507,ROWS($A$1:O254)+1,0)=0,"",VLOOKUP(HLOOKUP(VLOOKUP(O$1,$R$2:$S$16,2,0),'APTA Employee Census'!$B$6:$AB$507,ROWS($A$1:O254)+1,0),Lookups!$A$2:$B$45,2,0)),""))</f>
        <v/>
      </c>
    </row>
    <row r="256" spans="1:15" ht="18" customHeight="1" x14ac:dyDescent="0.15">
      <c r="A256" s="43" t="str">
        <f>IF(VLOOKUP(A$1,$R$2:$S$16,2,0)="","",IF(HLOOKUP(VLOOKUP(A$1,$R$2:$S$16,2,0),'APTA Employee Census'!$B$6:$AB$507,ROWS($A$1:A255)+1,0)=0,"",HLOOKUP(VLOOKUP(A$1,$R$2:$S$16,2,0),'APTA Employee Census'!$B$6:$AB$507,ROWS($A$1:A255)+1,0)))</f>
        <v/>
      </c>
      <c r="B256" s="43" t="str">
        <f>IF(VLOOKUP(B$1,$R$2:$S$16,2,0)="","",IF(HLOOKUP(VLOOKUP(B$1,$R$2:$S$16,2,0),'APTA Employee Census'!$A$6:$AB$507,ROWS($A$1:B255)+1,0)=0,"",HLOOKUP(VLOOKUP(B$1,$R$2:$S$16,2,0),'APTA Employee Census'!$A$6:$AB$507,ROWS($A$1:B255)+1,0)))</f>
        <v/>
      </c>
      <c r="C256" s="43" t="str">
        <f>IF(VLOOKUP(C$1,$R$2:$S$16,2,0)="","",IF(HLOOKUP(VLOOKUP(C$1,$R$2:$S$16,2,0),'APTA Employee Census'!$B$6:$AB$507,ROWS($A$1:C255)+1,0)=0,"",HLOOKUP(VLOOKUP(C$1,$R$2:$S$16,2,0),'APTA Employee Census'!$B$6:$AB$507,ROWS($A$1:C255)+1,0)))</f>
        <v/>
      </c>
      <c r="D256" s="72" t="str">
        <f>IF(VLOOKUP(D$1,$R$2:$S$16,2,0)="","",IF(HLOOKUP(VLOOKUP(D$1,$R$2:$S$16,2,0),'APTA Employee Census'!$B$6:$AB$507,ROWS($A$1:D255)+1,0)=0,"",HLOOKUP(VLOOKUP(D$1,$R$2:$S$16,2,0),'APTA Employee Census'!$B$6:$AB$507,ROWS($A$1:D255)+1,0)))</f>
        <v/>
      </c>
      <c r="E256" s="43" t="str">
        <f>IF(VLOOKUP(E$1,$R$2:$S$16,2,0)="","",IF(HLOOKUP(VLOOKUP(E$1,$R$2:$S$16,2,0),'APTA Employee Census'!$B$6:$AB$507,ROWS($A$1:E255)+1,0)=0,"",VLOOKUP(HLOOKUP(VLOOKUP(E$1,$R$2:$S$16,2,0),'APTA Employee Census'!$B$6:$AB$507,ROWS($A$1:E255)+1,0),Lookups!$A$2:$B$45,2,0)))</f>
        <v/>
      </c>
      <c r="F256" s="72" t="str">
        <f>IF(VLOOKUP(F$1,$R$2:$S$16,2,0)="","",IF(HLOOKUP(VLOOKUP(F$1,$R$2:$S$16,2,0),'APTA Employee Census'!$B$6:$AB$507,ROWS($A$1:F255)+1,0)=0,"",HLOOKUP(VLOOKUP(F$1,$R$2:$S$16,2,0),'APTA Employee Census'!$B$6:$AB$507,ROWS($A$1:F255)+1,0)))</f>
        <v/>
      </c>
      <c r="G256" s="43" t="str">
        <f>IF(VLOOKUP(G$1,$R$2:$S$16,2,0)="","",IF(HLOOKUP(VLOOKUP(G$1,$R$2:$S$16,2,0),'APTA Employee Census'!$B$6:$AB$507,ROWS($A$1:G255)+1,0)=0,"",VLOOKUP(HLOOKUP(VLOOKUP(G$1,$R$2:$S$16,2,0),'APTA Employee Census'!$B$6:$AB$507,ROWS($A$1:G255)+1,0),Lookups!$A$2:$B$45,2,0)))</f>
        <v/>
      </c>
      <c r="H256" s="72" t="str">
        <f>IF(VLOOKUP(H$1,$R$2:$S$16,2,0)="","",IF(HLOOKUP(VLOOKUP(H$1,$R$2:$S$16,2,0),'APTA Employee Census'!$B$6:$AB$507,ROWS($A$1:H255)+1,0)=0,"",HLOOKUP(VLOOKUP(H$1,$R$2:$S$16,2,0),'APTA Employee Census'!$B$6:$AB$507,ROWS($A$1:H255)+1,0)))</f>
        <v/>
      </c>
      <c r="I256" s="73" t="str">
        <f>IF(VLOOKUP(I$1,$R$2:$S$16,2,0)="","",IF(HLOOKUP(VLOOKUP(I$1,$R$2:$S$16,2,0),'APTA Employee Census'!$B$6:$AB$507,ROWS($A$1:I255)+1,0)=0,"",HLOOKUP(VLOOKUP(I$1,$R$2:$S$16,2,0),'APTA Employee Census'!$B$6:$AB$507,ROWS($A$1:I255)+1,0)))</f>
        <v/>
      </c>
      <c r="J256" s="74" t="str">
        <f>IF(VLOOKUP($J$1,$R$2:$S$16,2,0)="","",IF(AND($K256="part_time",HLOOKUP(VLOOKUP(J$1,$R$2:$S$16,2,0),'APTA Employee Census'!$B$6:$AB$507,ROWS($A$1:J255)+1,0)&gt;0),HLOOKUP(VLOOKUP(J$1,$R$2:$S$16,2,0),'APTA Employee Census'!$B$6:$AB$507,ROWS($A$1:J255)+1,0),IF(AND($K256="part_time",HLOOKUP(VLOOKUP(J$1,$R$2:$S$16,2,0),'APTA Employee Census'!$B$6:$AB$507,ROWS($A$1:J255)+1,0)=""),'APTA Employee Census'!$G$1,"")))</f>
        <v/>
      </c>
      <c r="K256" s="43" t="e">
        <f>IF(VLOOKUP(K$1,$R$2:$S$16,2,0)="","",IF(HLOOKUP(VLOOKUP(K$1,$R$2:$S$16,2,0),'APTA Employee Census'!$B$6:$AB$507,ROWS($A$1:K255)+1,0)=0,"",VLOOKUP(HLOOKUP(VLOOKUP(K$1,$R$2:$S$16,2,0),'APTA Employee Census'!$B$6:$AB$507,ROWS($A$1:K255)+1,0),Lookups!$A$2:$B$45,2,0)))</f>
        <v>#N/A</v>
      </c>
      <c r="L256" s="72" t="str">
        <f>IF(VLOOKUP(L$1,$R$2:$S$16,2,0)="","",IF(HLOOKUP(VLOOKUP(L$1,$R$2:$S$16,2,0),'APTA Employee Census'!$B$6:$AB$507,ROWS($A$1:L255)+1,0)=0,"",HLOOKUP(VLOOKUP(L$1,$R$2:$S$16,2,0),'APTA Employee Census'!$B$6:$AB$507,ROWS($A$1:L255)+1,0)))</f>
        <v/>
      </c>
      <c r="M256" s="74" t="str">
        <f>IF(VLOOKUP(M$1,$R$2:$S$16,2,0)="","",IF(HLOOKUP(VLOOKUP(M$1,$R$2:$S$16,2,0),'APTA Employee Census'!$B$6:$AB$507,ROWS($A$1:M255)+1,0)=0,"",HLOOKUP(VLOOKUP(M$1,$R$2:$S$16,2,0),'APTA Employee Census'!$B$6:$AB$507,ROWS($A$1:M255)+1,0)))</f>
        <v/>
      </c>
      <c r="N256" s="72" t="str">
        <f>IF(VLOOKUP(N$1,$R$2:$S$16,2,0)="","",IF(HLOOKUP(VLOOKUP(N$1,$R$2:$S$16,2,0),'APTA Employee Census'!$B$6:$AB$507,ROWS($A$1:N255)+1,0)=0,"",HLOOKUP(VLOOKUP(N$1,$R$2:$S$16,2,0),'APTA Employee Census'!$B$6:$AB$507,ROWS($A$1:N255)+1,0)))</f>
        <v/>
      </c>
      <c r="O256" s="43" t="str">
        <f>IF(VLOOKUP(O$1,$R$2:$S$16,2,0)="","",IF(E256="self",IF(HLOOKUP(VLOOKUP(O$1,$R$2:$S$16,2,0),'APTA Employee Census'!$B$6:$AB$507,ROWS($A$1:O255)+1,0)=0,"",VLOOKUP(HLOOKUP(VLOOKUP(O$1,$R$2:$S$16,2,0),'APTA Employee Census'!$B$6:$AB$507,ROWS($A$1:O255)+1,0),Lookups!$A$2:$B$45,2,0)),""))</f>
        <v/>
      </c>
    </row>
    <row r="257" spans="1:15" ht="18" customHeight="1" x14ac:dyDescent="0.15">
      <c r="A257" s="43" t="str">
        <f>IF(VLOOKUP(A$1,$R$2:$S$16,2,0)="","",IF(HLOOKUP(VLOOKUP(A$1,$R$2:$S$16,2,0),'APTA Employee Census'!$B$6:$AB$507,ROWS($A$1:A256)+1,0)=0,"",HLOOKUP(VLOOKUP(A$1,$R$2:$S$16,2,0),'APTA Employee Census'!$B$6:$AB$507,ROWS($A$1:A256)+1,0)))</f>
        <v/>
      </c>
      <c r="B257" s="43" t="str">
        <f>IF(VLOOKUP(B$1,$R$2:$S$16,2,0)="","",IF(HLOOKUP(VLOOKUP(B$1,$R$2:$S$16,2,0),'APTA Employee Census'!$A$6:$AB$507,ROWS($A$1:B256)+1,0)=0,"",HLOOKUP(VLOOKUP(B$1,$R$2:$S$16,2,0),'APTA Employee Census'!$A$6:$AB$507,ROWS($A$1:B256)+1,0)))</f>
        <v/>
      </c>
      <c r="C257" s="43" t="str">
        <f>IF(VLOOKUP(C$1,$R$2:$S$16,2,0)="","",IF(HLOOKUP(VLOOKUP(C$1,$R$2:$S$16,2,0),'APTA Employee Census'!$B$6:$AB$507,ROWS($A$1:C256)+1,0)=0,"",HLOOKUP(VLOOKUP(C$1,$R$2:$S$16,2,0),'APTA Employee Census'!$B$6:$AB$507,ROWS($A$1:C256)+1,0)))</f>
        <v/>
      </c>
      <c r="D257" s="72" t="str">
        <f>IF(VLOOKUP(D$1,$R$2:$S$16,2,0)="","",IF(HLOOKUP(VLOOKUP(D$1,$R$2:$S$16,2,0),'APTA Employee Census'!$B$6:$AB$507,ROWS($A$1:D256)+1,0)=0,"",HLOOKUP(VLOOKUP(D$1,$R$2:$S$16,2,0),'APTA Employee Census'!$B$6:$AB$507,ROWS($A$1:D256)+1,0)))</f>
        <v/>
      </c>
      <c r="E257" s="43" t="str">
        <f>IF(VLOOKUP(E$1,$R$2:$S$16,2,0)="","",IF(HLOOKUP(VLOOKUP(E$1,$R$2:$S$16,2,0),'APTA Employee Census'!$B$6:$AB$507,ROWS($A$1:E256)+1,0)=0,"",VLOOKUP(HLOOKUP(VLOOKUP(E$1,$R$2:$S$16,2,0),'APTA Employee Census'!$B$6:$AB$507,ROWS($A$1:E256)+1,0),Lookups!$A$2:$B$45,2,0)))</f>
        <v/>
      </c>
      <c r="F257" s="72" t="str">
        <f>IF(VLOOKUP(F$1,$R$2:$S$16,2,0)="","",IF(HLOOKUP(VLOOKUP(F$1,$R$2:$S$16,2,0),'APTA Employee Census'!$B$6:$AB$507,ROWS($A$1:F256)+1,0)=0,"",HLOOKUP(VLOOKUP(F$1,$R$2:$S$16,2,0),'APTA Employee Census'!$B$6:$AB$507,ROWS($A$1:F256)+1,0)))</f>
        <v/>
      </c>
      <c r="G257" s="43" t="str">
        <f>IF(VLOOKUP(G$1,$R$2:$S$16,2,0)="","",IF(HLOOKUP(VLOOKUP(G$1,$R$2:$S$16,2,0),'APTA Employee Census'!$B$6:$AB$507,ROWS($A$1:G256)+1,0)=0,"",VLOOKUP(HLOOKUP(VLOOKUP(G$1,$R$2:$S$16,2,0),'APTA Employee Census'!$B$6:$AB$507,ROWS($A$1:G256)+1,0),Lookups!$A$2:$B$45,2,0)))</f>
        <v/>
      </c>
      <c r="H257" s="72" t="str">
        <f>IF(VLOOKUP(H$1,$R$2:$S$16,2,0)="","",IF(HLOOKUP(VLOOKUP(H$1,$R$2:$S$16,2,0),'APTA Employee Census'!$B$6:$AB$507,ROWS($A$1:H256)+1,0)=0,"",HLOOKUP(VLOOKUP(H$1,$R$2:$S$16,2,0),'APTA Employee Census'!$B$6:$AB$507,ROWS($A$1:H256)+1,0)))</f>
        <v/>
      </c>
      <c r="I257" s="73" t="str">
        <f>IF(VLOOKUP(I$1,$R$2:$S$16,2,0)="","",IF(HLOOKUP(VLOOKUP(I$1,$R$2:$S$16,2,0),'APTA Employee Census'!$B$6:$AB$507,ROWS($A$1:I256)+1,0)=0,"",HLOOKUP(VLOOKUP(I$1,$R$2:$S$16,2,0),'APTA Employee Census'!$B$6:$AB$507,ROWS($A$1:I256)+1,0)))</f>
        <v/>
      </c>
      <c r="J257" s="74" t="str">
        <f>IF(VLOOKUP($J$1,$R$2:$S$16,2,0)="","",IF(AND($K257="part_time",HLOOKUP(VLOOKUP(J$1,$R$2:$S$16,2,0),'APTA Employee Census'!$B$6:$AB$507,ROWS($A$1:J256)+1,0)&gt;0),HLOOKUP(VLOOKUP(J$1,$R$2:$S$16,2,0),'APTA Employee Census'!$B$6:$AB$507,ROWS($A$1:J256)+1,0),IF(AND($K257="part_time",HLOOKUP(VLOOKUP(J$1,$R$2:$S$16,2,0),'APTA Employee Census'!$B$6:$AB$507,ROWS($A$1:J256)+1,0)=""),'APTA Employee Census'!$G$1,"")))</f>
        <v/>
      </c>
      <c r="K257" s="43" t="e">
        <f>IF(VLOOKUP(K$1,$R$2:$S$16,2,0)="","",IF(HLOOKUP(VLOOKUP(K$1,$R$2:$S$16,2,0),'APTA Employee Census'!$B$6:$AB$507,ROWS($A$1:K256)+1,0)=0,"",VLOOKUP(HLOOKUP(VLOOKUP(K$1,$R$2:$S$16,2,0),'APTA Employee Census'!$B$6:$AB$507,ROWS($A$1:K256)+1,0),Lookups!$A$2:$B$45,2,0)))</f>
        <v>#N/A</v>
      </c>
      <c r="L257" s="72" t="str">
        <f>IF(VLOOKUP(L$1,$R$2:$S$16,2,0)="","",IF(HLOOKUP(VLOOKUP(L$1,$R$2:$S$16,2,0),'APTA Employee Census'!$B$6:$AB$507,ROWS($A$1:L256)+1,0)=0,"",HLOOKUP(VLOOKUP(L$1,$R$2:$S$16,2,0),'APTA Employee Census'!$B$6:$AB$507,ROWS($A$1:L256)+1,0)))</f>
        <v/>
      </c>
      <c r="M257" s="74" t="str">
        <f>IF(VLOOKUP(M$1,$R$2:$S$16,2,0)="","",IF(HLOOKUP(VLOOKUP(M$1,$R$2:$S$16,2,0),'APTA Employee Census'!$B$6:$AB$507,ROWS($A$1:M256)+1,0)=0,"",HLOOKUP(VLOOKUP(M$1,$R$2:$S$16,2,0),'APTA Employee Census'!$B$6:$AB$507,ROWS($A$1:M256)+1,0)))</f>
        <v/>
      </c>
      <c r="N257" s="72" t="str">
        <f>IF(VLOOKUP(N$1,$R$2:$S$16,2,0)="","",IF(HLOOKUP(VLOOKUP(N$1,$R$2:$S$16,2,0),'APTA Employee Census'!$B$6:$AB$507,ROWS($A$1:N256)+1,0)=0,"",HLOOKUP(VLOOKUP(N$1,$R$2:$S$16,2,0),'APTA Employee Census'!$B$6:$AB$507,ROWS($A$1:N256)+1,0)))</f>
        <v/>
      </c>
      <c r="O257" s="43" t="str">
        <f>IF(VLOOKUP(O$1,$R$2:$S$16,2,0)="","",IF(E257="self",IF(HLOOKUP(VLOOKUP(O$1,$R$2:$S$16,2,0),'APTA Employee Census'!$B$6:$AB$507,ROWS($A$1:O256)+1,0)=0,"",VLOOKUP(HLOOKUP(VLOOKUP(O$1,$R$2:$S$16,2,0),'APTA Employee Census'!$B$6:$AB$507,ROWS($A$1:O256)+1,0),Lookups!$A$2:$B$45,2,0)),""))</f>
        <v/>
      </c>
    </row>
    <row r="258" spans="1:15" ht="18" customHeight="1" x14ac:dyDescent="0.15">
      <c r="A258" s="43" t="str">
        <f>IF(VLOOKUP(A$1,$R$2:$S$16,2,0)="","",IF(HLOOKUP(VLOOKUP(A$1,$R$2:$S$16,2,0),'APTA Employee Census'!$B$6:$AB$507,ROWS($A$1:A257)+1,0)=0,"",HLOOKUP(VLOOKUP(A$1,$R$2:$S$16,2,0),'APTA Employee Census'!$B$6:$AB$507,ROWS($A$1:A257)+1,0)))</f>
        <v/>
      </c>
      <c r="B258" s="43" t="str">
        <f>IF(VLOOKUP(B$1,$R$2:$S$16,2,0)="","",IF(HLOOKUP(VLOOKUP(B$1,$R$2:$S$16,2,0),'APTA Employee Census'!$A$6:$AB$507,ROWS($A$1:B257)+1,0)=0,"",HLOOKUP(VLOOKUP(B$1,$R$2:$S$16,2,0),'APTA Employee Census'!$A$6:$AB$507,ROWS($A$1:B257)+1,0)))</f>
        <v/>
      </c>
      <c r="C258" s="43" t="str">
        <f>IF(VLOOKUP(C$1,$R$2:$S$16,2,0)="","",IF(HLOOKUP(VLOOKUP(C$1,$R$2:$S$16,2,0),'APTA Employee Census'!$B$6:$AB$507,ROWS($A$1:C257)+1,0)=0,"",HLOOKUP(VLOOKUP(C$1,$R$2:$S$16,2,0),'APTA Employee Census'!$B$6:$AB$507,ROWS($A$1:C257)+1,0)))</f>
        <v/>
      </c>
      <c r="D258" s="72" t="str">
        <f>IF(VLOOKUP(D$1,$R$2:$S$16,2,0)="","",IF(HLOOKUP(VLOOKUP(D$1,$R$2:$S$16,2,0),'APTA Employee Census'!$B$6:$AB$507,ROWS($A$1:D257)+1,0)=0,"",HLOOKUP(VLOOKUP(D$1,$R$2:$S$16,2,0),'APTA Employee Census'!$B$6:$AB$507,ROWS($A$1:D257)+1,0)))</f>
        <v/>
      </c>
      <c r="E258" s="43" t="str">
        <f>IF(VLOOKUP(E$1,$R$2:$S$16,2,0)="","",IF(HLOOKUP(VLOOKUP(E$1,$R$2:$S$16,2,0),'APTA Employee Census'!$B$6:$AB$507,ROWS($A$1:E257)+1,0)=0,"",VLOOKUP(HLOOKUP(VLOOKUP(E$1,$R$2:$S$16,2,0),'APTA Employee Census'!$B$6:$AB$507,ROWS($A$1:E257)+1,0),Lookups!$A$2:$B$45,2,0)))</f>
        <v/>
      </c>
      <c r="F258" s="72" t="str">
        <f>IF(VLOOKUP(F$1,$R$2:$S$16,2,0)="","",IF(HLOOKUP(VLOOKUP(F$1,$R$2:$S$16,2,0),'APTA Employee Census'!$B$6:$AB$507,ROWS($A$1:F257)+1,0)=0,"",HLOOKUP(VLOOKUP(F$1,$R$2:$S$16,2,0),'APTA Employee Census'!$B$6:$AB$507,ROWS($A$1:F257)+1,0)))</f>
        <v/>
      </c>
      <c r="G258" s="43" t="str">
        <f>IF(VLOOKUP(G$1,$R$2:$S$16,2,0)="","",IF(HLOOKUP(VLOOKUP(G$1,$R$2:$S$16,2,0),'APTA Employee Census'!$B$6:$AB$507,ROWS($A$1:G257)+1,0)=0,"",VLOOKUP(HLOOKUP(VLOOKUP(G$1,$R$2:$S$16,2,0),'APTA Employee Census'!$B$6:$AB$507,ROWS($A$1:G257)+1,0),Lookups!$A$2:$B$45,2,0)))</f>
        <v/>
      </c>
      <c r="H258" s="72" t="str">
        <f>IF(VLOOKUP(H$1,$R$2:$S$16,2,0)="","",IF(HLOOKUP(VLOOKUP(H$1,$R$2:$S$16,2,0),'APTA Employee Census'!$B$6:$AB$507,ROWS($A$1:H257)+1,0)=0,"",HLOOKUP(VLOOKUP(H$1,$R$2:$S$16,2,0),'APTA Employee Census'!$B$6:$AB$507,ROWS($A$1:H257)+1,0)))</f>
        <v/>
      </c>
      <c r="I258" s="73" t="str">
        <f>IF(VLOOKUP(I$1,$R$2:$S$16,2,0)="","",IF(HLOOKUP(VLOOKUP(I$1,$R$2:$S$16,2,0),'APTA Employee Census'!$B$6:$AB$507,ROWS($A$1:I257)+1,0)=0,"",HLOOKUP(VLOOKUP(I$1,$R$2:$S$16,2,0),'APTA Employee Census'!$B$6:$AB$507,ROWS($A$1:I257)+1,0)))</f>
        <v/>
      </c>
      <c r="J258" s="74" t="str">
        <f>IF(VLOOKUP($J$1,$R$2:$S$16,2,0)="","",IF(AND($K258="part_time",HLOOKUP(VLOOKUP(J$1,$R$2:$S$16,2,0),'APTA Employee Census'!$B$6:$AB$507,ROWS($A$1:J257)+1,0)&gt;0),HLOOKUP(VLOOKUP(J$1,$R$2:$S$16,2,0),'APTA Employee Census'!$B$6:$AB$507,ROWS($A$1:J257)+1,0),IF(AND($K258="part_time",HLOOKUP(VLOOKUP(J$1,$R$2:$S$16,2,0),'APTA Employee Census'!$B$6:$AB$507,ROWS($A$1:J257)+1,0)=""),'APTA Employee Census'!$G$1,"")))</f>
        <v/>
      </c>
      <c r="K258" s="43" t="e">
        <f>IF(VLOOKUP(K$1,$R$2:$S$16,2,0)="","",IF(HLOOKUP(VLOOKUP(K$1,$R$2:$S$16,2,0),'APTA Employee Census'!$B$6:$AB$507,ROWS($A$1:K257)+1,0)=0,"",VLOOKUP(HLOOKUP(VLOOKUP(K$1,$R$2:$S$16,2,0),'APTA Employee Census'!$B$6:$AB$507,ROWS($A$1:K257)+1,0),Lookups!$A$2:$B$45,2,0)))</f>
        <v>#N/A</v>
      </c>
      <c r="L258" s="72" t="str">
        <f>IF(VLOOKUP(L$1,$R$2:$S$16,2,0)="","",IF(HLOOKUP(VLOOKUP(L$1,$R$2:$S$16,2,0),'APTA Employee Census'!$B$6:$AB$507,ROWS($A$1:L257)+1,0)=0,"",HLOOKUP(VLOOKUP(L$1,$R$2:$S$16,2,0),'APTA Employee Census'!$B$6:$AB$507,ROWS($A$1:L257)+1,0)))</f>
        <v/>
      </c>
      <c r="M258" s="74" t="str">
        <f>IF(VLOOKUP(M$1,$R$2:$S$16,2,0)="","",IF(HLOOKUP(VLOOKUP(M$1,$R$2:$S$16,2,0),'APTA Employee Census'!$B$6:$AB$507,ROWS($A$1:M257)+1,0)=0,"",HLOOKUP(VLOOKUP(M$1,$R$2:$S$16,2,0),'APTA Employee Census'!$B$6:$AB$507,ROWS($A$1:M257)+1,0)))</f>
        <v/>
      </c>
      <c r="N258" s="72" t="str">
        <f>IF(VLOOKUP(N$1,$R$2:$S$16,2,0)="","",IF(HLOOKUP(VLOOKUP(N$1,$R$2:$S$16,2,0),'APTA Employee Census'!$B$6:$AB$507,ROWS($A$1:N257)+1,0)=0,"",HLOOKUP(VLOOKUP(N$1,$R$2:$S$16,2,0),'APTA Employee Census'!$B$6:$AB$507,ROWS($A$1:N257)+1,0)))</f>
        <v/>
      </c>
      <c r="O258" s="43" t="str">
        <f>IF(VLOOKUP(O$1,$R$2:$S$16,2,0)="","",IF(E258="self",IF(HLOOKUP(VLOOKUP(O$1,$R$2:$S$16,2,0),'APTA Employee Census'!$B$6:$AB$507,ROWS($A$1:O257)+1,0)=0,"",VLOOKUP(HLOOKUP(VLOOKUP(O$1,$R$2:$S$16,2,0),'APTA Employee Census'!$B$6:$AB$507,ROWS($A$1:O257)+1,0),Lookups!$A$2:$B$45,2,0)),""))</f>
        <v/>
      </c>
    </row>
    <row r="259" spans="1:15" ht="18" customHeight="1" x14ac:dyDescent="0.15">
      <c r="A259" s="43" t="str">
        <f>IF(VLOOKUP(A$1,$R$2:$S$16,2,0)="","",IF(HLOOKUP(VLOOKUP(A$1,$R$2:$S$16,2,0),'APTA Employee Census'!$B$6:$AB$507,ROWS($A$1:A258)+1,0)=0,"",HLOOKUP(VLOOKUP(A$1,$R$2:$S$16,2,0),'APTA Employee Census'!$B$6:$AB$507,ROWS($A$1:A258)+1,0)))</f>
        <v/>
      </c>
      <c r="B259" s="43" t="str">
        <f>IF(VLOOKUP(B$1,$R$2:$S$16,2,0)="","",IF(HLOOKUP(VLOOKUP(B$1,$R$2:$S$16,2,0),'APTA Employee Census'!$A$6:$AB$507,ROWS($A$1:B258)+1,0)=0,"",HLOOKUP(VLOOKUP(B$1,$R$2:$S$16,2,0),'APTA Employee Census'!$A$6:$AB$507,ROWS($A$1:B258)+1,0)))</f>
        <v/>
      </c>
      <c r="C259" s="43" t="str">
        <f>IF(VLOOKUP(C$1,$R$2:$S$16,2,0)="","",IF(HLOOKUP(VLOOKUP(C$1,$R$2:$S$16,2,0),'APTA Employee Census'!$B$6:$AB$507,ROWS($A$1:C258)+1,0)=0,"",HLOOKUP(VLOOKUP(C$1,$R$2:$S$16,2,0),'APTA Employee Census'!$B$6:$AB$507,ROWS($A$1:C258)+1,0)))</f>
        <v/>
      </c>
      <c r="D259" s="72" t="str">
        <f>IF(VLOOKUP(D$1,$R$2:$S$16,2,0)="","",IF(HLOOKUP(VLOOKUP(D$1,$R$2:$S$16,2,0),'APTA Employee Census'!$B$6:$AB$507,ROWS($A$1:D258)+1,0)=0,"",HLOOKUP(VLOOKUP(D$1,$R$2:$S$16,2,0),'APTA Employee Census'!$B$6:$AB$507,ROWS($A$1:D258)+1,0)))</f>
        <v/>
      </c>
      <c r="E259" s="43" t="str">
        <f>IF(VLOOKUP(E$1,$R$2:$S$16,2,0)="","",IF(HLOOKUP(VLOOKUP(E$1,$R$2:$S$16,2,0),'APTA Employee Census'!$B$6:$AB$507,ROWS($A$1:E258)+1,0)=0,"",VLOOKUP(HLOOKUP(VLOOKUP(E$1,$R$2:$S$16,2,0),'APTA Employee Census'!$B$6:$AB$507,ROWS($A$1:E258)+1,0),Lookups!$A$2:$B$45,2,0)))</f>
        <v/>
      </c>
      <c r="F259" s="72" t="str">
        <f>IF(VLOOKUP(F$1,$R$2:$S$16,2,0)="","",IF(HLOOKUP(VLOOKUP(F$1,$R$2:$S$16,2,0),'APTA Employee Census'!$B$6:$AB$507,ROWS($A$1:F258)+1,0)=0,"",HLOOKUP(VLOOKUP(F$1,$R$2:$S$16,2,0),'APTA Employee Census'!$B$6:$AB$507,ROWS($A$1:F258)+1,0)))</f>
        <v/>
      </c>
      <c r="G259" s="43" t="str">
        <f>IF(VLOOKUP(G$1,$R$2:$S$16,2,0)="","",IF(HLOOKUP(VLOOKUP(G$1,$R$2:$S$16,2,0),'APTA Employee Census'!$B$6:$AB$507,ROWS($A$1:G258)+1,0)=0,"",VLOOKUP(HLOOKUP(VLOOKUP(G$1,$R$2:$S$16,2,0),'APTA Employee Census'!$B$6:$AB$507,ROWS($A$1:G258)+1,0),Lookups!$A$2:$B$45,2,0)))</f>
        <v/>
      </c>
      <c r="H259" s="72" t="str">
        <f>IF(VLOOKUP(H$1,$R$2:$S$16,2,0)="","",IF(HLOOKUP(VLOOKUP(H$1,$R$2:$S$16,2,0),'APTA Employee Census'!$B$6:$AB$507,ROWS($A$1:H258)+1,0)=0,"",HLOOKUP(VLOOKUP(H$1,$R$2:$S$16,2,0),'APTA Employee Census'!$B$6:$AB$507,ROWS($A$1:H258)+1,0)))</f>
        <v/>
      </c>
      <c r="I259" s="73" t="str">
        <f>IF(VLOOKUP(I$1,$R$2:$S$16,2,0)="","",IF(HLOOKUP(VLOOKUP(I$1,$R$2:$S$16,2,0),'APTA Employee Census'!$B$6:$AB$507,ROWS($A$1:I258)+1,0)=0,"",HLOOKUP(VLOOKUP(I$1,$R$2:$S$16,2,0),'APTA Employee Census'!$B$6:$AB$507,ROWS($A$1:I258)+1,0)))</f>
        <v/>
      </c>
      <c r="J259" s="74" t="str">
        <f>IF(VLOOKUP($J$1,$R$2:$S$16,2,0)="","",IF(AND($K259="part_time",HLOOKUP(VLOOKUP(J$1,$R$2:$S$16,2,0),'APTA Employee Census'!$B$6:$AB$507,ROWS($A$1:J258)+1,0)&gt;0),HLOOKUP(VLOOKUP(J$1,$R$2:$S$16,2,0),'APTA Employee Census'!$B$6:$AB$507,ROWS($A$1:J258)+1,0),IF(AND($K259="part_time",HLOOKUP(VLOOKUP(J$1,$R$2:$S$16,2,0),'APTA Employee Census'!$B$6:$AB$507,ROWS($A$1:J258)+1,0)=""),'APTA Employee Census'!$G$1,"")))</f>
        <v/>
      </c>
      <c r="K259" s="43" t="e">
        <f>IF(VLOOKUP(K$1,$R$2:$S$16,2,0)="","",IF(HLOOKUP(VLOOKUP(K$1,$R$2:$S$16,2,0),'APTA Employee Census'!$B$6:$AB$507,ROWS($A$1:K258)+1,0)=0,"",VLOOKUP(HLOOKUP(VLOOKUP(K$1,$R$2:$S$16,2,0),'APTA Employee Census'!$B$6:$AB$507,ROWS($A$1:K258)+1,0),Lookups!$A$2:$B$45,2,0)))</f>
        <v>#N/A</v>
      </c>
      <c r="L259" s="72" t="str">
        <f>IF(VLOOKUP(L$1,$R$2:$S$16,2,0)="","",IF(HLOOKUP(VLOOKUP(L$1,$R$2:$S$16,2,0),'APTA Employee Census'!$B$6:$AB$507,ROWS($A$1:L258)+1,0)=0,"",HLOOKUP(VLOOKUP(L$1,$R$2:$S$16,2,0),'APTA Employee Census'!$B$6:$AB$507,ROWS($A$1:L258)+1,0)))</f>
        <v/>
      </c>
      <c r="M259" s="74" t="str">
        <f>IF(VLOOKUP(M$1,$R$2:$S$16,2,0)="","",IF(HLOOKUP(VLOOKUP(M$1,$R$2:$S$16,2,0),'APTA Employee Census'!$B$6:$AB$507,ROWS($A$1:M258)+1,0)=0,"",HLOOKUP(VLOOKUP(M$1,$R$2:$S$16,2,0),'APTA Employee Census'!$B$6:$AB$507,ROWS($A$1:M258)+1,0)))</f>
        <v/>
      </c>
      <c r="N259" s="72" t="str">
        <f>IF(VLOOKUP(N$1,$R$2:$S$16,2,0)="","",IF(HLOOKUP(VLOOKUP(N$1,$R$2:$S$16,2,0),'APTA Employee Census'!$B$6:$AB$507,ROWS($A$1:N258)+1,0)=0,"",HLOOKUP(VLOOKUP(N$1,$R$2:$S$16,2,0),'APTA Employee Census'!$B$6:$AB$507,ROWS($A$1:N258)+1,0)))</f>
        <v/>
      </c>
      <c r="O259" s="43" t="str">
        <f>IF(VLOOKUP(O$1,$R$2:$S$16,2,0)="","",IF(E259="self",IF(HLOOKUP(VLOOKUP(O$1,$R$2:$S$16,2,0),'APTA Employee Census'!$B$6:$AB$507,ROWS($A$1:O258)+1,0)=0,"",VLOOKUP(HLOOKUP(VLOOKUP(O$1,$R$2:$S$16,2,0),'APTA Employee Census'!$B$6:$AB$507,ROWS($A$1:O258)+1,0),Lookups!$A$2:$B$45,2,0)),""))</f>
        <v/>
      </c>
    </row>
    <row r="260" spans="1:15" ht="18" customHeight="1" x14ac:dyDescent="0.15">
      <c r="A260" s="43" t="str">
        <f>IF(VLOOKUP(A$1,$R$2:$S$16,2,0)="","",IF(HLOOKUP(VLOOKUP(A$1,$R$2:$S$16,2,0),'APTA Employee Census'!$B$6:$AB$507,ROWS($A$1:A259)+1,0)=0,"",HLOOKUP(VLOOKUP(A$1,$R$2:$S$16,2,0),'APTA Employee Census'!$B$6:$AB$507,ROWS($A$1:A259)+1,0)))</f>
        <v/>
      </c>
      <c r="B260" s="43" t="str">
        <f>IF(VLOOKUP(B$1,$R$2:$S$16,2,0)="","",IF(HLOOKUP(VLOOKUP(B$1,$R$2:$S$16,2,0),'APTA Employee Census'!$A$6:$AB$507,ROWS($A$1:B259)+1,0)=0,"",HLOOKUP(VLOOKUP(B$1,$R$2:$S$16,2,0),'APTA Employee Census'!$A$6:$AB$507,ROWS($A$1:B259)+1,0)))</f>
        <v/>
      </c>
      <c r="C260" s="43" t="str">
        <f>IF(VLOOKUP(C$1,$R$2:$S$16,2,0)="","",IF(HLOOKUP(VLOOKUP(C$1,$R$2:$S$16,2,0),'APTA Employee Census'!$B$6:$AB$507,ROWS($A$1:C259)+1,0)=0,"",HLOOKUP(VLOOKUP(C$1,$R$2:$S$16,2,0),'APTA Employee Census'!$B$6:$AB$507,ROWS($A$1:C259)+1,0)))</f>
        <v/>
      </c>
      <c r="D260" s="72" t="str">
        <f>IF(VLOOKUP(D$1,$R$2:$S$16,2,0)="","",IF(HLOOKUP(VLOOKUP(D$1,$R$2:$S$16,2,0),'APTA Employee Census'!$B$6:$AB$507,ROWS($A$1:D259)+1,0)=0,"",HLOOKUP(VLOOKUP(D$1,$R$2:$S$16,2,0),'APTA Employee Census'!$B$6:$AB$507,ROWS($A$1:D259)+1,0)))</f>
        <v/>
      </c>
      <c r="E260" s="43" t="str">
        <f>IF(VLOOKUP(E$1,$R$2:$S$16,2,0)="","",IF(HLOOKUP(VLOOKUP(E$1,$R$2:$S$16,2,0),'APTA Employee Census'!$B$6:$AB$507,ROWS($A$1:E259)+1,0)=0,"",VLOOKUP(HLOOKUP(VLOOKUP(E$1,$R$2:$S$16,2,0),'APTA Employee Census'!$B$6:$AB$507,ROWS($A$1:E259)+1,0),Lookups!$A$2:$B$45,2,0)))</f>
        <v/>
      </c>
      <c r="F260" s="72" t="str">
        <f>IF(VLOOKUP(F$1,$R$2:$S$16,2,0)="","",IF(HLOOKUP(VLOOKUP(F$1,$R$2:$S$16,2,0),'APTA Employee Census'!$B$6:$AB$507,ROWS($A$1:F259)+1,0)=0,"",HLOOKUP(VLOOKUP(F$1,$R$2:$S$16,2,0),'APTA Employee Census'!$B$6:$AB$507,ROWS($A$1:F259)+1,0)))</f>
        <v/>
      </c>
      <c r="G260" s="43" t="str">
        <f>IF(VLOOKUP(G$1,$R$2:$S$16,2,0)="","",IF(HLOOKUP(VLOOKUP(G$1,$R$2:$S$16,2,0),'APTA Employee Census'!$B$6:$AB$507,ROWS($A$1:G259)+1,0)=0,"",VLOOKUP(HLOOKUP(VLOOKUP(G$1,$R$2:$S$16,2,0),'APTA Employee Census'!$B$6:$AB$507,ROWS($A$1:G259)+1,0),Lookups!$A$2:$B$45,2,0)))</f>
        <v/>
      </c>
      <c r="H260" s="72" t="str">
        <f>IF(VLOOKUP(H$1,$R$2:$S$16,2,0)="","",IF(HLOOKUP(VLOOKUP(H$1,$R$2:$S$16,2,0),'APTA Employee Census'!$B$6:$AB$507,ROWS($A$1:H259)+1,0)=0,"",HLOOKUP(VLOOKUP(H$1,$R$2:$S$16,2,0),'APTA Employee Census'!$B$6:$AB$507,ROWS($A$1:H259)+1,0)))</f>
        <v/>
      </c>
      <c r="I260" s="73" t="str">
        <f>IF(VLOOKUP(I$1,$R$2:$S$16,2,0)="","",IF(HLOOKUP(VLOOKUP(I$1,$R$2:$S$16,2,0),'APTA Employee Census'!$B$6:$AB$507,ROWS($A$1:I259)+1,0)=0,"",HLOOKUP(VLOOKUP(I$1,$R$2:$S$16,2,0),'APTA Employee Census'!$B$6:$AB$507,ROWS($A$1:I259)+1,0)))</f>
        <v/>
      </c>
      <c r="J260" s="74" t="str">
        <f>IF(VLOOKUP($J$1,$R$2:$S$16,2,0)="","",IF(AND($K260="part_time",HLOOKUP(VLOOKUP(J$1,$R$2:$S$16,2,0),'APTA Employee Census'!$B$6:$AB$507,ROWS($A$1:J259)+1,0)&gt;0),HLOOKUP(VLOOKUP(J$1,$R$2:$S$16,2,0),'APTA Employee Census'!$B$6:$AB$507,ROWS($A$1:J259)+1,0),IF(AND($K260="part_time",HLOOKUP(VLOOKUP(J$1,$R$2:$S$16,2,0),'APTA Employee Census'!$B$6:$AB$507,ROWS($A$1:J259)+1,0)=""),'APTA Employee Census'!$G$1,"")))</f>
        <v/>
      </c>
      <c r="K260" s="43" t="e">
        <f>IF(VLOOKUP(K$1,$R$2:$S$16,2,0)="","",IF(HLOOKUP(VLOOKUP(K$1,$R$2:$S$16,2,0),'APTA Employee Census'!$B$6:$AB$507,ROWS($A$1:K259)+1,0)=0,"",VLOOKUP(HLOOKUP(VLOOKUP(K$1,$R$2:$S$16,2,0),'APTA Employee Census'!$B$6:$AB$507,ROWS($A$1:K259)+1,0),Lookups!$A$2:$B$45,2,0)))</f>
        <v>#N/A</v>
      </c>
      <c r="L260" s="72" t="str">
        <f>IF(VLOOKUP(L$1,$R$2:$S$16,2,0)="","",IF(HLOOKUP(VLOOKUP(L$1,$R$2:$S$16,2,0),'APTA Employee Census'!$B$6:$AB$507,ROWS($A$1:L259)+1,0)=0,"",HLOOKUP(VLOOKUP(L$1,$R$2:$S$16,2,0),'APTA Employee Census'!$B$6:$AB$507,ROWS($A$1:L259)+1,0)))</f>
        <v/>
      </c>
      <c r="M260" s="74" t="str">
        <f>IF(VLOOKUP(M$1,$R$2:$S$16,2,0)="","",IF(HLOOKUP(VLOOKUP(M$1,$R$2:$S$16,2,0),'APTA Employee Census'!$B$6:$AB$507,ROWS($A$1:M259)+1,0)=0,"",HLOOKUP(VLOOKUP(M$1,$R$2:$S$16,2,0),'APTA Employee Census'!$B$6:$AB$507,ROWS($A$1:M259)+1,0)))</f>
        <v/>
      </c>
      <c r="N260" s="72" t="str">
        <f>IF(VLOOKUP(N$1,$R$2:$S$16,2,0)="","",IF(HLOOKUP(VLOOKUP(N$1,$R$2:$S$16,2,0),'APTA Employee Census'!$B$6:$AB$507,ROWS($A$1:N259)+1,0)=0,"",HLOOKUP(VLOOKUP(N$1,$R$2:$S$16,2,0),'APTA Employee Census'!$B$6:$AB$507,ROWS($A$1:N259)+1,0)))</f>
        <v/>
      </c>
      <c r="O260" s="43" t="str">
        <f>IF(VLOOKUP(O$1,$R$2:$S$16,2,0)="","",IF(E260="self",IF(HLOOKUP(VLOOKUP(O$1,$R$2:$S$16,2,0),'APTA Employee Census'!$B$6:$AB$507,ROWS($A$1:O259)+1,0)=0,"",VLOOKUP(HLOOKUP(VLOOKUP(O$1,$R$2:$S$16,2,0),'APTA Employee Census'!$B$6:$AB$507,ROWS($A$1:O259)+1,0),Lookups!$A$2:$B$45,2,0)),""))</f>
        <v/>
      </c>
    </row>
    <row r="261" spans="1:15" ht="18" customHeight="1" x14ac:dyDescent="0.15">
      <c r="A261" s="43" t="str">
        <f>IF(VLOOKUP(A$1,$R$2:$S$16,2,0)="","",IF(HLOOKUP(VLOOKUP(A$1,$R$2:$S$16,2,0),'APTA Employee Census'!$B$6:$AB$507,ROWS($A$1:A260)+1,0)=0,"",HLOOKUP(VLOOKUP(A$1,$R$2:$S$16,2,0),'APTA Employee Census'!$B$6:$AB$507,ROWS($A$1:A260)+1,0)))</f>
        <v/>
      </c>
      <c r="B261" s="43" t="str">
        <f>IF(VLOOKUP(B$1,$R$2:$S$16,2,0)="","",IF(HLOOKUP(VLOOKUP(B$1,$R$2:$S$16,2,0),'APTA Employee Census'!$A$6:$AB$507,ROWS($A$1:B260)+1,0)=0,"",HLOOKUP(VLOOKUP(B$1,$R$2:$S$16,2,0),'APTA Employee Census'!$A$6:$AB$507,ROWS($A$1:B260)+1,0)))</f>
        <v/>
      </c>
      <c r="C261" s="43" t="str">
        <f>IF(VLOOKUP(C$1,$R$2:$S$16,2,0)="","",IF(HLOOKUP(VLOOKUP(C$1,$R$2:$S$16,2,0),'APTA Employee Census'!$B$6:$AB$507,ROWS($A$1:C260)+1,0)=0,"",HLOOKUP(VLOOKUP(C$1,$R$2:$S$16,2,0),'APTA Employee Census'!$B$6:$AB$507,ROWS($A$1:C260)+1,0)))</f>
        <v/>
      </c>
      <c r="D261" s="72" t="str">
        <f>IF(VLOOKUP(D$1,$R$2:$S$16,2,0)="","",IF(HLOOKUP(VLOOKUP(D$1,$R$2:$S$16,2,0),'APTA Employee Census'!$B$6:$AB$507,ROWS($A$1:D260)+1,0)=0,"",HLOOKUP(VLOOKUP(D$1,$R$2:$S$16,2,0),'APTA Employee Census'!$B$6:$AB$507,ROWS($A$1:D260)+1,0)))</f>
        <v/>
      </c>
      <c r="E261" s="43" t="str">
        <f>IF(VLOOKUP(E$1,$R$2:$S$16,2,0)="","",IF(HLOOKUP(VLOOKUP(E$1,$R$2:$S$16,2,0),'APTA Employee Census'!$B$6:$AB$507,ROWS($A$1:E260)+1,0)=0,"",VLOOKUP(HLOOKUP(VLOOKUP(E$1,$R$2:$S$16,2,0),'APTA Employee Census'!$B$6:$AB$507,ROWS($A$1:E260)+1,0),Lookups!$A$2:$B$45,2,0)))</f>
        <v/>
      </c>
      <c r="F261" s="72" t="str">
        <f>IF(VLOOKUP(F$1,$R$2:$S$16,2,0)="","",IF(HLOOKUP(VLOOKUP(F$1,$R$2:$S$16,2,0),'APTA Employee Census'!$B$6:$AB$507,ROWS($A$1:F260)+1,0)=0,"",HLOOKUP(VLOOKUP(F$1,$R$2:$S$16,2,0),'APTA Employee Census'!$B$6:$AB$507,ROWS($A$1:F260)+1,0)))</f>
        <v/>
      </c>
      <c r="G261" s="43" t="str">
        <f>IF(VLOOKUP(G$1,$R$2:$S$16,2,0)="","",IF(HLOOKUP(VLOOKUP(G$1,$R$2:$S$16,2,0),'APTA Employee Census'!$B$6:$AB$507,ROWS($A$1:G260)+1,0)=0,"",VLOOKUP(HLOOKUP(VLOOKUP(G$1,$R$2:$S$16,2,0),'APTA Employee Census'!$B$6:$AB$507,ROWS($A$1:G260)+1,0),Lookups!$A$2:$B$45,2,0)))</f>
        <v/>
      </c>
      <c r="H261" s="72" t="str">
        <f>IF(VLOOKUP(H$1,$R$2:$S$16,2,0)="","",IF(HLOOKUP(VLOOKUP(H$1,$R$2:$S$16,2,0),'APTA Employee Census'!$B$6:$AB$507,ROWS($A$1:H260)+1,0)=0,"",HLOOKUP(VLOOKUP(H$1,$R$2:$S$16,2,0),'APTA Employee Census'!$B$6:$AB$507,ROWS($A$1:H260)+1,0)))</f>
        <v/>
      </c>
      <c r="I261" s="73" t="str">
        <f>IF(VLOOKUP(I$1,$R$2:$S$16,2,0)="","",IF(HLOOKUP(VLOOKUP(I$1,$R$2:$S$16,2,0),'APTA Employee Census'!$B$6:$AB$507,ROWS($A$1:I260)+1,0)=0,"",HLOOKUP(VLOOKUP(I$1,$R$2:$S$16,2,0),'APTA Employee Census'!$B$6:$AB$507,ROWS($A$1:I260)+1,0)))</f>
        <v/>
      </c>
      <c r="J261" s="74" t="str">
        <f>IF(VLOOKUP($J$1,$R$2:$S$16,2,0)="","",IF(AND($K261="part_time",HLOOKUP(VLOOKUP(J$1,$R$2:$S$16,2,0),'APTA Employee Census'!$B$6:$AB$507,ROWS($A$1:J260)+1,0)&gt;0),HLOOKUP(VLOOKUP(J$1,$R$2:$S$16,2,0),'APTA Employee Census'!$B$6:$AB$507,ROWS($A$1:J260)+1,0),IF(AND($K261="part_time",HLOOKUP(VLOOKUP(J$1,$R$2:$S$16,2,0),'APTA Employee Census'!$B$6:$AB$507,ROWS($A$1:J260)+1,0)=""),'APTA Employee Census'!$G$1,"")))</f>
        <v/>
      </c>
      <c r="K261" s="43" t="e">
        <f>IF(VLOOKUP(K$1,$R$2:$S$16,2,0)="","",IF(HLOOKUP(VLOOKUP(K$1,$R$2:$S$16,2,0),'APTA Employee Census'!$B$6:$AB$507,ROWS($A$1:K260)+1,0)=0,"",VLOOKUP(HLOOKUP(VLOOKUP(K$1,$R$2:$S$16,2,0),'APTA Employee Census'!$B$6:$AB$507,ROWS($A$1:K260)+1,0),Lookups!$A$2:$B$45,2,0)))</f>
        <v>#N/A</v>
      </c>
      <c r="L261" s="72" t="str">
        <f>IF(VLOOKUP(L$1,$R$2:$S$16,2,0)="","",IF(HLOOKUP(VLOOKUP(L$1,$R$2:$S$16,2,0),'APTA Employee Census'!$B$6:$AB$507,ROWS($A$1:L260)+1,0)=0,"",HLOOKUP(VLOOKUP(L$1,$R$2:$S$16,2,0),'APTA Employee Census'!$B$6:$AB$507,ROWS($A$1:L260)+1,0)))</f>
        <v/>
      </c>
      <c r="M261" s="74" t="str">
        <f>IF(VLOOKUP(M$1,$R$2:$S$16,2,0)="","",IF(HLOOKUP(VLOOKUP(M$1,$R$2:$S$16,2,0),'APTA Employee Census'!$B$6:$AB$507,ROWS($A$1:M260)+1,0)=0,"",HLOOKUP(VLOOKUP(M$1,$R$2:$S$16,2,0),'APTA Employee Census'!$B$6:$AB$507,ROWS($A$1:M260)+1,0)))</f>
        <v/>
      </c>
      <c r="N261" s="72" t="str">
        <f>IF(VLOOKUP(N$1,$R$2:$S$16,2,0)="","",IF(HLOOKUP(VLOOKUP(N$1,$R$2:$S$16,2,0),'APTA Employee Census'!$B$6:$AB$507,ROWS($A$1:N260)+1,0)=0,"",HLOOKUP(VLOOKUP(N$1,$R$2:$S$16,2,0),'APTA Employee Census'!$B$6:$AB$507,ROWS($A$1:N260)+1,0)))</f>
        <v/>
      </c>
      <c r="O261" s="43" t="str">
        <f>IF(VLOOKUP(O$1,$R$2:$S$16,2,0)="","",IF(E261="self",IF(HLOOKUP(VLOOKUP(O$1,$R$2:$S$16,2,0),'APTA Employee Census'!$B$6:$AB$507,ROWS($A$1:O260)+1,0)=0,"",VLOOKUP(HLOOKUP(VLOOKUP(O$1,$R$2:$S$16,2,0),'APTA Employee Census'!$B$6:$AB$507,ROWS($A$1:O260)+1,0),Lookups!$A$2:$B$45,2,0)),""))</f>
        <v/>
      </c>
    </row>
    <row r="262" spans="1:15" ht="18" customHeight="1" x14ac:dyDescent="0.15">
      <c r="A262" s="43" t="str">
        <f>IF(VLOOKUP(A$1,$R$2:$S$16,2,0)="","",IF(HLOOKUP(VLOOKUP(A$1,$R$2:$S$16,2,0),'APTA Employee Census'!$B$6:$AB$507,ROWS($A$1:A261)+1,0)=0,"",HLOOKUP(VLOOKUP(A$1,$R$2:$S$16,2,0),'APTA Employee Census'!$B$6:$AB$507,ROWS($A$1:A261)+1,0)))</f>
        <v/>
      </c>
      <c r="B262" s="43" t="str">
        <f>IF(VLOOKUP(B$1,$R$2:$S$16,2,0)="","",IF(HLOOKUP(VLOOKUP(B$1,$R$2:$S$16,2,0),'APTA Employee Census'!$A$6:$AB$507,ROWS($A$1:B261)+1,0)=0,"",HLOOKUP(VLOOKUP(B$1,$R$2:$S$16,2,0),'APTA Employee Census'!$A$6:$AB$507,ROWS($A$1:B261)+1,0)))</f>
        <v/>
      </c>
      <c r="C262" s="43" t="str">
        <f>IF(VLOOKUP(C$1,$R$2:$S$16,2,0)="","",IF(HLOOKUP(VLOOKUP(C$1,$R$2:$S$16,2,0),'APTA Employee Census'!$B$6:$AB$507,ROWS($A$1:C261)+1,0)=0,"",HLOOKUP(VLOOKUP(C$1,$R$2:$S$16,2,0),'APTA Employee Census'!$B$6:$AB$507,ROWS($A$1:C261)+1,0)))</f>
        <v/>
      </c>
      <c r="D262" s="72" t="str">
        <f>IF(VLOOKUP(D$1,$R$2:$S$16,2,0)="","",IF(HLOOKUP(VLOOKUP(D$1,$R$2:$S$16,2,0),'APTA Employee Census'!$B$6:$AB$507,ROWS($A$1:D261)+1,0)=0,"",HLOOKUP(VLOOKUP(D$1,$R$2:$S$16,2,0),'APTA Employee Census'!$B$6:$AB$507,ROWS($A$1:D261)+1,0)))</f>
        <v/>
      </c>
      <c r="E262" s="43" t="str">
        <f>IF(VLOOKUP(E$1,$R$2:$S$16,2,0)="","",IF(HLOOKUP(VLOOKUP(E$1,$R$2:$S$16,2,0),'APTA Employee Census'!$B$6:$AB$507,ROWS($A$1:E261)+1,0)=0,"",VLOOKUP(HLOOKUP(VLOOKUP(E$1,$R$2:$S$16,2,0),'APTA Employee Census'!$B$6:$AB$507,ROWS($A$1:E261)+1,0),Lookups!$A$2:$B$45,2,0)))</f>
        <v/>
      </c>
      <c r="F262" s="72" t="str">
        <f>IF(VLOOKUP(F$1,$R$2:$S$16,2,0)="","",IF(HLOOKUP(VLOOKUP(F$1,$R$2:$S$16,2,0),'APTA Employee Census'!$B$6:$AB$507,ROWS($A$1:F261)+1,0)=0,"",HLOOKUP(VLOOKUP(F$1,$R$2:$S$16,2,0),'APTA Employee Census'!$B$6:$AB$507,ROWS($A$1:F261)+1,0)))</f>
        <v/>
      </c>
      <c r="G262" s="43" t="str">
        <f>IF(VLOOKUP(G$1,$R$2:$S$16,2,0)="","",IF(HLOOKUP(VLOOKUP(G$1,$R$2:$S$16,2,0),'APTA Employee Census'!$B$6:$AB$507,ROWS($A$1:G261)+1,0)=0,"",VLOOKUP(HLOOKUP(VLOOKUP(G$1,$R$2:$S$16,2,0),'APTA Employee Census'!$B$6:$AB$507,ROWS($A$1:G261)+1,0),Lookups!$A$2:$B$45,2,0)))</f>
        <v/>
      </c>
      <c r="H262" s="72" t="str">
        <f>IF(VLOOKUP(H$1,$R$2:$S$16,2,0)="","",IF(HLOOKUP(VLOOKUP(H$1,$R$2:$S$16,2,0),'APTA Employee Census'!$B$6:$AB$507,ROWS($A$1:H261)+1,0)=0,"",HLOOKUP(VLOOKUP(H$1,$R$2:$S$16,2,0),'APTA Employee Census'!$B$6:$AB$507,ROWS($A$1:H261)+1,0)))</f>
        <v/>
      </c>
      <c r="I262" s="73" t="str">
        <f>IF(VLOOKUP(I$1,$R$2:$S$16,2,0)="","",IF(HLOOKUP(VLOOKUP(I$1,$R$2:$S$16,2,0),'APTA Employee Census'!$B$6:$AB$507,ROWS($A$1:I261)+1,0)=0,"",HLOOKUP(VLOOKUP(I$1,$R$2:$S$16,2,0),'APTA Employee Census'!$B$6:$AB$507,ROWS($A$1:I261)+1,0)))</f>
        <v/>
      </c>
      <c r="J262" s="74" t="str">
        <f>IF(VLOOKUP($J$1,$R$2:$S$16,2,0)="","",IF(AND($K262="part_time",HLOOKUP(VLOOKUP(J$1,$R$2:$S$16,2,0),'APTA Employee Census'!$B$6:$AB$507,ROWS($A$1:J261)+1,0)&gt;0),HLOOKUP(VLOOKUP(J$1,$R$2:$S$16,2,0),'APTA Employee Census'!$B$6:$AB$507,ROWS($A$1:J261)+1,0),IF(AND($K262="part_time",HLOOKUP(VLOOKUP(J$1,$R$2:$S$16,2,0),'APTA Employee Census'!$B$6:$AB$507,ROWS($A$1:J261)+1,0)=""),'APTA Employee Census'!$G$1,"")))</f>
        <v/>
      </c>
      <c r="K262" s="43" t="e">
        <f>IF(VLOOKUP(K$1,$R$2:$S$16,2,0)="","",IF(HLOOKUP(VLOOKUP(K$1,$R$2:$S$16,2,0),'APTA Employee Census'!$B$6:$AB$507,ROWS($A$1:K261)+1,0)=0,"",VLOOKUP(HLOOKUP(VLOOKUP(K$1,$R$2:$S$16,2,0),'APTA Employee Census'!$B$6:$AB$507,ROWS($A$1:K261)+1,0),Lookups!$A$2:$B$45,2,0)))</f>
        <v>#N/A</v>
      </c>
      <c r="L262" s="72" t="str">
        <f>IF(VLOOKUP(L$1,$R$2:$S$16,2,0)="","",IF(HLOOKUP(VLOOKUP(L$1,$R$2:$S$16,2,0),'APTA Employee Census'!$B$6:$AB$507,ROWS($A$1:L261)+1,0)=0,"",HLOOKUP(VLOOKUP(L$1,$R$2:$S$16,2,0),'APTA Employee Census'!$B$6:$AB$507,ROWS($A$1:L261)+1,0)))</f>
        <v/>
      </c>
      <c r="M262" s="74" t="str">
        <f>IF(VLOOKUP(M$1,$R$2:$S$16,2,0)="","",IF(HLOOKUP(VLOOKUP(M$1,$R$2:$S$16,2,0),'APTA Employee Census'!$B$6:$AB$507,ROWS($A$1:M261)+1,0)=0,"",HLOOKUP(VLOOKUP(M$1,$R$2:$S$16,2,0),'APTA Employee Census'!$B$6:$AB$507,ROWS($A$1:M261)+1,0)))</f>
        <v/>
      </c>
      <c r="N262" s="72" t="str">
        <f>IF(VLOOKUP(N$1,$R$2:$S$16,2,0)="","",IF(HLOOKUP(VLOOKUP(N$1,$R$2:$S$16,2,0),'APTA Employee Census'!$B$6:$AB$507,ROWS($A$1:N261)+1,0)=0,"",HLOOKUP(VLOOKUP(N$1,$R$2:$S$16,2,0),'APTA Employee Census'!$B$6:$AB$507,ROWS($A$1:N261)+1,0)))</f>
        <v/>
      </c>
      <c r="O262" s="43" t="str">
        <f>IF(VLOOKUP(O$1,$R$2:$S$16,2,0)="","",IF(E262="self",IF(HLOOKUP(VLOOKUP(O$1,$R$2:$S$16,2,0),'APTA Employee Census'!$B$6:$AB$507,ROWS($A$1:O261)+1,0)=0,"",VLOOKUP(HLOOKUP(VLOOKUP(O$1,$R$2:$S$16,2,0),'APTA Employee Census'!$B$6:$AB$507,ROWS($A$1:O261)+1,0),Lookups!$A$2:$B$45,2,0)),""))</f>
        <v/>
      </c>
    </row>
    <row r="263" spans="1:15" ht="18" customHeight="1" x14ac:dyDescent="0.15">
      <c r="A263" s="43" t="str">
        <f>IF(VLOOKUP(A$1,$R$2:$S$16,2,0)="","",IF(HLOOKUP(VLOOKUP(A$1,$R$2:$S$16,2,0),'APTA Employee Census'!$B$6:$AB$507,ROWS($A$1:A262)+1,0)=0,"",HLOOKUP(VLOOKUP(A$1,$R$2:$S$16,2,0),'APTA Employee Census'!$B$6:$AB$507,ROWS($A$1:A262)+1,0)))</f>
        <v/>
      </c>
      <c r="B263" s="43" t="str">
        <f>IF(VLOOKUP(B$1,$R$2:$S$16,2,0)="","",IF(HLOOKUP(VLOOKUP(B$1,$R$2:$S$16,2,0),'APTA Employee Census'!$A$6:$AB$507,ROWS($A$1:B262)+1,0)=0,"",HLOOKUP(VLOOKUP(B$1,$R$2:$S$16,2,0),'APTA Employee Census'!$A$6:$AB$507,ROWS($A$1:B262)+1,0)))</f>
        <v/>
      </c>
      <c r="C263" s="43" t="str">
        <f>IF(VLOOKUP(C$1,$R$2:$S$16,2,0)="","",IF(HLOOKUP(VLOOKUP(C$1,$R$2:$S$16,2,0),'APTA Employee Census'!$B$6:$AB$507,ROWS($A$1:C262)+1,0)=0,"",HLOOKUP(VLOOKUP(C$1,$R$2:$S$16,2,0),'APTA Employee Census'!$B$6:$AB$507,ROWS($A$1:C262)+1,0)))</f>
        <v/>
      </c>
      <c r="D263" s="72" t="str">
        <f>IF(VLOOKUP(D$1,$R$2:$S$16,2,0)="","",IF(HLOOKUP(VLOOKUP(D$1,$R$2:$S$16,2,0),'APTA Employee Census'!$B$6:$AB$507,ROWS($A$1:D262)+1,0)=0,"",HLOOKUP(VLOOKUP(D$1,$R$2:$S$16,2,0),'APTA Employee Census'!$B$6:$AB$507,ROWS($A$1:D262)+1,0)))</f>
        <v/>
      </c>
      <c r="E263" s="43" t="str">
        <f>IF(VLOOKUP(E$1,$R$2:$S$16,2,0)="","",IF(HLOOKUP(VLOOKUP(E$1,$R$2:$S$16,2,0),'APTA Employee Census'!$B$6:$AB$507,ROWS($A$1:E262)+1,0)=0,"",VLOOKUP(HLOOKUP(VLOOKUP(E$1,$R$2:$S$16,2,0),'APTA Employee Census'!$B$6:$AB$507,ROWS($A$1:E262)+1,0),Lookups!$A$2:$B$45,2,0)))</f>
        <v/>
      </c>
      <c r="F263" s="72" t="str">
        <f>IF(VLOOKUP(F$1,$R$2:$S$16,2,0)="","",IF(HLOOKUP(VLOOKUP(F$1,$R$2:$S$16,2,0),'APTA Employee Census'!$B$6:$AB$507,ROWS($A$1:F262)+1,0)=0,"",HLOOKUP(VLOOKUP(F$1,$R$2:$S$16,2,0),'APTA Employee Census'!$B$6:$AB$507,ROWS($A$1:F262)+1,0)))</f>
        <v/>
      </c>
      <c r="G263" s="43" t="str">
        <f>IF(VLOOKUP(G$1,$R$2:$S$16,2,0)="","",IF(HLOOKUP(VLOOKUP(G$1,$R$2:$S$16,2,0),'APTA Employee Census'!$B$6:$AB$507,ROWS($A$1:G262)+1,0)=0,"",VLOOKUP(HLOOKUP(VLOOKUP(G$1,$R$2:$S$16,2,0),'APTA Employee Census'!$B$6:$AB$507,ROWS($A$1:G262)+1,0),Lookups!$A$2:$B$45,2,0)))</f>
        <v/>
      </c>
      <c r="H263" s="72" t="str">
        <f>IF(VLOOKUP(H$1,$R$2:$S$16,2,0)="","",IF(HLOOKUP(VLOOKUP(H$1,$R$2:$S$16,2,0),'APTA Employee Census'!$B$6:$AB$507,ROWS($A$1:H262)+1,0)=0,"",HLOOKUP(VLOOKUP(H$1,$R$2:$S$16,2,0),'APTA Employee Census'!$B$6:$AB$507,ROWS($A$1:H262)+1,0)))</f>
        <v/>
      </c>
      <c r="I263" s="73" t="str">
        <f>IF(VLOOKUP(I$1,$R$2:$S$16,2,0)="","",IF(HLOOKUP(VLOOKUP(I$1,$R$2:$S$16,2,0),'APTA Employee Census'!$B$6:$AB$507,ROWS($A$1:I262)+1,0)=0,"",HLOOKUP(VLOOKUP(I$1,$R$2:$S$16,2,0),'APTA Employee Census'!$B$6:$AB$507,ROWS($A$1:I262)+1,0)))</f>
        <v/>
      </c>
      <c r="J263" s="74" t="str">
        <f>IF(VLOOKUP($J$1,$R$2:$S$16,2,0)="","",IF(AND($K263="part_time",HLOOKUP(VLOOKUP(J$1,$R$2:$S$16,2,0),'APTA Employee Census'!$B$6:$AB$507,ROWS($A$1:J262)+1,0)&gt;0),HLOOKUP(VLOOKUP(J$1,$R$2:$S$16,2,0),'APTA Employee Census'!$B$6:$AB$507,ROWS($A$1:J262)+1,0),IF(AND($K263="part_time",HLOOKUP(VLOOKUP(J$1,$R$2:$S$16,2,0),'APTA Employee Census'!$B$6:$AB$507,ROWS($A$1:J262)+1,0)=""),'APTA Employee Census'!$G$1,"")))</f>
        <v/>
      </c>
      <c r="K263" s="43" t="e">
        <f>IF(VLOOKUP(K$1,$R$2:$S$16,2,0)="","",IF(HLOOKUP(VLOOKUP(K$1,$R$2:$S$16,2,0),'APTA Employee Census'!$B$6:$AB$507,ROWS($A$1:K262)+1,0)=0,"",VLOOKUP(HLOOKUP(VLOOKUP(K$1,$R$2:$S$16,2,0),'APTA Employee Census'!$B$6:$AB$507,ROWS($A$1:K262)+1,0),Lookups!$A$2:$B$45,2,0)))</f>
        <v>#N/A</v>
      </c>
      <c r="L263" s="72" t="str">
        <f>IF(VLOOKUP(L$1,$R$2:$S$16,2,0)="","",IF(HLOOKUP(VLOOKUP(L$1,$R$2:$S$16,2,0),'APTA Employee Census'!$B$6:$AB$507,ROWS($A$1:L262)+1,0)=0,"",HLOOKUP(VLOOKUP(L$1,$R$2:$S$16,2,0),'APTA Employee Census'!$B$6:$AB$507,ROWS($A$1:L262)+1,0)))</f>
        <v/>
      </c>
      <c r="M263" s="74" t="str">
        <f>IF(VLOOKUP(M$1,$R$2:$S$16,2,0)="","",IF(HLOOKUP(VLOOKUP(M$1,$R$2:$S$16,2,0),'APTA Employee Census'!$B$6:$AB$507,ROWS($A$1:M262)+1,0)=0,"",HLOOKUP(VLOOKUP(M$1,$R$2:$S$16,2,0),'APTA Employee Census'!$B$6:$AB$507,ROWS($A$1:M262)+1,0)))</f>
        <v/>
      </c>
      <c r="N263" s="72" t="str">
        <f>IF(VLOOKUP(N$1,$R$2:$S$16,2,0)="","",IF(HLOOKUP(VLOOKUP(N$1,$R$2:$S$16,2,0),'APTA Employee Census'!$B$6:$AB$507,ROWS($A$1:N262)+1,0)=0,"",HLOOKUP(VLOOKUP(N$1,$R$2:$S$16,2,0),'APTA Employee Census'!$B$6:$AB$507,ROWS($A$1:N262)+1,0)))</f>
        <v/>
      </c>
      <c r="O263" s="43" t="str">
        <f>IF(VLOOKUP(O$1,$R$2:$S$16,2,0)="","",IF(E263="self",IF(HLOOKUP(VLOOKUP(O$1,$R$2:$S$16,2,0),'APTA Employee Census'!$B$6:$AB$507,ROWS($A$1:O262)+1,0)=0,"",VLOOKUP(HLOOKUP(VLOOKUP(O$1,$R$2:$S$16,2,0),'APTA Employee Census'!$B$6:$AB$507,ROWS($A$1:O262)+1,0),Lookups!$A$2:$B$45,2,0)),""))</f>
        <v/>
      </c>
    </row>
    <row r="264" spans="1:15" ht="18" customHeight="1" x14ac:dyDescent="0.15">
      <c r="A264" s="43" t="str">
        <f>IF(VLOOKUP(A$1,$R$2:$S$16,2,0)="","",IF(HLOOKUP(VLOOKUP(A$1,$R$2:$S$16,2,0),'APTA Employee Census'!$B$6:$AB$507,ROWS($A$1:A263)+1,0)=0,"",HLOOKUP(VLOOKUP(A$1,$R$2:$S$16,2,0),'APTA Employee Census'!$B$6:$AB$507,ROWS($A$1:A263)+1,0)))</f>
        <v/>
      </c>
      <c r="B264" s="43" t="str">
        <f>IF(VLOOKUP(B$1,$R$2:$S$16,2,0)="","",IF(HLOOKUP(VLOOKUP(B$1,$R$2:$S$16,2,0),'APTA Employee Census'!$A$6:$AB$507,ROWS($A$1:B263)+1,0)=0,"",HLOOKUP(VLOOKUP(B$1,$R$2:$S$16,2,0),'APTA Employee Census'!$A$6:$AB$507,ROWS($A$1:B263)+1,0)))</f>
        <v/>
      </c>
      <c r="C264" s="43" t="str">
        <f>IF(VLOOKUP(C$1,$R$2:$S$16,2,0)="","",IF(HLOOKUP(VLOOKUP(C$1,$R$2:$S$16,2,0),'APTA Employee Census'!$B$6:$AB$507,ROWS($A$1:C263)+1,0)=0,"",HLOOKUP(VLOOKUP(C$1,$R$2:$S$16,2,0),'APTA Employee Census'!$B$6:$AB$507,ROWS($A$1:C263)+1,0)))</f>
        <v/>
      </c>
      <c r="D264" s="72" t="str">
        <f>IF(VLOOKUP(D$1,$R$2:$S$16,2,0)="","",IF(HLOOKUP(VLOOKUP(D$1,$R$2:$S$16,2,0),'APTA Employee Census'!$B$6:$AB$507,ROWS($A$1:D263)+1,0)=0,"",HLOOKUP(VLOOKUP(D$1,$R$2:$S$16,2,0),'APTA Employee Census'!$B$6:$AB$507,ROWS($A$1:D263)+1,0)))</f>
        <v/>
      </c>
      <c r="E264" s="43" t="str">
        <f>IF(VLOOKUP(E$1,$R$2:$S$16,2,0)="","",IF(HLOOKUP(VLOOKUP(E$1,$R$2:$S$16,2,0),'APTA Employee Census'!$B$6:$AB$507,ROWS($A$1:E263)+1,0)=0,"",VLOOKUP(HLOOKUP(VLOOKUP(E$1,$R$2:$S$16,2,0),'APTA Employee Census'!$B$6:$AB$507,ROWS($A$1:E263)+1,0),Lookups!$A$2:$B$45,2,0)))</f>
        <v/>
      </c>
      <c r="F264" s="72" t="str">
        <f>IF(VLOOKUP(F$1,$R$2:$S$16,2,0)="","",IF(HLOOKUP(VLOOKUP(F$1,$R$2:$S$16,2,0),'APTA Employee Census'!$B$6:$AB$507,ROWS($A$1:F263)+1,0)=0,"",HLOOKUP(VLOOKUP(F$1,$R$2:$S$16,2,0),'APTA Employee Census'!$B$6:$AB$507,ROWS($A$1:F263)+1,0)))</f>
        <v/>
      </c>
      <c r="G264" s="43" t="str">
        <f>IF(VLOOKUP(G$1,$R$2:$S$16,2,0)="","",IF(HLOOKUP(VLOOKUP(G$1,$R$2:$S$16,2,0),'APTA Employee Census'!$B$6:$AB$507,ROWS($A$1:G263)+1,0)=0,"",VLOOKUP(HLOOKUP(VLOOKUP(G$1,$R$2:$S$16,2,0),'APTA Employee Census'!$B$6:$AB$507,ROWS($A$1:G263)+1,0),Lookups!$A$2:$B$45,2,0)))</f>
        <v/>
      </c>
      <c r="H264" s="72" t="str">
        <f>IF(VLOOKUP(H$1,$R$2:$S$16,2,0)="","",IF(HLOOKUP(VLOOKUP(H$1,$R$2:$S$16,2,0),'APTA Employee Census'!$B$6:$AB$507,ROWS($A$1:H263)+1,0)=0,"",HLOOKUP(VLOOKUP(H$1,$R$2:$S$16,2,0),'APTA Employee Census'!$B$6:$AB$507,ROWS($A$1:H263)+1,0)))</f>
        <v/>
      </c>
      <c r="I264" s="73" t="str">
        <f>IF(VLOOKUP(I$1,$R$2:$S$16,2,0)="","",IF(HLOOKUP(VLOOKUP(I$1,$R$2:$S$16,2,0),'APTA Employee Census'!$B$6:$AB$507,ROWS($A$1:I263)+1,0)=0,"",HLOOKUP(VLOOKUP(I$1,$R$2:$S$16,2,0),'APTA Employee Census'!$B$6:$AB$507,ROWS($A$1:I263)+1,0)))</f>
        <v/>
      </c>
      <c r="J264" s="74" t="str">
        <f>IF(VLOOKUP($J$1,$R$2:$S$16,2,0)="","",IF(AND($K264="part_time",HLOOKUP(VLOOKUP(J$1,$R$2:$S$16,2,0),'APTA Employee Census'!$B$6:$AB$507,ROWS($A$1:J263)+1,0)&gt;0),HLOOKUP(VLOOKUP(J$1,$R$2:$S$16,2,0),'APTA Employee Census'!$B$6:$AB$507,ROWS($A$1:J263)+1,0),IF(AND($K264="part_time",HLOOKUP(VLOOKUP(J$1,$R$2:$S$16,2,0),'APTA Employee Census'!$B$6:$AB$507,ROWS($A$1:J263)+1,0)=""),'APTA Employee Census'!$G$1,"")))</f>
        <v/>
      </c>
      <c r="K264" s="43" t="e">
        <f>IF(VLOOKUP(K$1,$R$2:$S$16,2,0)="","",IF(HLOOKUP(VLOOKUP(K$1,$R$2:$S$16,2,0),'APTA Employee Census'!$B$6:$AB$507,ROWS($A$1:K263)+1,0)=0,"",VLOOKUP(HLOOKUP(VLOOKUP(K$1,$R$2:$S$16,2,0),'APTA Employee Census'!$B$6:$AB$507,ROWS($A$1:K263)+1,0),Lookups!$A$2:$B$45,2,0)))</f>
        <v>#N/A</v>
      </c>
      <c r="L264" s="72" t="str">
        <f>IF(VLOOKUP(L$1,$R$2:$S$16,2,0)="","",IF(HLOOKUP(VLOOKUP(L$1,$R$2:$S$16,2,0),'APTA Employee Census'!$B$6:$AB$507,ROWS($A$1:L263)+1,0)=0,"",HLOOKUP(VLOOKUP(L$1,$R$2:$S$16,2,0),'APTA Employee Census'!$B$6:$AB$507,ROWS($A$1:L263)+1,0)))</f>
        <v/>
      </c>
      <c r="M264" s="74" t="str">
        <f>IF(VLOOKUP(M$1,$R$2:$S$16,2,0)="","",IF(HLOOKUP(VLOOKUP(M$1,$R$2:$S$16,2,0),'APTA Employee Census'!$B$6:$AB$507,ROWS($A$1:M263)+1,0)=0,"",HLOOKUP(VLOOKUP(M$1,$R$2:$S$16,2,0),'APTA Employee Census'!$B$6:$AB$507,ROWS($A$1:M263)+1,0)))</f>
        <v/>
      </c>
      <c r="N264" s="72" t="str">
        <f>IF(VLOOKUP(N$1,$R$2:$S$16,2,0)="","",IF(HLOOKUP(VLOOKUP(N$1,$R$2:$S$16,2,0),'APTA Employee Census'!$B$6:$AB$507,ROWS($A$1:N263)+1,0)=0,"",HLOOKUP(VLOOKUP(N$1,$R$2:$S$16,2,0),'APTA Employee Census'!$B$6:$AB$507,ROWS($A$1:N263)+1,0)))</f>
        <v/>
      </c>
      <c r="O264" s="43" t="str">
        <f>IF(VLOOKUP(O$1,$R$2:$S$16,2,0)="","",IF(E264="self",IF(HLOOKUP(VLOOKUP(O$1,$R$2:$S$16,2,0),'APTA Employee Census'!$B$6:$AB$507,ROWS($A$1:O263)+1,0)=0,"",VLOOKUP(HLOOKUP(VLOOKUP(O$1,$R$2:$S$16,2,0),'APTA Employee Census'!$B$6:$AB$507,ROWS($A$1:O263)+1,0),Lookups!$A$2:$B$45,2,0)),""))</f>
        <v/>
      </c>
    </row>
    <row r="265" spans="1:15" ht="18" customHeight="1" x14ac:dyDescent="0.15">
      <c r="A265" s="43" t="str">
        <f>IF(VLOOKUP(A$1,$R$2:$S$16,2,0)="","",IF(HLOOKUP(VLOOKUP(A$1,$R$2:$S$16,2,0),'APTA Employee Census'!$B$6:$AB$507,ROWS($A$1:A264)+1,0)=0,"",HLOOKUP(VLOOKUP(A$1,$R$2:$S$16,2,0),'APTA Employee Census'!$B$6:$AB$507,ROWS($A$1:A264)+1,0)))</f>
        <v/>
      </c>
      <c r="B265" s="43" t="str">
        <f>IF(VLOOKUP(B$1,$R$2:$S$16,2,0)="","",IF(HLOOKUP(VLOOKUP(B$1,$R$2:$S$16,2,0),'APTA Employee Census'!$A$6:$AB$507,ROWS($A$1:B264)+1,0)=0,"",HLOOKUP(VLOOKUP(B$1,$R$2:$S$16,2,0),'APTA Employee Census'!$A$6:$AB$507,ROWS($A$1:B264)+1,0)))</f>
        <v/>
      </c>
      <c r="C265" s="43" t="str">
        <f>IF(VLOOKUP(C$1,$R$2:$S$16,2,0)="","",IF(HLOOKUP(VLOOKUP(C$1,$R$2:$S$16,2,0),'APTA Employee Census'!$B$6:$AB$507,ROWS($A$1:C264)+1,0)=0,"",HLOOKUP(VLOOKUP(C$1,$R$2:$S$16,2,0),'APTA Employee Census'!$B$6:$AB$507,ROWS($A$1:C264)+1,0)))</f>
        <v/>
      </c>
      <c r="D265" s="72" t="str">
        <f>IF(VLOOKUP(D$1,$R$2:$S$16,2,0)="","",IF(HLOOKUP(VLOOKUP(D$1,$R$2:$S$16,2,0),'APTA Employee Census'!$B$6:$AB$507,ROWS($A$1:D264)+1,0)=0,"",HLOOKUP(VLOOKUP(D$1,$R$2:$S$16,2,0),'APTA Employee Census'!$B$6:$AB$507,ROWS($A$1:D264)+1,0)))</f>
        <v/>
      </c>
      <c r="E265" s="43" t="str">
        <f>IF(VLOOKUP(E$1,$R$2:$S$16,2,0)="","",IF(HLOOKUP(VLOOKUP(E$1,$R$2:$S$16,2,0),'APTA Employee Census'!$B$6:$AB$507,ROWS($A$1:E264)+1,0)=0,"",VLOOKUP(HLOOKUP(VLOOKUP(E$1,$R$2:$S$16,2,0),'APTA Employee Census'!$B$6:$AB$507,ROWS($A$1:E264)+1,0),Lookups!$A$2:$B$45,2,0)))</f>
        <v/>
      </c>
      <c r="F265" s="72" t="str">
        <f>IF(VLOOKUP(F$1,$R$2:$S$16,2,0)="","",IF(HLOOKUP(VLOOKUP(F$1,$R$2:$S$16,2,0),'APTA Employee Census'!$B$6:$AB$507,ROWS($A$1:F264)+1,0)=0,"",HLOOKUP(VLOOKUP(F$1,$R$2:$S$16,2,0),'APTA Employee Census'!$B$6:$AB$507,ROWS($A$1:F264)+1,0)))</f>
        <v/>
      </c>
      <c r="G265" s="43" t="str">
        <f>IF(VLOOKUP(G$1,$R$2:$S$16,2,0)="","",IF(HLOOKUP(VLOOKUP(G$1,$R$2:$S$16,2,0),'APTA Employee Census'!$B$6:$AB$507,ROWS($A$1:G264)+1,0)=0,"",VLOOKUP(HLOOKUP(VLOOKUP(G$1,$R$2:$S$16,2,0),'APTA Employee Census'!$B$6:$AB$507,ROWS($A$1:G264)+1,0),Lookups!$A$2:$B$45,2,0)))</f>
        <v/>
      </c>
      <c r="H265" s="72" t="str">
        <f>IF(VLOOKUP(H$1,$R$2:$S$16,2,0)="","",IF(HLOOKUP(VLOOKUP(H$1,$R$2:$S$16,2,0),'APTA Employee Census'!$B$6:$AB$507,ROWS($A$1:H264)+1,0)=0,"",HLOOKUP(VLOOKUP(H$1,$R$2:$S$16,2,0),'APTA Employee Census'!$B$6:$AB$507,ROWS($A$1:H264)+1,0)))</f>
        <v/>
      </c>
      <c r="I265" s="73" t="str">
        <f>IF(VLOOKUP(I$1,$R$2:$S$16,2,0)="","",IF(HLOOKUP(VLOOKUP(I$1,$R$2:$S$16,2,0),'APTA Employee Census'!$B$6:$AB$507,ROWS($A$1:I264)+1,0)=0,"",HLOOKUP(VLOOKUP(I$1,$R$2:$S$16,2,0),'APTA Employee Census'!$B$6:$AB$507,ROWS($A$1:I264)+1,0)))</f>
        <v/>
      </c>
      <c r="J265" s="74" t="str">
        <f>IF(VLOOKUP($J$1,$R$2:$S$16,2,0)="","",IF(AND($K265="part_time",HLOOKUP(VLOOKUP(J$1,$R$2:$S$16,2,0),'APTA Employee Census'!$B$6:$AB$507,ROWS($A$1:J264)+1,0)&gt;0),HLOOKUP(VLOOKUP(J$1,$R$2:$S$16,2,0),'APTA Employee Census'!$B$6:$AB$507,ROWS($A$1:J264)+1,0),IF(AND($K265="part_time",HLOOKUP(VLOOKUP(J$1,$R$2:$S$16,2,0),'APTA Employee Census'!$B$6:$AB$507,ROWS($A$1:J264)+1,0)=""),'APTA Employee Census'!$G$1,"")))</f>
        <v/>
      </c>
      <c r="K265" s="43" t="e">
        <f>IF(VLOOKUP(K$1,$R$2:$S$16,2,0)="","",IF(HLOOKUP(VLOOKUP(K$1,$R$2:$S$16,2,0),'APTA Employee Census'!$B$6:$AB$507,ROWS($A$1:K264)+1,0)=0,"",VLOOKUP(HLOOKUP(VLOOKUP(K$1,$R$2:$S$16,2,0),'APTA Employee Census'!$B$6:$AB$507,ROWS($A$1:K264)+1,0),Lookups!$A$2:$B$45,2,0)))</f>
        <v>#N/A</v>
      </c>
      <c r="L265" s="72" t="str">
        <f>IF(VLOOKUP(L$1,$R$2:$S$16,2,0)="","",IF(HLOOKUP(VLOOKUP(L$1,$R$2:$S$16,2,0),'APTA Employee Census'!$B$6:$AB$507,ROWS($A$1:L264)+1,0)=0,"",HLOOKUP(VLOOKUP(L$1,$R$2:$S$16,2,0),'APTA Employee Census'!$B$6:$AB$507,ROWS($A$1:L264)+1,0)))</f>
        <v/>
      </c>
      <c r="M265" s="74" t="str">
        <f>IF(VLOOKUP(M$1,$R$2:$S$16,2,0)="","",IF(HLOOKUP(VLOOKUP(M$1,$R$2:$S$16,2,0),'APTA Employee Census'!$B$6:$AB$507,ROWS($A$1:M264)+1,0)=0,"",HLOOKUP(VLOOKUP(M$1,$R$2:$S$16,2,0),'APTA Employee Census'!$B$6:$AB$507,ROWS($A$1:M264)+1,0)))</f>
        <v/>
      </c>
      <c r="N265" s="72" t="str">
        <f>IF(VLOOKUP(N$1,$R$2:$S$16,2,0)="","",IF(HLOOKUP(VLOOKUP(N$1,$R$2:$S$16,2,0),'APTA Employee Census'!$B$6:$AB$507,ROWS($A$1:N264)+1,0)=0,"",HLOOKUP(VLOOKUP(N$1,$R$2:$S$16,2,0),'APTA Employee Census'!$B$6:$AB$507,ROWS($A$1:N264)+1,0)))</f>
        <v/>
      </c>
      <c r="O265" s="43" t="str">
        <f>IF(VLOOKUP(O$1,$R$2:$S$16,2,0)="","",IF(E265="self",IF(HLOOKUP(VLOOKUP(O$1,$R$2:$S$16,2,0),'APTA Employee Census'!$B$6:$AB$507,ROWS($A$1:O264)+1,0)=0,"",VLOOKUP(HLOOKUP(VLOOKUP(O$1,$R$2:$S$16,2,0),'APTA Employee Census'!$B$6:$AB$507,ROWS($A$1:O264)+1,0),Lookups!$A$2:$B$45,2,0)),""))</f>
        <v/>
      </c>
    </row>
    <row r="266" spans="1:15" ht="18" customHeight="1" x14ac:dyDescent="0.15">
      <c r="A266" s="43" t="str">
        <f>IF(VLOOKUP(A$1,$R$2:$S$16,2,0)="","",IF(HLOOKUP(VLOOKUP(A$1,$R$2:$S$16,2,0),'APTA Employee Census'!$B$6:$AB$507,ROWS($A$1:A265)+1,0)=0,"",HLOOKUP(VLOOKUP(A$1,$R$2:$S$16,2,0),'APTA Employee Census'!$B$6:$AB$507,ROWS($A$1:A265)+1,0)))</f>
        <v/>
      </c>
      <c r="B266" s="43" t="str">
        <f>IF(VLOOKUP(B$1,$R$2:$S$16,2,0)="","",IF(HLOOKUP(VLOOKUP(B$1,$R$2:$S$16,2,0),'APTA Employee Census'!$A$6:$AB$507,ROWS($A$1:B265)+1,0)=0,"",HLOOKUP(VLOOKUP(B$1,$R$2:$S$16,2,0),'APTA Employee Census'!$A$6:$AB$507,ROWS($A$1:B265)+1,0)))</f>
        <v/>
      </c>
      <c r="C266" s="43" t="str">
        <f>IF(VLOOKUP(C$1,$R$2:$S$16,2,0)="","",IF(HLOOKUP(VLOOKUP(C$1,$R$2:$S$16,2,0),'APTA Employee Census'!$B$6:$AB$507,ROWS($A$1:C265)+1,0)=0,"",HLOOKUP(VLOOKUP(C$1,$R$2:$S$16,2,0),'APTA Employee Census'!$B$6:$AB$507,ROWS($A$1:C265)+1,0)))</f>
        <v/>
      </c>
      <c r="D266" s="72" t="str">
        <f>IF(VLOOKUP(D$1,$R$2:$S$16,2,0)="","",IF(HLOOKUP(VLOOKUP(D$1,$R$2:$S$16,2,0),'APTA Employee Census'!$B$6:$AB$507,ROWS($A$1:D265)+1,0)=0,"",HLOOKUP(VLOOKUP(D$1,$R$2:$S$16,2,0),'APTA Employee Census'!$B$6:$AB$507,ROWS($A$1:D265)+1,0)))</f>
        <v/>
      </c>
      <c r="E266" s="43" t="str">
        <f>IF(VLOOKUP(E$1,$R$2:$S$16,2,0)="","",IF(HLOOKUP(VLOOKUP(E$1,$R$2:$S$16,2,0),'APTA Employee Census'!$B$6:$AB$507,ROWS($A$1:E265)+1,0)=0,"",VLOOKUP(HLOOKUP(VLOOKUP(E$1,$R$2:$S$16,2,0),'APTA Employee Census'!$B$6:$AB$507,ROWS($A$1:E265)+1,0),Lookups!$A$2:$B$45,2,0)))</f>
        <v/>
      </c>
      <c r="F266" s="72" t="str">
        <f>IF(VLOOKUP(F$1,$R$2:$S$16,2,0)="","",IF(HLOOKUP(VLOOKUP(F$1,$R$2:$S$16,2,0),'APTA Employee Census'!$B$6:$AB$507,ROWS($A$1:F265)+1,0)=0,"",HLOOKUP(VLOOKUP(F$1,$R$2:$S$16,2,0),'APTA Employee Census'!$B$6:$AB$507,ROWS($A$1:F265)+1,0)))</f>
        <v/>
      </c>
      <c r="G266" s="43" t="str">
        <f>IF(VLOOKUP(G$1,$R$2:$S$16,2,0)="","",IF(HLOOKUP(VLOOKUP(G$1,$R$2:$S$16,2,0),'APTA Employee Census'!$B$6:$AB$507,ROWS($A$1:G265)+1,0)=0,"",VLOOKUP(HLOOKUP(VLOOKUP(G$1,$R$2:$S$16,2,0),'APTA Employee Census'!$B$6:$AB$507,ROWS($A$1:G265)+1,0),Lookups!$A$2:$B$45,2,0)))</f>
        <v/>
      </c>
      <c r="H266" s="72" t="str">
        <f>IF(VLOOKUP(H$1,$R$2:$S$16,2,0)="","",IF(HLOOKUP(VLOOKUP(H$1,$R$2:$S$16,2,0),'APTA Employee Census'!$B$6:$AB$507,ROWS($A$1:H265)+1,0)=0,"",HLOOKUP(VLOOKUP(H$1,$R$2:$S$16,2,0),'APTA Employee Census'!$B$6:$AB$507,ROWS($A$1:H265)+1,0)))</f>
        <v/>
      </c>
      <c r="I266" s="73" t="str">
        <f>IF(VLOOKUP(I$1,$R$2:$S$16,2,0)="","",IF(HLOOKUP(VLOOKUP(I$1,$R$2:$S$16,2,0),'APTA Employee Census'!$B$6:$AB$507,ROWS($A$1:I265)+1,0)=0,"",HLOOKUP(VLOOKUP(I$1,$R$2:$S$16,2,0),'APTA Employee Census'!$B$6:$AB$507,ROWS($A$1:I265)+1,0)))</f>
        <v/>
      </c>
      <c r="J266" s="74" t="str">
        <f>IF(VLOOKUP($J$1,$R$2:$S$16,2,0)="","",IF(AND($K266="part_time",HLOOKUP(VLOOKUP(J$1,$R$2:$S$16,2,0),'APTA Employee Census'!$B$6:$AB$507,ROWS($A$1:J265)+1,0)&gt;0),HLOOKUP(VLOOKUP(J$1,$R$2:$S$16,2,0),'APTA Employee Census'!$B$6:$AB$507,ROWS($A$1:J265)+1,0),IF(AND($K266="part_time",HLOOKUP(VLOOKUP(J$1,$R$2:$S$16,2,0),'APTA Employee Census'!$B$6:$AB$507,ROWS($A$1:J265)+1,0)=""),'APTA Employee Census'!$G$1,"")))</f>
        <v/>
      </c>
      <c r="K266" s="43" t="e">
        <f>IF(VLOOKUP(K$1,$R$2:$S$16,2,0)="","",IF(HLOOKUP(VLOOKUP(K$1,$R$2:$S$16,2,0),'APTA Employee Census'!$B$6:$AB$507,ROWS($A$1:K265)+1,0)=0,"",VLOOKUP(HLOOKUP(VLOOKUP(K$1,$R$2:$S$16,2,0),'APTA Employee Census'!$B$6:$AB$507,ROWS($A$1:K265)+1,0),Lookups!$A$2:$B$45,2,0)))</f>
        <v>#N/A</v>
      </c>
      <c r="L266" s="72" t="str">
        <f>IF(VLOOKUP(L$1,$R$2:$S$16,2,0)="","",IF(HLOOKUP(VLOOKUP(L$1,$R$2:$S$16,2,0),'APTA Employee Census'!$B$6:$AB$507,ROWS($A$1:L265)+1,0)=0,"",HLOOKUP(VLOOKUP(L$1,$R$2:$S$16,2,0),'APTA Employee Census'!$B$6:$AB$507,ROWS($A$1:L265)+1,0)))</f>
        <v/>
      </c>
      <c r="M266" s="74" t="str">
        <f>IF(VLOOKUP(M$1,$R$2:$S$16,2,0)="","",IF(HLOOKUP(VLOOKUP(M$1,$R$2:$S$16,2,0),'APTA Employee Census'!$B$6:$AB$507,ROWS($A$1:M265)+1,0)=0,"",HLOOKUP(VLOOKUP(M$1,$R$2:$S$16,2,0),'APTA Employee Census'!$B$6:$AB$507,ROWS($A$1:M265)+1,0)))</f>
        <v/>
      </c>
      <c r="N266" s="72" t="str">
        <f>IF(VLOOKUP(N$1,$R$2:$S$16,2,0)="","",IF(HLOOKUP(VLOOKUP(N$1,$R$2:$S$16,2,0),'APTA Employee Census'!$B$6:$AB$507,ROWS($A$1:N265)+1,0)=0,"",HLOOKUP(VLOOKUP(N$1,$R$2:$S$16,2,0),'APTA Employee Census'!$B$6:$AB$507,ROWS($A$1:N265)+1,0)))</f>
        <v/>
      </c>
      <c r="O266" s="43" t="str">
        <f>IF(VLOOKUP(O$1,$R$2:$S$16,2,0)="","",IF(E266="self",IF(HLOOKUP(VLOOKUP(O$1,$R$2:$S$16,2,0),'APTA Employee Census'!$B$6:$AB$507,ROWS($A$1:O265)+1,0)=0,"",VLOOKUP(HLOOKUP(VLOOKUP(O$1,$R$2:$S$16,2,0),'APTA Employee Census'!$B$6:$AB$507,ROWS($A$1:O265)+1,0),Lookups!$A$2:$B$45,2,0)),""))</f>
        <v/>
      </c>
    </row>
    <row r="267" spans="1:15" ht="18" customHeight="1" x14ac:dyDescent="0.15">
      <c r="A267" s="43" t="str">
        <f>IF(VLOOKUP(A$1,$R$2:$S$16,2,0)="","",IF(HLOOKUP(VLOOKUP(A$1,$R$2:$S$16,2,0),'APTA Employee Census'!$B$6:$AB$507,ROWS($A$1:A266)+1,0)=0,"",HLOOKUP(VLOOKUP(A$1,$R$2:$S$16,2,0),'APTA Employee Census'!$B$6:$AB$507,ROWS($A$1:A266)+1,0)))</f>
        <v/>
      </c>
      <c r="B267" s="43" t="str">
        <f>IF(VLOOKUP(B$1,$R$2:$S$16,2,0)="","",IF(HLOOKUP(VLOOKUP(B$1,$R$2:$S$16,2,0),'APTA Employee Census'!$A$6:$AB$507,ROWS($A$1:B266)+1,0)=0,"",HLOOKUP(VLOOKUP(B$1,$R$2:$S$16,2,0),'APTA Employee Census'!$A$6:$AB$507,ROWS($A$1:B266)+1,0)))</f>
        <v/>
      </c>
      <c r="C267" s="43" t="str">
        <f>IF(VLOOKUP(C$1,$R$2:$S$16,2,0)="","",IF(HLOOKUP(VLOOKUP(C$1,$R$2:$S$16,2,0),'APTA Employee Census'!$B$6:$AB$507,ROWS($A$1:C266)+1,0)=0,"",HLOOKUP(VLOOKUP(C$1,$R$2:$S$16,2,0),'APTA Employee Census'!$B$6:$AB$507,ROWS($A$1:C266)+1,0)))</f>
        <v/>
      </c>
      <c r="D267" s="72" t="str">
        <f>IF(VLOOKUP(D$1,$R$2:$S$16,2,0)="","",IF(HLOOKUP(VLOOKUP(D$1,$R$2:$S$16,2,0),'APTA Employee Census'!$B$6:$AB$507,ROWS($A$1:D266)+1,0)=0,"",HLOOKUP(VLOOKUP(D$1,$R$2:$S$16,2,0),'APTA Employee Census'!$B$6:$AB$507,ROWS($A$1:D266)+1,0)))</f>
        <v/>
      </c>
      <c r="E267" s="43" t="str">
        <f>IF(VLOOKUP(E$1,$R$2:$S$16,2,0)="","",IF(HLOOKUP(VLOOKUP(E$1,$R$2:$S$16,2,0),'APTA Employee Census'!$B$6:$AB$507,ROWS($A$1:E266)+1,0)=0,"",VLOOKUP(HLOOKUP(VLOOKUP(E$1,$R$2:$S$16,2,0),'APTA Employee Census'!$B$6:$AB$507,ROWS($A$1:E266)+1,0),Lookups!$A$2:$B$45,2,0)))</f>
        <v/>
      </c>
      <c r="F267" s="72" t="str">
        <f>IF(VLOOKUP(F$1,$R$2:$S$16,2,0)="","",IF(HLOOKUP(VLOOKUP(F$1,$R$2:$S$16,2,0),'APTA Employee Census'!$B$6:$AB$507,ROWS($A$1:F266)+1,0)=0,"",HLOOKUP(VLOOKUP(F$1,$R$2:$S$16,2,0),'APTA Employee Census'!$B$6:$AB$507,ROWS($A$1:F266)+1,0)))</f>
        <v/>
      </c>
      <c r="G267" s="43" t="str">
        <f>IF(VLOOKUP(G$1,$R$2:$S$16,2,0)="","",IF(HLOOKUP(VLOOKUP(G$1,$R$2:$S$16,2,0),'APTA Employee Census'!$B$6:$AB$507,ROWS($A$1:G266)+1,0)=0,"",VLOOKUP(HLOOKUP(VLOOKUP(G$1,$R$2:$S$16,2,0),'APTA Employee Census'!$B$6:$AB$507,ROWS($A$1:G266)+1,0),Lookups!$A$2:$B$45,2,0)))</f>
        <v/>
      </c>
      <c r="H267" s="72" t="str">
        <f>IF(VLOOKUP(H$1,$R$2:$S$16,2,0)="","",IF(HLOOKUP(VLOOKUP(H$1,$R$2:$S$16,2,0),'APTA Employee Census'!$B$6:$AB$507,ROWS($A$1:H266)+1,0)=0,"",HLOOKUP(VLOOKUP(H$1,$R$2:$S$16,2,0),'APTA Employee Census'!$B$6:$AB$507,ROWS($A$1:H266)+1,0)))</f>
        <v/>
      </c>
      <c r="I267" s="73" t="str">
        <f>IF(VLOOKUP(I$1,$R$2:$S$16,2,0)="","",IF(HLOOKUP(VLOOKUP(I$1,$R$2:$S$16,2,0),'APTA Employee Census'!$B$6:$AB$507,ROWS($A$1:I266)+1,0)=0,"",HLOOKUP(VLOOKUP(I$1,$R$2:$S$16,2,0),'APTA Employee Census'!$B$6:$AB$507,ROWS($A$1:I266)+1,0)))</f>
        <v/>
      </c>
      <c r="J267" s="74" t="str">
        <f>IF(VLOOKUP($J$1,$R$2:$S$16,2,0)="","",IF(AND($K267="part_time",HLOOKUP(VLOOKUP(J$1,$R$2:$S$16,2,0),'APTA Employee Census'!$B$6:$AB$507,ROWS($A$1:J266)+1,0)&gt;0),HLOOKUP(VLOOKUP(J$1,$R$2:$S$16,2,0),'APTA Employee Census'!$B$6:$AB$507,ROWS($A$1:J266)+1,0),IF(AND($K267="part_time",HLOOKUP(VLOOKUP(J$1,$R$2:$S$16,2,0),'APTA Employee Census'!$B$6:$AB$507,ROWS($A$1:J266)+1,0)=""),'APTA Employee Census'!$G$1,"")))</f>
        <v/>
      </c>
      <c r="K267" s="43" t="e">
        <f>IF(VLOOKUP(K$1,$R$2:$S$16,2,0)="","",IF(HLOOKUP(VLOOKUP(K$1,$R$2:$S$16,2,0),'APTA Employee Census'!$B$6:$AB$507,ROWS($A$1:K266)+1,0)=0,"",VLOOKUP(HLOOKUP(VLOOKUP(K$1,$R$2:$S$16,2,0),'APTA Employee Census'!$B$6:$AB$507,ROWS($A$1:K266)+1,0),Lookups!$A$2:$B$45,2,0)))</f>
        <v>#N/A</v>
      </c>
      <c r="L267" s="72" t="str">
        <f>IF(VLOOKUP(L$1,$R$2:$S$16,2,0)="","",IF(HLOOKUP(VLOOKUP(L$1,$R$2:$S$16,2,0),'APTA Employee Census'!$B$6:$AB$507,ROWS($A$1:L266)+1,0)=0,"",HLOOKUP(VLOOKUP(L$1,$R$2:$S$16,2,0),'APTA Employee Census'!$B$6:$AB$507,ROWS($A$1:L266)+1,0)))</f>
        <v/>
      </c>
      <c r="M267" s="74" t="str">
        <f>IF(VLOOKUP(M$1,$R$2:$S$16,2,0)="","",IF(HLOOKUP(VLOOKUP(M$1,$R$2:$S$16,2,0),'APTA Employee Census'!$B$6:$AB$507,ROWS($A$1:M266)+1,0)=0,"",HLOOKUP(VLOOKUP(M$1,$R$2:$S$16,2,0),'APTA Employee Census'!$B$6:$AB$507,ROWS($A$1:M266)+1,0)))</f>
        <v/>
      </c>
      <c r="N267" s="72" t="str">
        <f>IF(VLOOKUP(N$1,$R$2:$S$16,2,0)="","",IF(HLOOKUP(VLOOKUP(N$1,$R$2:$S$16,2,0),'APTA Employee Census'!$B$6:$AB$507,ROWS($A$1:N266)+1,0)=0,"",HLOOKUP(VLOOKUP(N$1,$R$2:$S$16,2,0),'APTA Employee Census'!$B$6:$AB$507,ROWS($A$1:N266)+1,0)))</f>
        <v/>
      </c>
      <c r="O267" s="43" t="str">
        <f>IF(VLOOKUP(O$1,$R$2:$S$16,2,0)="","",IF(E267="self",IF(HLOOKUP(VLOOKUP(O$1,$R$2:$S$16,2,0),'APTA Employee Census'!$B$6:$AB$507,ROWS($A$1:O266)+1,0)=0,"",VLOOKUP(HLOOKUP(VLOOKUP(O$1,$R$2:$S$16,2,0),'APTA Employee Census'!$B$6:$AB$507,ROWS($A$1:O266)+1,0),Lookups!$A$2:$B$45,2,0)),""))</f>
        <v/>
      </c>
    </row>
    <row r="268" spans="1:15" ht="18" customHeight="1" x14ac:dyDescent="0.15">
      <c r="A268" s="43" t="str">
        <f>IF(VLOOKUP(A$1,$R$2:$S$16,2,0)="","",IF(HLOOKUP(VLOOKUP(A$1,$R$2:$S$16,2,0),'APTA Employee Census'!$B$6:$AB$507,ROWS($A$1:A267)+1,0)=0,"",HLOOKUP(VLOOKUP(A$1,$R$2:$S$16,2,0),'APTA Employee Census'!$B$6:$AB$507,ROWS($A$1:A267)+1,0)))</f>
        <v/>
      </c>
      <c r="B268" s="43" t="str">
        <f>IF(VLOOKUP(B$1,$R$2:$S$16,2,0)="","",IF(HLOOKUP(VLOOKUP(B$1,$R$2:$S$16,2,0),'APTA Employee Census'!$A$6:$AB$507,ROWS($A$1:B267)+1,0)=0,"",HLOOKUP(VLOOKUP(B$1,$R$2:$S$16,2,0),'APTA Employee Census'!$A$6:$AB$507,ROWS($A$1:B267)+1,0)))</f>
        <v/>
      </c>
      <c r="C268" s="43" t="str">
        <f>IF(VLOOKUP(C$1,$R$2:$S$16,2,0)="","",IF(HLOOKUP(VLOOKUP(C$1,$R$2:$S$16,2,0),'APTA Employee Census'!$B$6:$AB$507,ROWS($A$1:C267)+1,0)=0,"",HLOOKUP(VLOOKUP(C$1,$R$2:$S$16,2,0),'APTA Employee Census'!$B$6:$AB$507,ROWS($A$1:C267)+1,0)))</f>
        <v/>
      </c>
      <c r="D268" s="72" t="str">
        <f>IF(VLOOKUP(D$1,$R$2:$S$16,2,0)="","",IF(HLOOKUP(VLOOKUP(D$1,$R$2:$S$16,2,0),'APTA Employee Census'!$B$6:$AB$507,ROWS($A$1:D267)+1,0)=0,"",HLOOKUP(VLOOKUP(D$1,$R$2:$S$16,2,0),'APTA Employee Census'!$B$6:$AB$507,ROWS($A$1:D267)+1,0)))</f>
        <v/>
      </c>
      <c r="E268" s="43" t="str">
        <f>IF(VLOOKUP(E$1,$R$2:$S$16,2,0)="","",IF(HLOOKUP(VLOOKUP(E$1,$R$2:$S$16,2,0),'APTA Employee Census'!$B$6:$AB$507,ROWS($A$1:E267)+1,0)=0,"",VLOOKUP(HLOOKUP(VLOOKUP(E$1,$R$2:$S$16,2,0),'APTA Employee Census'!$B$6:$AB$507,ROWS($A$1:E267)+1,0),Lookups!$A$2:$B$45,2,0)))</f>
        <v/>
      </c>
      <c r="F268" s="72" t="str">
        <f>IF(VLOOKUP(F$1,$R$2:$S$16,2,0)="","",IF(HLOOKUP(VLOOKUP(F$1,$R$2:$S$16,2,0),'APTA Employee Census'!$B$6:$AB$507,ROWS($A$1:F267)+1,0)=0,"",HLOOKUP(VLOOKUP(F$1,$R$2:$S$16,2,0),'APTA Employee Census'!$B$6:$AB$507,ROWS($A$1:F267)+1,0)))</f>
        <v/>
      </c>
      <c r="G268" s="43" t="str">
        <f>IF(VLOOKUP(G$1,$R$2:$S$16,2,0)="","",IF(HLOOKUP(VLOOKUP(G$1,$R$2:$S$16,2,0),'APTA Employee Census'!$B$6:$AB$507,ROWS($A$1:G267)+1,0)=0,"",VLOOKUP(HLOOKUP(VLOOKUP(G$1,$R$2:$S$16,2,0),'APTA Employee Census'!$B$6:$AB$507,ROWS($A$1:G267)+1,0),Lookups!$A$2:$B$45,2,0)))</f>
        <v/>
      </c>
      <c r="H268" s="72" t="str">
        <f>IF(VLOOKUP(H$1,$R$2:$S$16,2,0)="","",IF(HLOOKUP(VLOOKUP(H$1,$R$2:$S$16,2,0),'APTA Employee Census'!$B$6:$AB$507,ROWS($A$1:H267)+1,0)=0,"",HLOOKUP(VLOOKUP(H$1,$R$2:$S$16,2,0),'APTA Employee Census'!$B$6:$AB$507,ROWS($A$1:H267)+1,0)))</f>
        <v/>
      </c>
      <c r="I268" s="73" t="str">
        <f>IF(VLOOKUP(I$1,$R$2:$S$16,2,0)="","",IF(HLOOKUP(VLOOKUP(I$1,$R$2:$S$16,2,0),'APTA Employee Census'!$B$6:$AB$507,ROWS($A$1:I267)+1,0)=0,"",HLOOKUP(VLOOKUP(I$1,$R$2:$S$16,2,0),'APTA Employee Census'!$B$6:$AB$507,ROWS($A$1:I267)+1,0)))</f>
        <v/>
      </c>
      <c r="J268" s="74" t="str">
        <f>IF(VLOOKUP($J$1,$R$2:$S$16,2,0)="","",IF(AND($K268="part_time",HLOOKUP(VLOOKUP(J$1,$R$2:$S$16,2,0),'APTA Employee Census'!$B$6:$AB$507,ROWS($A$1:J267)+1,0)&gt;0),HLOOKUP(VLOOKUP(J$1,$R$2:$S$16,2,0),'APTA Employee Census'!$B$6:$AB$507,ROWS($A$1:J267)+1,0),IF(AND($K268="part_time",HLOOKUP(VLOOKUP(J$1,$R$2:$S$16,2,0),'APTA Employee Census'!$B$6:$AB$507,ROWS($A$1:J267)+1,0)=""),'APTA Employee Census'!$G$1,"")))</f>
        <v/>
      </c>
      <c r="K268" s="43" t="e">
        <f>IF(VLOOKUP(K$1,$R$2:$S$16,2,0)="","",IF(HLOOKUP(VLOOKUP(K$1,$R$2:$S$16,2,0),'APTA Employee Census'!$B$6:$AB$507,ROWS($A$1:K267)+1,0)=0,"",VLOOKUP(HLOOKUP(VLOOKUP(K$1,$R$2:$S$16,2,0),'APTA Employee Census'!$B$6:$AB$507,ROWS($A$1:K267)+1,0),Lookups!$A$2:$B$45,2,0)))</f>
        <v>#N/A</v>
      </c>
      <c r="L268" s="72" t="str">
        <f>IF(VLOOKUP(L$1,$R$2:$S$16,2,0)="","",IF(HLOOKUP(VLOOKUP(L$1,$R$2:$S$16,2,0),'APTA Employee Census'!$B$6:$AB$507,ROWS($A$1:L267)+1,0)=0,"",HLOOKUP(VLOOKUP(L$1,$R$2:$S$16,2,0),'APTA Employee Census'!$B$6:$AB$507,ROWS($A$1:L267)+1,0)))</f>
        <v/>
      </c>
      <c r="M268" s="74" t="str">
        <f>IF(VLOOKUP(M$1,$R$2:$S$16,2,0)="","",IF(HLOOKUP(VLOOKUP(M$1,$R$2:$S$16,2,0),'APTA Employee Census'!$B$6:$AB$507,ROWS($A$1:M267)+1,0)=0,"",HLOOKUP(VLOOKUP(M$1,$R$2:$S$16,2,0),'APTA Employee Census'!$B$6:$AB$507,ROWS($A$1:M267)+1,0)))</f>
        <v/>
      </c>
      <c r="N268" s="72" t="str">
        <f>IF(VLOOKUP(N$1,$R$2:$S$16,2,0)="","",IF(HLOOKUP(VLOOKUP(N$1,$R$2:$S$16,2,0),'APTA Employee Census'!$B$6:$AB$507,ROWS($A$1:N267)+1,0)=0,"",HLOOKUP(VLOOKUP(N$1,$R$2:$S$16,2,0),'APTA Employee Census'!$B$6:$AB$507,ROWS($A$1:N267)+1,0)))</f>
        <v/>
      </c>
      <c r="O268" s="43" t="str">
        <f>IF(VLOOKUP(O$1,$R$2:$S$16,2,0)="","",IF(E268="self",IF(HLOOKUP(VLOOKUP(O$1,$R$2:$S$16,2,0),'APTA Employee Census'!$B$6:$AB$507,ROWS($A$1:O267)+1,0)=0,"",VLOOKUP(HLOOKUP(VLOOKUP(O$1,$R$2:$S$16,2,0),'APTA Employee Census'!$B$6:$AB$507,ROWS($A$1:O267)+1,0),Lookups!$A$2:$B$45,2,0)),""))</f>
        <v/>
      </c>
    </row>
    <row r="269" spans="1:15" ht="18" customHeight="1" x14ac:dyDescent="0.15">
      <c r="A269" s="43" t="str">
        <f>IF(VLOOKUP(A$1,$R$2:$S$16,2,0)="","",IF(HLOOKUP(VLOOKUP(A$1,$R$2:$S$16,2,0),'APTA Employee Census'!$B$6:$AB$507,ROWS($A$1:A268)+1,0)=0,"",HLOOKUP(VLOOKUP(A$1,$R$2:$S$16,2,0),'APTA Employee Census'!$B$6:$AB$507,ROWS($A$1:A268)+1,0)))</f>
        <v/>
      </c>
      <c r="B269" s="43" t="str">
        <f>IF(VLOOKUP(B$1,$R$2:$S$16,2,0)="","",IF(HLOOKUP(VLOOKUP(B$1,$R$2:$S$16,2,0),'APTA Employee Census'!$A$6:$AB$507,ROWS($A$1:B268)+1,0)=0,"",HLOOKUP(VLOOKUP(B$1,$R$2:$S$16,2,0),'APTA Employee Census'!$A$6:$AB$507,ROWS($A$1:B268)+1,0)))</f>
        <v/>
      </c>
      <c r="C269" s="43" t="str">
        <f>IF(VLOOKUP(C$1,$R$2:$S$16,2,0)="","",IF(HLOOKUP(VLOOKUP(C$1,$R$2:$S$16,2,0),'APTA Employee Census'!$B$6:$AB$507,ROWS($A$1:C268)+1,0)=0,"",HLOOKUP(VLOOKUP(C$1,$R$2:$S$16,2,0),'APTA Employee Census'!$B$6:$AB$507,ROWS($A$1:C268)+1,0)))</f>
        <v/>
      </c>
      <c r="D269" s="72" t="str">
        <f>IF(VLOOKUP(D$1,$R$2:$S$16,2,0)="","",IF(HLOOKUP(VLOOKUP(D$1,$R$2:$S$16,2,0),'APTA Employee Census'!$B$6:$AB$507,ROWS($A$1:D268)+1,0)=0,"",HLOOKUP(VLOOKUP(D$1,$R$2:$S$16,2,0),'APTA Employee Census'!$B$6:$AB$507,ROWS($A$1:D268)+1,0)))</f>
        <v/>
      </c>
      <c r="E269" s="43" t="str">
        <f>IF(VLOOKUP(E$1,$R$2:$S$16,2,0)="","",IF(HLOOKUP(VLOOKUP(E$1,$R$2:$S$16,2,0),'APTA Employee Census'!$B$6:$AB$507,ROWS($A$1:E268)+1,0)=0,"",VLOOKUP(HLOOKUP(VLOOKUP(E$1,$R$2:$S$16,2,0),'APTA Employee Census'!$B$6:$AB$507,ROWS($A$1:E268)+1,0),Lookups!$A$2:$B$45,2,0)))</f>
        <v/>
      </c>
      <c r="F269" s="72" t="str">
        <f>IF(VLOOKUP(F$1,$R$2:$S$16,2,0)="","",IF(HLOOKUP(VLOOKUP(F$1,$R$2:$S$16,2,0),'APTA Employee Census'!$B$6:$AB$507,ROWS($A$1:F268)+1,0)=0,"",HLOOKUP(VLOOKUP(F$1,$R$2:$S$16,2,0),'APTA Employee Census'!$B$6:$AB$507,ROWS($A$1:F268)+1,0)))</f>
        <v/>
      </c>
      <c r="G269" s="43" t="str">
        <f>IF(VLOOKUP(G$1,$R$2:$S$16,2,0)="","",IF(HLOOKUP(VLOOKUP(G$1,$R$2:$S$16,2,0),'APTA Employee Census'!$B$6:$AB$507,ROWS($A$1:G268)+1,0)=0,"",VLOOKUP(HLOOKUP(VLOOKUP(G$1,$R$2:$S$16,2,0),'APTA Employee Census'!$B$6:$AB$507,ROWS($A$1:G268)+1,0),Lookups!$A$2:$B$45,2,0)))</f>
        <v/>
      </c>
      <c r="H269" s="72" t="str">
        <f>IF(VLOOKUP(H$1,$R$2:$S$16,2,0)="","",IF(HLOOKUP(VLOOKUP(H$1,$R$2:$S$16,2,0),'APTA Employee Census'!$B$6:$AB$507,ROWS($A$1:H268)+1,0)=0,"",HLOOKUP(VLOOKUP(H$1,$R$2:$S$16,2,0),'APTA Employee Census'!$B$6:$AB$507,ROWS($A$1:H268)+1,0)))</f>
        <v/>
      </c>
      <c r="I269" s="73" t="str">
        <f>IF(VLOOKUP(I$1,$R$2:$S$16,2,0)="","",IF(HLOOKUP(VLOOKUP(I$1,$R$2:$S$16,2,0),'APTA Employee Census'!$B$6:$AB$507,ROWS($A$1:I268)+1,0)=0,"",HLOOKUP(VLOOKUP(I$1,$R$2:$S$16,2,0),'APTA Employee Census'!$B$6:$AB$507,ROWS($A$1:I268)+1,0)))</f>
        <v/>
      </c>
      <c r="J269" s="74" t="str">
        <f>IF(VLOOKUP($J$1,$R$2:$S$16,2,0)="","",IF(AND($K269="part_time",HLOOKUP(VLOOKUP(J$1,$R$2:$S$16,2,0),'APTA Employee Census'!$B$6:$AB$507,ROWS($A$1:J268)+1,0)&gt;0),HLOOKUP(VLOOKUP(J$1,$R$2:$S$16,2,0),'APTA Employee Census'!$B$6:$AB$507,ROWS($A$1:J268)+1,0),IF(AND($K269="part_time",HLOOKUP(VLOOKUP(J$1,$R$2:$S$16,2,0),'APTA Employee Census'!$B$6:$AB$507,ROWS($A$1:J268)+1,0)=""),'APTA Employee Census'!$G$1,"")))</f>
        <v/>
      </c>
      <c r="K269" s="43" t="e">
        <f>IF(VLOOKUP(K$1,$R$2:$S$16,2,0)="","",IF(HLOOKUP(VLOOKUP(K$1,$R$2:$S$16,2,0),'APTA Employee Census'!$B$6:$AB$507,ROWS($A$1:K268)+1,0)=0,"",VLOOKUP(HLOOKUP(VLOOKUP(K$1,$R$2:$S$16,2,0),'APTA Employee Census'!$B$6:$AB$507,ROWS($A$1:K268)+1,0),Lookups!$A$2:$B$45,2,0)))</f>
        <v>#N/A</v>
      </c>
      <c r="L269" s="72" t="str">
        <f>IF(VLOOKUP(L$1,$R$2:$S$16,2,0)="","",IF(HLOOKUP(VLOOKUP(L$1,$R$2:$S$16,2,0),'APTA Employee Census'!$B$6:$AB$507,ROWS($A$1:L268)+1,0)=0,"",HLOOKUP(VLOOKUP(L$1,$R$2:$S$16,2,0),'APTA Employee Census'!$B$6:$AB$507,ROWS($A$1:L268)+1,0)))</f>
        <v/>
      </c>
      <c r="M269" s="74" t="str">
        <f>IF(VLOOKUP(M$1,$R$2:$S$16,2,0)="","",IF(HLOOKUP(VLOOKUP(M$1,$R$2:$S$16,2,0),'APTA Employee Census'!$B$6:$AB$507,ROWS($A$1:M268)+1,0)=0,"",HLOOKUP(VLOOKUP(M$1,$R$2:$S$16,2,0),'APTA Employee Census'!$B$6:$AB$507,ROWS($A$1:M268)+1,0)))</f>
        <v/>
      </c>
      <c r="N269" s="72" t="str">
        <f>IF(VLOOKUP(N$1,$R$2:$S$16,2,0)="","",IF(HLOOKUP(VLOOKUP(N$1,$R$2:$S$16,2,0),'APTA Employee Census'!$B$6:$AB$507,ROWS($A$1:N268)+1,0)=0,"",HLOOKUP(VLOOKUP(N$1,$R$2:$S$16,2,0),'APTA Employee Census'!$B$6:$AB$507,ROWS($A$1:N268)+1,0)))</f>
        <v/>
      </c>
      <c r="O269" s="43" t="str">
        <f>IF(VLOOKUP(O$1,$R$2:$S$16,2,0)="","",IF(E269="self",IF(HLOOKUP(VLOOKUP(O$1,$R$2:$S$16,2,0),'APTA Employee Census'!$B$6:$AB$507,ROWS($A$1:O268)+1,0)=0,"",VLOOKUP(HLOOKUP(VLOOKUP(O$1,$R$2:$S$16,2,0),'APTA Employee Census'!$B$6:$AB$507,ROWS($A$1:O268)+1,0),Lookups!$A$2:$B$45,2,0)),""))</f>
        <v/>
      </c>
    </row>
    <row r="270" spans="1:15" ht="18" customHeight="1" x14ac:dyDescent="0.15">
      <c r="A270" s="43" t="str">
        <f>IF(VLOOKUP(A$1,$R$2:$S$16,2,0)="","",IF(HLOOKUP(VLOOKUP(A$1,$R$2:$S$16,2,0),'APTA Employee Census'!$B$6:$AB$507,ROWS($A$1:A269)+1,0)=0,"",HLOOKUP(VLOOKUP(A$1,$R$2:$S$16,2,0),'APTA Employee Census'!$B$6:$AB$507,ROWS($A$1:A269)+1,0)))</f>
        <v/>
      </c>
      <c r="B270" s="43" t="str">
        <f>IF(VLOOKUP(B$1,$R$2:$S$16,2,0)="","",IF(HLOOKUP(VLOOKUP(B$1,$R$2:$S$16,2,0),'APTA Employee Census'!$A$6:$AB$507,ROWS($A$1:B269)+1,0)=0,"",HLOOKUP(VLOOKUP(B$1,$R$2:$S$16,2,0),'APTA Employee Census'!$A$6:$AB$507,ROWS($A$1:B269)+1,0)))</f>
        <v/>
      </c>
      <c r="C270" s="43" t="str">
        <f>IF(VLOOKUP(C$1,$R$2:$S$16,2,0)="","",IF(HLOOKUP(VLOOKUP(C$1,$R$2:$S$16,2,0),'APTA Employee Census'!$B$6:$AB$507,ROWS($A$1:C269)+1,0)=0,"",HLOOKUP(VLOOKUP(C$1,$R$2:$S$16,2,0),'APTA Employee Census'!$B$6:$AB$507,ROWS($A$1:C269)+1,0)))</f>
        <v/>
      </c>
      <c r="D270" s="72" t="str">
        <f>IF(VLOOKUP(D$1,$R$2:$S$16,2,0)="","",IF(HLOOKUP(VLOOKUP(D$1,$R$2:$S$16,2,0),'APTA Employee Census'!$B$6:$AB$507,ROWS($A$1:D269)+1,0)=0,"",HLOOKUP(VLOOKUP(D$1,$R$2:$S$16,2,0),'APTA Employee Census'!$B$6:$AB$507,ROWS($A$1:D269)+1,0)))</f>
        <v/>
      </c>
      <c r="E270" s="43" t="str">
        <f>IF(VLOOKUP(E$1,$R$2:$S$16,2,0)="","",IF(HLOOKUP(VLOOKUP(E$1,$R$2:$S$16,2,0),'APTA Employee Census'!$B$6:$AB$507,ROWS($A$1:E269)+1,0)=0,"",VLOOKUP(HLOOKUP(VLOOKUP(E$1,$R$2:$S$16,2,0),'APTA Employee Census'!$B$6:$AB$507,ROWS($A$1:E269)+1,0),Lookups!$A$2:$B$45,2,0)))</f>
        <v/>
      </c>
      <c r="F270" s="72" t="str">
        <f>IF(VLOOKUP(F$1,$R$2:$S$16,2,0)="","",IF(HLOOKUP(VLOOKUP(F$1,$R$2:$S$16,2,0),'APTA Employee Census'!$B$6:$AB$507,ROWS($A$1:F269)+1,0)=0,"",HLOOKUP(VLOOKUP(F$1,$R$2:$S$16,2,0),'APTA Employee Census'!$B$6:$AB$507,ROWS($A$1:F269)+1,0)))</f>
        <v/>
      </c>
      <c r="G270" s="43" t="str">
        <f>IF(VLOOKUP(G$1,$R$2:$S$16,2,0)="","",IF(HLOOKUP(VLOOKUP(G$1,$R$2:$S$16,2,0),'APTA Employee Census'!$B$6:$AB$507,ROWS($A$1:G269)+1,0)=0,"",VLOOKUP(HLOOKUP(VLOOKUP(G$1,$R$2:$S$16,2,0),'APTA Employee Census'!$B$6:$AB$507,ROWS($A$1:G269)+1,0),Lookups!$A$2:$B$45,2,0)))</f>
        <v/>
      </c>
      <c r="H270" s="72" t="str">
        <f>IF(VLOOKUP(H$1,$R$2:$S$16,2,0)="","",IF(HLOOKUP(VLOOKUP(H$1,$R$2:$S$16,2,0),'APTA Employee Census'!$B$6:$AB$507,ROWS($A$1:H269)+1,0)=0,"",HLOOKUP(VLOOKUP(H$1,$R$2:$S$16,2,0),'APTA Employee Census'!$B$6:$AB$507,ROWS($A$1:H269)+1,0)))</f>
        <v/>
      </c>
      <c r="I270" s="73" t="str">
        <f>IF(VLOOKUP(I$1,$R$2:$S$16,2,0)="","",IF(HLOOKUP(VLOOKUP(I$1,$R$2:$S$16,2,0),'APTA Employee Census'!$B$6:$AB$507,ROWS($A$1:I269)+1,0)=0,"",HLOOKUP(VLOOKUP(I$1,$R$2:$S$16,2,0),'APTA Employee Census'!$B$6:$AB$507,ROWS($A$1:I269)+1,0)))</f>
        <v/>
      </c>
      <c r="J270" s="74" t="str">
        <f>IF(VLOOKUP($J$1,$R$2:$S$16,2,0)="","",IF(AND($K270="part_time",HLOOKUP(VLOOKUP(J$1,$R$2:$S$16,2,0),'APTA Employee Census'!$B$6:$AB$507,ROWS($A$1:J269)+1,0)&gt;0),HLOOKUP(VLOOKUP(J$1,$R$2:$S$16,2,0),'APTA Employee Census'!$B$6:$AB$507,ROWS($A$1:J269)+1,0),IF(AND($K270="part_time",HLOOKUP(VLOOKUP(J$1,$R$2:$S$16,2,0),'APTA Employee Census'!$B$6:$AB$507,ROWS($A$1:J269)+1,0)=""),'APTA Employee Census'!$G$1,"")))</f>
        <v/>
      </c>
      <c r="K270" s="43" t="e">
        <f>IF(VLOOKUP(K$1,$R$2:$S$16,2,0)="","",IF(HLOOKUP(VLOOKUP(K$1,$R$2:$S$16,2,0),'APTA Employee Census'!$B$6:$AB$507,ROWS($A$1:K269)+1,0)=0,"",VLOOKUP(HLOOKUP(VLOOKUP(K$1,$R$2:$S$16,2,0),'APTA Employee Census'!$B$6:$AB$507,ROWS($A$1:K269)+1,0),Lookups!$A$2:$B$45,2,0)))</f>
        <v>#N/A</v>
      </c>
      <c r="L270" s="72" t="str">
        <f>IF(VLOOKUP(L$1,$R$2:$S$16,2,0)="","",IF(HLOOKUP(VLOOKUP(L$1,$R$2:$S$16,2,0),'APTA Employee Census'!$B$6:$AB$507,ROWS($A$1:L269)+1,0)=0,"",HLOOKUP(VLOOKUP(L$1,$R$2:$S$16,2,0),'APTA Employee Census'!$B$6:$AB$507,ROWS($A$1:L269)+1,0)))</f>
        <v/>
      </c>
      <c r="M270" s="74" t="str">
        <f>IF(VLOOKUP(M$1,$R$2:$S$16,2,0)="","",IF(HLOOKUP(VLOOKUP(M$1,$R$2:$S$16,2,0),'APTA Employee Census'!$B$6:$AB$507,ROWS($A$1:M269)+1,0)=0,"",HLOOKUP(VLOOKUP(M$1,$R$2:$S$16,2,0),'APTA Employee Census'!$B$6:$AB$507,ROWS($A$1:M269)+1,0)))</f>
        <v/>
      </c>
      <c r="N270" s="72" t="str">
        <f>IF(VLOOKUP(N$1,$R$2:$S$16,2,0)="","",IF(HLOOKUP(VLOOKUP(N$1,$R$2:$S$16,2,0),'APTA Employee Census'!$B$6:$AB$507,ROWS($A$1:N269)+1,0)=0,"",HLOOKUP(VLOOKUP(N$1,$R$2:$S$16,2,0),'APTA Employee Census'!$B$6:$AB$507,ROWS($A$1:N269)+1,0)))</f>
        <v/>
      </c>
      <c r="O270" s="43" t="str">
        <f>IF(VLOOKUP(O$1,$R$2:$S$16,2,0)="","",IF(E270="self",IF(HLOOKUP(VLOOKUP(O$1,$R$2:$S$16,2,0),'APTA Employee Census'!$B$6:$AB$507,ROWS($A$1:O269)+1,0)=0,"",VLOOKUP(HLOOKUP(VLOOKUP(O$1,$R$2:$S$16,2,0),'APTA Employee Census'!$B$6:$AB$507,ROWS($A$1:O269)+1,0),Lookups!$A$2:$B$45,2,0)),""))</f>
        <v/>
      </c>
    </row>
    <row r="271" spans="1:15" ht="18" customHeight="1" x14ac:dyDescent="0.15">
      <c r="A271" s="43" t="str">
        <f>IF(VLOOKUP(A$1,$R$2:$S$16,2,0)="","",IF(HLOOKUP(VLOOKUP(A$1,$R$2:$S$16,2,0),'APTA Employee Census'!$B$6:$AB$507,ROWS($A$1:A270)+1,0)=0,"",HLOOKUP(VLOOKUP(A$1,$R$2:$S$16,2,0),'APTA Employee Census'!$B$6:$AB$507,ROWS($A$1:A270)+1,0)))</f>
        <v/>
      </c>
      <c r="B271" s="43" t="str">
        <f>IF(VLOOKUP(B$1,$R$2:$S$16,2,0)="","",IF(HLOOKUP(VLOOKUP(B$1,$R$2:$S$16,2,0),'APTA Employee Census'!$A$6:$AB$507,ROWS($A$1:B270)+1,0)=0,"",HLOOKUP(VLOOKUP(B$1,$R$2:$S$16,2,0),'APTA Employee Census'!$A$6:$AB$507,ROWS($A$1:B270)+1,0)))</f>
        <v/>
      </c>
      <c r="C271" s="43" t="str">
        <f>IF(VLOOKUP(C$1,$R$2:$S$16,2,0)="","",IF(HLOOKUP(VLOOKUP(C$1,$R$2:$S$16,2,0),'APTA Employee Census'!$B$6:$AB$507,ROWS($A$1:C270)+1,0)=0,"",HLOOKUP(VLOOKUP(C$1,$R$2:$S$16,2,0),'APTA Employee Census'!$B$6:$AB$507,ROWS($A$1:C270)+1,0)))</f>
        <v/>
      </c>
      <c r="D271" s="72" t="str">
        <f>IF(VLOOKUP(D$1,$R$2:$S$16,2,0)="","",IF(HLOOKUP(VLOOKUP(D$1,$R$2:$S$16,2,0),'APTA Employee Census'!$B$6:$AB$507,ROWS($A$1:D270)+1,0)=0,"",HLOOKUP(VLOOKUP(D$1,$R$2:$S$16,2,0),'APTA Employee Census'!$B$6:$AB$507,ROWS($A$1:D270)+1,0)))</f>
        <v/>
      </c>
      <c r="E271" s="43" t="str">
        <f>IF(VLOOKUP(E$1,$R$2:$S$16,2,0)="","",IF(HLOOKUP(VLOOKUP(E$1,$R$2:$S$16,2,0),'APTA Employee Census'!$B$6:$AB$507,ROWS($A$1:E270)+1,0)=0,"",VLOOKUP(HLOOKUP(VLOOKUP(E$1,$R$2:$S$16,2,0),'APTA Employee Census'!$B$6:$AB$507,ROWS($A$1:E270)+1,0),Lookups!$A$2:$B$45,2,0)))</f>
        <v/>
      </c>
      <c r="F271" s="72" t="str">
        <f>IF(VLOOKUP(F$1,$R$2:$S$16,2,0)="","",IF(HLOOKUP(VLOOKUP(F$1,$R$2:$S$16,2,0),'APTA Employee Census'!$B$6:$AB$507,ROWS($A$1:F270)+1,0)=0,"",HLOOKUP(VLOOKUP(F$1,$R$2:$S$16,2,0),'APTA Employee Census'!$B$6:$AB$507,ROWS($A$1:F270)+1,0)))</f>
        <v/>
      </c>
      <c r="G271" s="43" t="str">
        <f>IF(VLOOKUP(G$1,$R$2:$S$16,2,0)="","",IF(HLOOKUP(VLOOKUP(G$1,$R$2:$S$16,2,0),'APTA Employee Census'!$B$6:$AB$507,ROWS($A$1:G270)+1,0)=0,"",VLOOKUP(HLOOKUP(VLOOKUP(G$1,$R$2:$S$16,2,0),'APTA Employee Census'!$B$6:$AB$507,ROWS($A$1:G270)+1,0),Lookups!$A$2:$B$45,2,0)))</f>
        <v/>
      </c>
      <c r="H271" s="72" t="str">
        <f>IF(VLOOKUP(H$1,$R$2:$S$16,2,0)="","",IF(HLOOKUP(VLOOKUP(H$1,$R$2:$S$16,2,0),'APTA Employee Census'!$B$6:$AB$507,ROWS($A$1:H270)+1,0)=0,"",HLOOKUP(VLOOKUP(H$1,$R$2:$S$16,2,0),'APTA Employee Census'!$B$6:$AB$507,ROWS($A$1:H270)+1,0)))</f>
        <v/>
      </c>
      <c r="I271" s="73" t="str">
        <f>IF(VLOOKUP(I$1,$R$2:$S$16,2,0)="","",IF(HLOOKUP(VLOOKUP(I$1,$R$2:$S$16,2,0),'APTA Employee Census'!$B$6:$AB$507,ROWS($A$1:I270)+1,0)=0,"",HLOOKUP(VLOOKUP(I$1,$R$2:$S$16,2,0),'APTA Employee Census'!$B$6:$AB$507,ROWS($A$1:I270)+1,0)))</f>
        <v/>
      </c>
      <c r="J271" s="74" t="str">
        <f>IF(VLOOKUP($J$1,$R$2:$S$16,2,0)="","",IF(AND($K271="part_time",HLOOKUP(VLOOKUP(J$1,$R$2:$S$16,2,0),'APTA Employee Census'!$B$6:$AB$507,ROWS($A$1:J270)+1,0)&gt;0),HLOOKUP(VLOOKUP(J$1,$R$2:$S$16,2,0),'APTA Employee Census'!$B$6:$AB$507,ROWS($A$1:J270)+1,0),IF(AND($K271="part_time",HLOOKUP(VLOOKUP(J$1,$R$2:$S$16,2,0),'APTA Employee Census'!$B$6:$AB$507,ROWS($A$1:J270)+1,0)=""),'APTA Employee Census'!$G$1,"")))</f>
        <v/>
      </c>
      <c r="K271" s="43" t="e">
        <f>IF(VLOOKUP(K$1,$R$2:$S$16,2,0)="","",IF(HLOOKUP(VLOOKUP(K$1,$R$2:$S$16,2,0),'APTA Employee Census'!$B$6:$AB$507,ROWS($A$1:K270)+1,0)=0,"",VLOOKUP(HLOOKUP(VLOOKUP(K$1,$R$2:$S$16,2,0),'APTA Employee Census'!$B$6:$AB$507,ROWS($A$1:K270)+1,0),Lookups!$A$2:$B$45,2,0)))</f>
        <v>#N/A</v>
      </c>
      <c r="L271" s="72" t="str">
        <f>IF(VLOOKUP(L$1,$R$2:$S$16,2,0)="","",IF(HLOOKUP(VLOOKUP(L$1,$R$2:$S$16,2,0),'APTA Employee Census'!$B$6:$AB$507,ROWS($A$1:L270)+1,0)=0,"",HLOOKUP(VLOOKUP(L$1,$R$2:$S$16,2,0),'APTA Employee Census'!$B$6:$AB$507,ROWS($A$1:L270)+1,0)))</f>
        <v/>
      </c>
      <c r="M271" s="74" t="str">
        <f>IF(VLOOKUP(M$1,$R$2:$S$16,2,0)="","",IF(HLOOKUP(VLOOKUP(M$1,$R$2:$S$16,2,0),'APTA Employee Census'!$B$6:$AB$507,ROWS($A$1:M270)+1,0)=0,"",HLOOKUP(VLOOKUP(M$1,$R$2:$S$16,2,0),'APTA Employee Census'!$B$6:$AB$507,ROWS($A$1:M270)+1,0)))</f>
        <v/>
      </c>
      <c r="N271" s="72" t="str">
        <f>IF(VLOOKUP(N$1,$R$2:$S$16,2,0)="","",IF(HLOOKUP(VLOOKUP(N$1,$R$2:$S$16,2,0),'APTA Employee Census'!$B$6:$AB$507,ROWS($A$1:N270)+1,0)=0,"",HLOOKUP(VLOOKUP(N$1,$R$2:$S$16,2,0),'APTA Employee Census'!$B$6:$AB$507,ROWS($A$1:N270)+1,0)))</f>
        <v/>
      </c>
      <c r="O271" s="43" t="str">
        <f>IF(VLOOKUP(O$1,$R$2:$S$16,2,0)="","",IF(E271="self",IF(HLOOKUP(VLOOKUP(O$1,$R$2:$S$16,2,0),'APTA Employee Census'!$B$6:$AB$507,ROWS($A$1:O270)+1,0)=0,"",VLOOKUP(HLOOKUP(VLOOKUP(O$1,$R$2:$S$16,2,0),'APTA Employee Census'!$B$6:$AB$507,ROWS($A$1:O270)+1,0),Lookups!$A$2:$B$45,2,0)),""))</f>
        <v/>
      </c>
    </row>
    <row r="272" spans="1:15" ht="18" customHeight="1" x14ac:dyDescent="0.15">
      <c r="A272" s="43" t="str">
        <f>IF(VLOOKUP(A$1,$R$2:$S$16,2,0)="","",IF(HLOOKUP(VLOOKUP(A$1,$R$2:$S$16,2,0),'APTA Employee Census'!$B$6:$AB$507,ROWS($A$1:A271)+1,0)=0,"",HLOOKUP(VLOOKUP(A$1,$R$2:$S$16,2,0),'APTA Employee Census'!$B$6:$AB$507,ROWS($A$1:A271)+1,0)))</f>
        <v/>
      </c>
      <c r="B272" s="43" t="str">
        <f>IF(VLOOKUP(B$1,$R$2:$S$16,2,0)="","",IF(HLOOKUP(VLOOKUP(B$1,$R$2:$S$16,2,0),'APTA Employee Census'!$A$6:$AB$507,ROWS($A$1:B271)+1,0)=0,"",HLOOKUP(VLOOKUP(B$1,$R$2:$S$16,2,0),'APTA Employee Census'!$A$6:$AB$507,ROWS($A$1:B271)+1,0)))</f>
        <v/>
      </c>
      <c r="C272" s="43" t="str">
        <f>IF(VLOOKUP(C$1,$R$2:$S$16,2,0)="","",IF(HLOOKUP(VLOOKUP(C$1,$R$2:$S$16,2,0),'APTA Employee Census'!$B$6:$AB$507,ROWS($A$1:C271)+1,0)=0,"",HLOOKUP(VLOOKUP(C$1,$R$2:$S$16,2,0),'APTA Employee Census'!$B$6:$AB$507,ROWS($A$1:C271)+1,0)))</f>
        <v/>
      </c>
      <c r="D272" s="72" t="str">
        <f>IF(VLOOKUP(D$1,$R$2:$S$16,2,0)="","",IF(HLOOKUP(VLOOKUP(D$1,$R$2:$S$16,2,0),'APTA Employee Census'!$B$6:$AB$507,ROWS($A$1:D271)+1,0)=0,"",HLOOKUP(VLOOKUP(D$1,$R$2:$S$16,2,0),'APTA Employee Census'!$B$6:$AB$507,ROWS($A$1:D271)+1,0)))</f>
        <v/>
      </c>
      <c r="E272" s="43" t="str">
        <f>IF(VLOOKUP(E$1,$R$2:$S$16,2,0)="","",IF(HLOOKUP(VLOOKUP(E$1,$R$2:$S$16,2,0),'APTA Employee Census'!$B$6:$AB$507,ROWS($A$1:E271)+1,0)=0,"",VLOOKUP(HLOOKUP(VLOOKUP(E$1,$R$2:$S$16,2,0),'APTA Employee Census'!$B$6:$AB$507,ROWS($A$1:E271)+1,0),Lookups!$A$2:$B$45,2,0)))</f>
        <v/>
      </c>
      <c r="F272" s="72" t="str">
        <f>IF(VLOOKUP(F$1,$R$2:$S$16,2,0)="","",IF(HLOOKUP(VLOOKUP(F$1,$R$2:$S$16,2,0),'APTA Employee Census'!$B$6:$AB$507,ROWS($A$1:F271)+1,0)=0,"",HLOOKUP(VLOOKUP(F$1,$R$2:$S$16,2,0),'APTA Employee Census'!$B$6:$AB$507,ROWS($A$1:F271)+1,0)))</f>
        <v/>
      </c>
      <c r="G272" s="43" t="str">
        <f>IF(VLOOKUP(G$1,$R$2:$S$16,2,0)="","",IF(HLOOKUP(VLOOKUP(G$1,$R$2:$S$16,2,0),'APTA Employee Census'!$B$6:$AB$507,ROWS($A$1:G271)+1,0)=0,"",VLOOKUP(HLOOKUP(VLOOKUP(G$1,$R$2:$S$16,2,0),'APTA Employee Census'!$B$6:$AB$507,ROWS($A$1:G271)+1,0),Lookups!$A$2:$B$45,2,0)))</f>
        <v/>
      </c>
      <c r="H272" s="72" t="str">
        <f>IF(VLOOKUP(H$1,$R$2:$S$16,2,0)="","",IF(HLOOKUP(VLOOKUP(H$1,$R$2:$S$16,2,0),'APTA Employee Census'!$B$6:$AB$507,ROWS($A$1:H271)+1,0)=0,"",HLOOKUP(VLOOKUP(H$1,$R$2:$S$16,2,0),'APTA Employee Census'!$B$6:$AB$507,ROWS($A$1:H271)+1,0)))</f>
        <v/>
      </c>
      <c r="I272" s="73" t="str">
        <f>IF(VLOOKUP(I$1,$R$2:$S$16,2,0)="","",IF(HLOOKUP(VLOOKUP(I$1,$R$2:$S$16,2,0),'APTA Employee Census'!$B$6:$AB$507,ROWS($A$1:I271)+1,0)=0,"",HLOOKUP(VLOOKUP(I$1,$R$2:$S$16,2,0),'APTA Employee Census'!$B$6:$AB$507,ROWS($A$1:I271)+1,0)))</f>
        <v/>
      </c>
      <c r="J272" s="74" t="str">
        <f>IF(VLOOKUP($J$1,$R$2:$S$16,2,0)="","",IF(AND($K272="part_time",HLOOKUP(VLOOKUP(J$1,$R$2:$S$16,2,0),'APTA Employee Census'!$B$6:$AB$507,ROWS($A$1:J271)+1,0)&gt;0),HLOOKUP(VLOOKUP(J$1,$R$2:$S$16,2,0),'APTA Employee Census'!$B$6:$AB$507,ROWS($A$1:J271)+1,0),IF(AND($K272="part_time",HLOOKUP(VLOOKUP(J$1,$R$2:$S$16,2,0),'APTA Employee Census'!$B$6:$AB$507,ROWS($A$1:J271)+1,0)=""),'APTA Employee Census'!$G$1,"")))</f>
        <v/>
      </c>
      <c r="K272" s="43" t="e">
        <f>IF(VLOOKUP(K$1,$R$2:$S$16,2,0)="","",IF(HLOOKUP(VLOOKUP(K$1,$R$2:$S$16,2,0),'APTA Employee Census'!$B$6:$AB$507,ROWS($A$1:K271)+1,0)=0,"",VLOOKUP(HLOOKUP(VLOOKUP(K$1,$R$2:$S$16,2,0),'APTA Employee Census'!$B$6:$AB$507,ROWS($A$1:K271)+1,0),Lookups!$A$2:$B$45,2,0)))</f>
        <v>#N/A</v>
      </c>
      <c r="L272" s="72" t="str">
        <f>IF(VLOOKUP(L$1,$R$2:$S$16,2,0)="","",IF(HLOOKUP(VLOOKUP(L$1,$R$2:$S$16,2,0),'APTA Employee Census'!$B$6:$AB$507,ROWS($A$1:L271)+1,0)=0,"",HLOOKUP(VLOOKUP(L$1,$R$2:$S$16,2,0),'APTA Employee Census'!$B$6:$AB$507,ROWS($A$1:L271)+1,0)))</f>
        <v/>
      </c>
      <c r="M272" s="74" t="str">
        <f>IF(VLOOKUP(M$1,$R$2:$S$16,2,0)="","",IF(HLOOKUP(VLOOKUP(M$1,$R$2:$S$16,2,0),'APTA Employee Census'!$B$6:$AB$507,ROWS($A$1:M271)+1,0)=0,"",HLOOKUP(VLOOKUP(M$1,$R$2:$S$16,2,0),'APTA Employee Census'!$B$6:$AB$507,ROWS($A$1:M271)+1,0)))</f>
        <v/>
      </c>
      <c r="N272" s="72" t="str">
        <f>IF(VLOOKUP(N$1,$R$2:$S$16,2,0)="","",IF(HLOOKUP(VLOOKUP(N$1,$R$2:$S$16,2,0),'APTA Employee Census'!$B$6:$AB$507,ROWS($A$1:N271)+1,0)=0,"",HLOOKUP(VLOOKUP(N$1,$R$2:$S$16,2,0),'APTA Employee Census'!$B$6:$AB$507,ROWS($A$1:N271)+1,0)))</f>
        <v/>
      </c>
      <c r="O272" s="43" t="str">
        <f>IF(VLOOKUP(O$1,$R$2:$S$16,2,0)="","",IF(E272="self",IF(HLOOKUP(VLOOKUP(O$1,$R$2:$S$16,2,0),'APTA Employee Census'!$B$6:$AB$507,ROWS($A$1:O271)+1,0)=0,"",VLOOKUP(HLOOKUP(VLOOKUP(O$1,$R$2:$S$16,2,0),'APTA Employee Census'!$B$6:$AB$507,ROWS($A$1:O271)+1,0),Lookups!$A$2:$B$45,2,0)),""))</f>
        <v/>
      </c>
    </row>
    <row r="273" spans="1:15" ht="18" customHeight="1" x14ac:dyDescent="0.15">
      <c r="A273" s="43" t="str">
        <f>IF(VLOOKUP(A$1,$R$2:$S$16,2,0)="","",IF(HLOOKUP(VLOOKUP(A$1,$R$2:$S$16,2,0),'APTA Employee Census'!$B$6:$AB$507,ROWS($A$1:A272)+1,0)=0,"",HLOOKUP(VLOOKUP(A$1,$R$2:$S$16,2,0),'APTA Employee Census'!$B$6:$AB$507,ROWS($A$1:A272)+1,0)))</f>
        <v/>
      </c>
      <c r="B273" s="43" t="str">
        <f>IF(VLOOKUP(B$1,$R$2:$S$16,2,0)="","",IF(HLOOKUP(VLOOKUP(B$1,$R$2:$S$16,2,0),'APTA Employee Census'!$A$6:$AB$507,ROWS($A$1:B272)+1,0)=0,"",HLOOKUP(VLOOKUP(B$1,$R$2:$S$16,2,0),'APTA Employee Census'!$A$6:$AB$507,ROWS($A$1:B272)+1,0)))</f>
        <v/>
      </c>
      <c r="C273" s="43" t="str">
        <f>IF(VLOOKUP(C$1,$R$2:$S$16,2,0)="","",IF(HLOOKUP(VLOOKUP(C$1,$R$2:$S$16,2,0),'APTA Employee Census'!$B$6:$AB$507,ROWS($A$1:C272)+1,0)=0,"",HLOOKUP(VLOOKUP(C$1,$R$2:$S$16,2,0),'APTA Employee Census'!$B$6:$AB$507,ROWS($A$1:C272)+1,0)))</f>
        <v/>
      </c>
      <c r="D273" s="72" t="str">
        <f>IF(VLOOKUP(D$1,$R$2:$S$16,2,0)="","",IF(HLOOKUP(VLOOKUP(D$1,$R$2:$S$16,2,0),'APTA Employee Census'!$B$6:$AB$507,ROWS($A$1:D272)+1,0)=0,"",HLOOKUP(VLOOKUP(D$1,$R$2:$S$16,2,0),'APTA Employee Census'!$B$6:$AB$507,ROWS($A$1:D272)+1,0)))</f>
        <v/>
      </c>
      <c r="E273" s="43" t="str">
        <f>IF(VLOOKUP(E$1,$R$2:$S$16,2,0)="","",IF(HLOOKUP(VLOOKUP(E$1,$R$2:$S$16,2,0),'APTA Employee Census'!$B$6:$AB$507,ROWS($A$1:E272)+1,0)=0,"",VLOOKUP(HLOOKUP(VLOOKUP(E$1,$R$2:$S$16,2,0),'APTA Employee Census'!$B$6:$AB$507,ROWS($A$1:E272)+1,0),Lookups!$A$2:$B$45,2,0)))</f>
        <v/>
      </c>
      <c r="F273" s="72" t="str">
        <f>IF(VLOOKUP(F$1,$R$2:$S$16,2,0)="","",IF(HLOOKUP(VLOOKUP(F$1,$R$2:$S$16,2,0),'APTA Employee Census'!$B$6:$AB$507,ROWS($A$1:F272)+1,0)=0,"",HLOOKUP(VLOOKUP(F$1,$R$2:$S$16,2,0),'APTA Employee Census'!$B$6:$AB$507,ROWS($A$1:F272)+1,0)))</f>
        <v/>
      </c>
      <c r="G273" s="43" t="str">
        <f>IF(VLOOKUP(G$1,$R$2:$S$16,2,0)="","",IF(HLOOKUP(VLOOKUP(G$1,$R$2:$S$16,2,0),'APTA Employee Census'!$B$6:$AB$507,ROWS($A$1:G272)+1,0)=0,"",VLOOKUP(HLOOKUP(VLOOKUP(G$1,$R$2:$S$16,2,0),'APTA Employee Census'!$B$6:$AB$507,ROWS($A$1:G272)+1,0),Lookups!$A$2:$B$45,2,0)))</f>
        <v/>
      </c>
      <c r="H273" s="72" t="str">
        <f>IF(VLOOKUP(H$1,$R$2:$S$16,2,0)="","",IF(HLOOKUP(VLOOKUP(H$1,$R$2:$S$16,2,0),'APTA Employee Census'!$B$6:$AB$507,ROWS($A$1:H272)+1,0)=0,"",HLOOKUP(VLOOKUP(H$1,$R$2:$S$16,2,0),'APTA Employee Census'!$B$6:$AB$507,ROWS($A$1:H272)+1,0)))</f>
        <v/>
      </c>
      <c r="I273" s="73" t="str">
        <f>IF(VLOOKUP(I$1,$R$2:$S$16,2,0)="","",IF(HLOOKUP(VLOOKUP(I$1,$R$2:$S$16,2,0),'APTA Employee Census'!$B$6:$AB$507,ROWS($A$1:I272)+1,0)=0,"",HLOOKUP(VLOOKUP(I$1,$R$2:$S$16,2,0),'APTA Employee Census'!$B$6:$AB$507,ROWS($A$1:I272)+1,0)))</f>
        <v/>
      </c>
      <c r="J273" s="74" t="str">
        <f>IF(VLOOKUP($J$1,$R$2:$S$16,2,0)="","",IF(AND($K273="part_time",HLOOKUP(VLOOKUP(J$1,$R$2:$S$16,2,0),'APTA Employee Census'!$B$6:$AB$507,ROWS($A$1:J272)+1,0)&gt;0),HLOOKUP(VLOOKUP(J$1,$R$2:$S$16,2,0),'APTA Employee Census'!$B$6:$AB$507,ROWS($A$1:J272)+1,0),IF(AND($K273="part_time",HLOOKUP(VLOOKUP(J$1,$R$2:$S$16,2,0),'APTA Employee Census'!$B$6:$AB$507,ROWS($A$1:J272)+1,0)=""),'APTA Employee Census'!$G$1,"")))</f>
        <v/>
      </c>
      <c r="K273" s="43" t="e">
        <f>IF(VLOOKUP(K$1,$R$2:$S$16,2,0)="","",IF(HLOOKUP(VLOOKUP(K$1,$R$2:$S$16,2,0),'APTA Employee Census'!$B$6:$AB$507,ROWS($A$1:K272)+1,0)=0,"",VLOOKUP(HLOOKUP(VLOOKUP(K$1,$R$2:$S$16,2,0),'APTA Employee Census'!$B$6:$AB$507,ROWS($A$1:K272)+1,0),Lookups!$A$2:$B$45,2,0)))</f>
        <v>#N/A</v>
      </c>
      <c r="L273" s="72" t="str">
        <f>IF(VLOOKUP(L$1,$R$2:$S$16,2,0)="","",IF(HLOOKUP(VLOOKUP(L$1,$R$2:$S$16,2,0),'APTA Employee Census'!$B$6:$AB$507,ROWS($A$1:L272)+1,0)=0,"",HLOOKUP(VLOOKUP(L$1,$R$2:$S$16,2,0),'APTA Employee Census'!$B$6:$AB$507,ROWS($A$1:L272)+1,0)))</f>
        <v/>
      </c>
      <c r="M273" s="74" t="str">
        <f>IF(VLOOKUP(M$1,$R$2:$S$16,2,0)="","",IF(HLOOKUP(VLOOKUP(M$1,$R$2:$S$16,2,0),'APTA Employee Census'!$B$6:$AB$507,ROWS($A$1:M272)+1,0)=0,"",HLOOKUP(VLOOKUP(M$1,$R$2:$S$16,2,0),'APTA Employee Census'!$B$6:$AB$507,ROWS($A$1:M272)+1,0)))</f>
        <v/>
      </c>
      <c r="N273" s="72" t="str">
        <f>IF(VLOOKUP(N$1,$R$2:$S$16,2,0)="","",IF(HLOOKUP(VLOOKUP(N$1,$R$2:$S$16,2,0),'APTA Employee Census'!$B$6:$AB$507,ROWS($A$1:N272)+1,0)=0,"",HLOOKUP(VLOOKUP(N$1,$R$2:$S$16,2,0),'APTA Employee Census'!$B$6:$AB$507,ROWS($A$1:N272)+1,0)))</f>
        <v/>
      </c>
      <c r="O273" s="43" t="str">
        <f>IF(VLOOKUP(O$1,$R$2:$S$16,2,0)="","",IF(E273="self",IF(HLOOKUP(VLOOKUP(O$1,$R$2:$S$16,2,0),'APTA Employee Census'!$B$6:$AB$507,ROWS($A$1:O272)+1,0)=0,"",VLOOKUP(HLOOKUP(VLOOKUP(O$1,$R$2:$S$16,2,0),'APTA Employee Census'!$B$6:$AB$507,ROWS($A$1:O272)+1,0),Lookups!$A$2:$B$45,2,0)),""))</f>
        <v/>
      </c>
    </row>
    <row r="274" spans="1:15" ht="18" customHeight="1" x14ac:dyDescent="0.15">
      <c r="A274" s="43" t="str">
        <f>IF(VLOOKUP(A$1,$R$2:$S$16,2,0)="","",IF(HLOOKUP(VLOOKUP(A$1,$R$2:$S$16,2,0),'APTA Employee Census'!$B$6:$AB$507,ROWS($A$1:A273)+1,0)=0,"",HLOOKUP(VLOOKUP(A$1,$R$2:$S$16,2,0),'APTA Employee Census'!$B$6:$AB$507,ROWS($A$1:A273)+1,0)))</f>
        <v/>
      </c>
      <c r="B274" s="43" t="str">
        <f>IF(VLOOKUP(B$1,$R$2:$S$16,2,0)="","",IF(HLOOKUP(VLOOKUP(B$1,$R$2:$S$16,2,0),'APTA Employee Census'!$A$6:$AB$507,ROWS($A$1:B273)+1,0)=0,"",HLOOKUP(VLOOKUP(B$1,$R$2:$S$16,2,0),'APTA Employee Census'!$A$6:$AB$507,ROWS($A$1:B273)+1,0)))</f>
        <v/>
      </c>
      <c r="C274" s="43" t="str">
        <f>IF(VLOOKUP(C$1,$R$2:$S$16,2,0)="","",IF(HLOOKUP(VLOOKUP(C$1,$R$2:$S$16,2,0),'APTA Employee Census'!$B$6:$AB$507,ROWS($A$1:C273)+1,0)=0,"",HLOOKUP(VLOOKUP(C$1,$R$2:$S$16,2,0),'APTA Employee Census'!$B$6:$AB$507,ROWS($A$1:C273)+1,0)))</f>
        <v/>
      </c>
      <c r="D274" s="72" t="str">
        <f>IF(VLOOKUP(D$1,$R$2:$S$16,2,0)="","",IF(HLOOKUP(VLOOKUP(D$1,$R$2:$S$16,2,0),'APTA Employee Census'!$B$6:$AB$507,ROWS($A$1:D273)+1,0)=0,"",HLOOKUP(VLOOKUP(D$1,$R$2:$S$16,2,0),'APTA Employee Census'!$B$6:$AB$507,ROWS($A$1:D273)+1,0)))</f>
        <v/>
      </c>
      <c r="E274" s="43" t="str">
        <f>IF(VLOOKUP(E$1,$R$2:$S$16,2,0)="","",IF(HLOOKUP(VLOOKUP(E$1,$R$2:$S$16,2,0),'APTA Employee Census'!$B$6:$AB$507,ROWS($A$1:E273)+1,0)=0,"",VLOOKUP(HLOOKUP(VLOOKUP(E$1,$R$2:$S$16,2,0),'APTA Employee Census'!$B$6:$AB$507,ROWS($A$1:E273)+1,0),Lookups!$A$2:$B$45,2,0)))</f>
        <v/>
      </c>
      <c r="F274" s="72" t="str">
        <f>IF(VLOOKUP(F$1,$R$2:$S$16,2,0)="","",IF(HLOOKUP(VLOOKUP(F$1,$R$2:$S$16,2,0),'APTA Employee Census'!$B$6:$AB$507,ROWS($A$1:F273)+1,0)=0,"",HLOOKUP(VLOOKUP(F$1,$R$2:$S$16,2,0),'APTA Employee Census'!$B$6:$AB$507,ROWS($A$1:F273)+1,0)))</f>
        <v/>
      </c>
      <c r="G274" s="43" t="str">
        <f>IF(VLOOKUP(G$1,$R$2:$S$16,2,0)="","",IF(HLOOKUP(VLOOKUP(G$1,$R$2:$S$16,2,0),'APTA Employee Census'!$B$6:$AB$507,ROWS($A$1:G273)+1,0)=0,"",VLOOKUP(HLOOKUP(VLOOKUP(G$1,$R$2:$S$16,2,0),'APTA Employee Census'!$B$6:$AB$507,ROWS($A$1:G273)+1,0),Lookups!$A$2:$B$45,2,0)))</f>
        <v/>
      </c>
      <c r="H274" s="72" t="str">
        <f>IF(VLOOKUP(H$1,$R$2:$S$16,2,0)="","",IF(HLOOKUP(VLOOKUP(H$1,$R$2:$S$16,2,0),'APTA Employee Census'!$B$6:$AB$507,ROWS($A$1:H273)+1,0)=0,"",HLOOKUP(VLOOKUP(H$1,$R$2:$S$16,2,0),'APTA Employee Census'!$B$6:$AB$507,ROWS($A$1:H273)+1,0)))</f>
        <v/>
      </c>
      <c r="I274" s="73" t="str">
        <f>IF(VLOOKUP(I$1,$R$2:$S$16,2,0)="","",IF(HLOOKUP(VLOOKUP(I$1,$R$2:$S$16,2,0),'APTA Employee Census'!$B$6:$AB$507,ROWS($A$1:I273)+1,0)=0,"",HLOOKUP(VLOOKUP(I$1,$R$2:$S$16,2,0),'APTA Employee Census'!$B$6:$AB$507,ROWS($A$1:I273)+1,0)))</f>
        <v/>
      </c>
      <c r="J274" s="74" t="str">
        <f>IF(VLOOKUP($J$1,$R$2:$S$16,2,0)="","",IF(AND($K274="part_time",HLOOKUP(VLOOKUP(J$1,$R$2:$S$16,2,0),'APTA Employee Census'!$B$6:$AB$507,ROWS($A$1:J273)+1,0)&gt;0),HLOOKUP(VLOOKUP(J$1,$R$2:$S$16,2,0),'APTA Employee Census'!$B$6:$AB$507,ROWS($A$1:J273)+1,0),IF(AND($K274="part_time",HLOOKUP(VLOOKUP(J$1,$R$2:$S$16,2,0),'APTA Employee Census'!$B$6:$AB$507,ROWS($A$1:J273)+1,0)=""),'APTA Employee Census'!$G$1,"")))</f>
        <v/>
      </c>
      <c r="K274" s="43" t="e">
        <f>IF(VLOOKUP(K$1,$R$2:$S$16,2,0)="","",IF(HLOOKUP(VLOOKUP(K$1,$R$2:$S$16,2,0),'APTA Employee Census'!$B$6:$AB$507,ROWS($A$1:K273)+1,0)=0,"",VLOOKUP(HLOOKUP(VLOOKUP(K$1,$R$2:$S$16,2,0),'APTA Employee Census'!$B$6:$AB$507,ROWS($A$1:K273)+1,0),Lookups!$A$2:$B$45,2,0)))</f>
        <v>#N/A</v>
      </c>
      <c r="L274" s="72" t="str">
        <f>IF(VLOOKUP(L$1,$R$2:$S$16,2,0)="","",IF(HLOOKUP(VLOOKUP(L$1,$R$2:$S$16,2,0),'APTA Employee Census'!$B$6:$AB$507,ROWS($A$1:L273)+1,0)=0,"",HLOOKUP(VLOOKUP(L$1,$R$2:$S$16,2,0),'APTA Employee Census'!$B$6:$AB$507,ROWS($A$1:L273)+1,0)))</f>
        <v/>
      </c>
      <c r="M274" s="74" t="str">
        <f>IF(VLOOKUP(M$1,$R$2:$S$16,2,0)="","",IF(HLOOKUP(VLOOKUP(M$1,$R$2:$S$16,2,0),'APTA Employee Census'!$B$6:$AB$507,ROWS($A$1:M273)+1,0)=0,"",HLOOKUP(VLOOKUP(M$1,$R$2:$S$16,2,0),'APTA Employee Census'!$B$6:$AB$507,ROWS($A$1:M273)+1,0)))</f>
        <v/>
      </c>
      <c r="N274" s="72" t="str">
        <f>IF(VLOOKUP(N$1,$R$2:$S$16,2,0)="","",IF(HLOOKUP(VLOOKUP(N$1,$R$2:$S$16,2,0),'APTA Employee Census'!$B$6:$AB$507,ROWS($A$1:N273)+1,0)=0,"",HLOOKUP(VLOOKUP(N$1,$R$2:$S$16,2,0),'APTA Employee Census'!$B$6:$AB$507,ROWS($A$1:N273)+1,0)))</f>
        <v/>
      </c>
      <c r="O274" s="43" t="str">
        <f>IF(VLOOKUP(O$1,$R$2:$S$16,2,0)="","",IF(E274="self",IF(HLOOKUP(VLOOKUP(O$1,$R$2:$S$16,2,0),'APTA Employee Census'!$B$6:$AB$507,ROWS($A$1:O273)+1,0)=0,"",VLOOKUP(HLOOKUP(VLOOKUP(O$1,$R$2:$S$16,2,0),'APTA Employee Census'!$B$6:$AB$507,ROWS($A$1:O273)+1,0),Lookups!$A$2:$B$45,2,0)),""))</f>
        <v/>
      </c>
    </row>
    <row r="275" spans="1:15" ht="18" customHeight="1" x14ac:dyDescent="0.15">
      <c r="A275" s="43" t="str">
        <f>IF(VLOOKUP(A$1,$R$2:$S$16,2,0)="","",IF(HLOOKUP(VLOOKUP(A$1,$R$2:$S$16,2,0),'APTA Employee Census'!$B$6:$AB$507,ROWS($A$1:A274)+1,0)=0,"",HLOOKUP(VLOOKUP(A$1,$R$2:$S$16,2,0),'APTA Employee Census'!$B$6:$AB$507,ROWS($A$1:A274)+1,0)))</f>
        <v/>
      </c>
      <c r="B275" s="43" t="str">
        <f>IF(VLOOKUP(B$1,$R$2:$S$16,2,0)="","",IF(HLOOKUP(VLOOKUP(B$1,$R$2:$S$16,2,0),'APTA Employee Census'!$A$6:$AB$507,ROWS($A$1:B274)+1,0)=0,"",HLOOKUP(VLOOKUP(B$1,$R$2:$S$16,2,0),'APTA Employee Census'!$A$6:$AB$507,ROWS($A$1:B274)+1,0)))</f>
        <v/>
      </c>
      <c r="C275" s="43" t="str">
        <f>IF(VLOOKUP(C$1,$R$2:$S$16,2,0)="","",IF(HLOOKUP(VLOOKUP(C$1,$R$2:$S$16,2,0),'APTA Employee Census'!$B$6:$AB$507,ROWS($A$1:C274)+1,0)=0,"",HLOOKUP(VLOOKUP(C$1,$R$2:$S$16,2,0),'APTA Employee Census'!$B$6:$AB$507,ROWS($A$1:C274)+1,0)))</f>
        <v/>
      </c>
      <c r="D275" s="72" t="str">
        <f>IF(VLOOKUP(D$1,$R$2:$S$16,2,0)="","",IF(HLOOKUP(VLOOKUP(D$1,$R$2:$S$16,2,0),'APTA Employee Census'!$B$6:$AB$507,ROWS($A$1:D274)+1,0)=0,"",HLOOKUP(VLOOKUP(D$1,$R$2:$S$16,2,0),'APTA Employee Census'!$B$6:$AB$507,ROWS($A$1:D274)+1,0)))</f>
        <v/>
      </c>
      <c r="E275" s="43" t="str">
        <f>IF(VLOOKUP(E$1,$R$2:$S$16,2,0)="","",IF(HLOOKUP(VLOOKUP(E$1,$R$2:$S$16,2,0),'APTA Employee Census'!$B$6:$AB$507,ROWS($A$1:E274)+1,0)=0,"",VLOOKUP(HLOOKUP(VLOOKUP(E$1,$R$2:$S$16,2,0),'APTA Employee Census'!$B$6:$AB$507,ROWS($A$1:E274)+1,0),Lookups!$A$2:$B$45,2,0)))</f>
        <v/>
      </c>
      <c r="F275" s="72" t="str">
        <f>IF(VLOOKUP(F$1,$R$2:$S$16,2,0)="","",IF(HLOOKUP(VLOOKUP(F$1,$R$2:$S$16,2,0),'APTA Employee Census'!$B$6:$AB$507,ROWS($A$1:F274)+1,0)=0,"",HLOOKUP(VLOOKUP(F$1,$R$2:$S$16,2,0),'APTA Employee Census'!$B$6:$AB$507,ROWS($A$1:F274)+1,0)))</f>
        <v/>
      </c>
      <c r="G275" s="43" t="str">
        <f>IF(VLOOKUP(G$1,$R$2:$S$16,2,0)="","",IF(HLOOKUP(VLOOKUP(G$1,$R$2:$S$16,2,0),'APTA Employee Census'!$B$6:$AB$507,ROWS($A$1:G274)+1,0)=0,"",VLOOKUP(HLOOKUP(VLOOKUP(G$1,$R$2:$S$16,2,0),'APTA Employee Census'!$B$6:$AB$507,ROWS($A$1:G274)+1,0),Lookups!$A$2:$B$45,2,0)))</f>
        <v/>
      </c>
      <c r="H275" s="72" t="str">
        <f>IF(VLOOKUP(H$1,$R$2:$S$16,2,0)="","",IF(HLOOKUP(VLOOKUP(H$1,$R$2:$S$16,2,0),'APTA Employee Census'!$B$6:$AB$507,ROWS($A$1:H274)+1,0)=0,"",HLOOKUP(VLOOKUP(H$1,$R$2:$S$16,2,0),'APTA Employee Census'!$B$6:$AB$507,ROWS($A$1:H274)+1,0)))</f>
        <v/>
      </c>
      <c r="I275" s="73" t="str">
        <f>IF(VLOOKUP(I$1,$R$2:$S$16,2,0)="","",IF(HLOOKUP(VLOOKUP(I$1,$R$2:$S$16,2,0),'APTA Employee Census'!$B$6:$AB$507,ROWS($A$1:I274)+1,0)=0,"",HLOOKUP(VLOOKUP(I$1,$R$2:$S$16,2,0),'APTA Employee Census'!$B$6:$AB$507,ROWS($A$1:I274)+1,0)))</f>
        <v/>
      </c>
      <c r="J275" s="74" t="str">
        <f>IF(VLOOKUP($J$1,$R$2:$S$16,2,0)="","",IF(AND($K275="part_time",HLOOKUP(VLOOKUP(J$1,$R$2:$S$16,2,0),'APTA Employee Census'!$B$6:$AB$507,ROWS($A$1:J274)+1,0)&gt;0),HLOOKUP(VLOOKUP(J$1,$R$2:$S$16,2,0),'APTA Employee Census'!$B$6:$AB$507,ROWS($A$1:J274)+1,0),IF(AND($K275="part_time",HLOOKUP(VLOOKUP(J$1,$R$2:$S$16,2,0),'APTA Employee Census'!$B$6:$AB$507,ROWS($A$1:J274)+1,0)=""),'APTA Employee Census'!$G$1,"")))</f>
        <v/>
      </c>
      <c r="K275" s="43" t="e">
        <f>IF(VLOOKUP(K$1,$R$2:$S$16,2,0)="","",IF(HLOOKUP(VLOOKUP(K$1,$R$2:$S$16,2,0),'APTA Employee Census'!$B$6:$AB$507,ROWS($A$1:K274)+1,0)=0,"",VLOOKUP(HLOOKUP(VLOOKUP(K$1,$R$2:$S$16,2,0),'APTA Employee Census'!$B$6:$AB$507,ROWS($A$1:K274)+1,0),Lookups!$A$2:$B$45,2,0)))</f>
        <v>#N/A</v>
      </c>
      <c r="L275" s="72" t="str">
        <f>IF(VLOOKUP(L$1,$R$2:$S$16,2,0)="","",IF(HLOOKUP(VLOOKUP(L$1,$R$2:$S$16,2,0),'APTA Employee Census'!$B$6:$AB$507,ROWS($A$1:L274)+1,0)=0,"",HLOOKUP(VLOOKUP(L$1,$R$2:$S$16,2,0),'APTA Employee Census'!$B$6:$AB$507,ROWS($A$1:L274)+1,0)))</f>
        <v/>
      </c>
      <c r="M275" s="74" t="str">
        <f>IF(VLOOKUP(M$1,$R$2:$S$16,2,0)="","",IF(HLOOKUP(VLOOKUP(M$1,$R$2:$S$16,2,0),'APTA Employee Census'!$B$6:$AB$507,ROWS($A$1:M274)+1,0)=0,"",HLOOKUP(VLOOKUP(M$1,$R$2:$S$16,2,0),'APTA Employee Census'!$B$6:$AB$507,ROWS($A$1:M274)+1,0)))</f>
        <v/>
      </c>
      <c r="N275" s="72" t="str">
        <f>IF(VLOOKUP(N$1,$R$2:$S$16,2,0)="","",IF(HLOOKUP(VLOOKUP(N$1,$R$2:$S$16,2,0),'APTA Employee Census'!$B$6:$AB$507,ROWS($A$1:N274)+1,0)=0,"",HLOOKUP(VLOOKUP(N$1,$R$2:$S$16,2,0),'APTA Employee Census'!$B$6:$AB$507,ROWS($A$1:N274)+1,0)))</f>
        <v/>
      </c>
      <c r="O275" s="43" t="str">
        <f>IF(VLOOKUP(O$1,$R$2:$S$16,2,0)="","",IF(E275="self",IF(HLOOKUP(VLOOKUP(O$1,$R$2:$S$16,2,0),'APTA Employee Census'!$B$6:$AB$507,ROWS($A$1:O274)+1,0)=0,"",VLOOKUP(HLOOKUP(VLOOKUP(O$1,$R$2:$S$16,2,0),'APTA Employee Census'!$B$6:$AB$507,ROWS($A$1:O274)+1,0),Lookups!$A$2:$B$45,2,0)),""))</f>
        <v/>
      </c>
    </row>
    <row r="276" spans="1:15" ht="18" customHeight="1" x14ac:dyDescent="0.15">
      <c r="A276" s="43" t="str">
        <f>IF(VLOOKUP(A$1,$R$2:$S$16,2,0)="","",IF(HLOOKUP(VLOOKUP(A$1,$R$2:$S$16,2,0),'APTA Employee Census'!$B$6:$AB$507,ROWS($A$1:A275)+1,0)=0,"",HLOOKUP(VLOOKUP(A$1,$R$2:$S$16,2,0),'APTA Employee Census'!$B$6:$AB$507,ROWS($A$1:A275)+1,0)))</f>
        <v/>
      </c>
      <c r="B276" s="43" t="str">
        <f>IF(VLOOKUP(B$1,$R$2:$S$16,2,0)="","",IF(HLOOKUP(VLOOKUP(B$1,$R$2:$S$16,2,0),'APTA Employee Census'!$A$6:$AB$507,ROWS($A$1:B275)+1,0)=0,"",HLOOKUP(VLOOKUP(B$1,$R$2:$S$16,2,0),'APTA Employee Census'!$A$6:$AB$507,ROWS($A$1:B275)+1,0)))</f>
        <v/>
      </c>
      <c r="C276" s="43" t="str">
        <f>IF(VLOOKUP(C$1,$R$2:$S$16,2,0)="","",IF(HLOOKUP(VLOOKUP(C$1,$R$2:$S$16,2,0),'APTA Employee Census'!$B$6:$AB$507,ROWS($A$1:C275)+1,0)=0,"",HLOOKUP(VLOOKUP(C$1,$R$2:$S$16,2,0),'APTA Employee Census'!$B$6:$AB$507,ROWS($A$1:C275)+1,0)))</f>
        <v/>
      </c>
      <c r="D276" s="72" t="str">
        <f>IF(VLOOKUP(D$1,$R$2:$S$16,2,0)="","",IF(HLOOKUP(VLOOKUP(D$1,$R$2:$S$16,2,0),'APTA Employee Census'!$B$6:$AB$507,ROWS($A$1:D275)+1,0)=0,"",HLOOKUP(VLOOKUP(D$1,$R$2:$S$16,2,0),'APTA Employee Census'!$B$6:$AB$507,ROWS($A$1:D275)+1,0)))</f>
        <v/>
      </c>
      <c r="E276" s="43" t="str">
        <f>IF(VLOOKUP(E$1,$R$2:$S$16,2,0)="","",IF(HLOOKUP(VLOOKUP(E$1,$R$2:$S$16,2,0),'APTA Employee Census'!$B$6:$AB$507,ROWS($A$1:E275)+1,0)=0,"",VLOOKUP(HLOOKUP(VLOOKUP(E$1,$R$2:$S$16,2,0),'APTA Employee Census'!$B$6:$AB$507,ROWS($A$1:E275)+1,0),Lookups!$A$2:$B$45,2,0)))</f>
        <v/>
      </c>
      <c r="F276" s="72" t="str">
        <f>IF(VLOOKUP(F$1,$R$2:$S$16,2,0)="","",IF(HLOOKUP(VLOOKUP(F$1,$R$2:$S$16,2,0),'APTA Employee Census'!$B$6:$AB$507,ROWS($A$1:F275)+1,0)=0,"",HLOOKUP(VLOOKUP(F$1,$R$2:$S$16,2,0),'APTA Employee Census'!$B$6:$AB$507,ROWS($A$1:F275)+1,0)))</f>
        <v/>
      </c>
      <c r="G276" s="43" t="str">
        <f>IF(VLOOKUP(G$1,$R$2:$S$16,2,0)="","",IF(HLOOKUP(VLOOKUP(G$1,$R$2:$S$16,2,0),'APTA Employee Census'!$B$6:$AB$507,ROWS($A$1:G275)+1,0)=0,"",VLOOKUP(HLOOKUP(VLOOKUP(G$1,$R$2:$S$16,2,0),'APTA Employee Census'!$B$6:$AB$507,ROWS($A$1:G275)+1,0),Lookups!$A$2:$B$45,2,0)))</f>
        <v/>
      </c>
      <c r="H276" s="72" t="str">
        <f>IF(VLOOKUP(H$1,$R$2:$S$16,2,0)="","",IF(HLOOKUP(VLOOKUP(H$1,$R$2:$S$16,2,0),'APTA Employee Census'!$B$6:$AB$507,ROWS($A$1:H275)+1,0)=0,"",HLOOKUP(VLOOKUP(H$1,$R$2:$S$16,2,0),'APTA Employee Census'!$B$6:$AB$507,ROWS($A$1:H275)+1,0)))</f>
        <v/>
      </c>
      <c r="I276" s="73" t="str">
        <f>IF(VLOOKUP(I$1,$R$2:$S$16,2,0)="","",IF(HLOOKUP(VLOOKUP(I$1,$R$2:$S$16,2,0),'APTA Employee Census'!$B$6:$AB$507,ROWS($A$1:I275)+1,0)=0,"",HLOOKUP(VLOOKUP(I$1,$R$2:$S$16,2,0),'APTA Employee Census'!$B$6:$AB$507,ROWS($A$1:I275)+1,0)))</f>
        <v/>
      </c>
      <c r="J276" s="74" t="str">
        <f>IF(VLOOKUP($J$1,$R$2:$S$16,2,0)="","",IF(AND($K276="part_time",HLOOKUP(VLOOKUP(J$1,$R$2:$S$16,2,0),'APTA Employee Census'!$B$6:$AB$507,ROWS($A$1:J275)+1,0)&gt;0),HLOOKUP(VLOOKUP(J$1,$R$2:$S$16,2,0),'APTA Employee Census'!$B$6:$AB$507,ROWS($A$1:J275)+1,0),IF(AND($K276="part_time",HLOOKUP(VLOOKUP(J$1,$R$2:$S$16,2,0),'APTA Employee Census'!$B$6:$AB$507,ROWS($A$1:J275)+1,0)=""),'APTA Employee Census'!$G$1,"")))</f>
        <v/>
      </c>
      <c r="K276" s="43" t="e">
        <f>IF(VLOOKUP(K$1,$R$2:$S$16,2,0)="","",IF(HLOOKUP(VLOOKUP(K$1,$R$2:$S$16,2,0),'APTA Employee Census'!$B$6:$AB$507,ROWS($A$1:K275)+1,0)=0,"",VLOOKUP(HLOOKUP(VLOOKUP(K$1,$R$2:$S$16,2,0),'APTA Employee Census'!$B$6:$AB$507,ROWS($A$1:K275)+1,0),Lookups!$A$2:$B$45,2,0)))</f>
        <v>#N/A</v>
      </c>
      <c r="L276" s="72" t="str">
        <f>IF(VLOOKUP(L$1,$R$2:$S$16,2,0)="","",IF(HLOOKUP(VLOOKUP(L$1,$R$2:$S$16,2,0),'APTA Employee Census'!$B$6:$AB$507,ROWS($A$1:L275)+1,0)=0,"",HLOOKUP(VLOOKUP(L$1,$R$2:$S$16,2,0),'APTA Employee Census'!$B$6:$AB$507,ROWS($A$1:L275)+1,0)))</f>
        <v/>
      </c>
      <c r="M276" s="74" t="str">
        <f>IF(VLOOKUP(M$1,$R$2:$S$16,2,0)="","",IF(HLOOKUP(VLOOKUP(M$1,$R$2:$S$16,2,0),'APTA Employee Census'!$B$6:$AB$507,ROWS($A$1:M275)+1,0)=0,"",HLOOKUP(VLOOKUP(M$1,$R$2:$S$16,2,0),'APTA Employee Census'!$B$6:$AB$507,ROWS($A$1:M275)+1,0)))</f>
        <v/>
      </c>
      <c r="N276" s="72" t="str">
        <f>IF(VLOOKUP(N$1,$R$2:$S$16,2,0)="","",IF(HLOOKUP(VLOOKUP(N$1,$R$2:$S$16,2,0),'APTA Employee Census'!$B$6:$AB$507,ROWS($A$1:N275)+1,0)=0,"",HLOOKUP(VLOOKUP(N$1,$R$2:$S$16,2,0),'APTA Employee Census'!$B$6:$AB$507,ROWS($A$1:N275)+1,0)))</f>
        <v/>
      </c>
      <c r="O276" s="43" t="str">
        <f>IF(VLOOKUP(O$1,$R$2:$S$16,2,0)="","",IF(E276="self",IF(HLOOKUP(VLOOKUP(O$1,$R$2:$S$16,2,0),'APTA Employee Census'!$B$6:$AB$507,ROWS($A$1:O275)+1,0)=0,"",VLOOKUP(HLOOKUP(VLOOKUP(O$1,$R$2:$S$16,2,0),'APTA Employee Census'!$B$6:$AB$507,ROWS($A$1:O275)+1,0),Lookups!$A$2:$B$45,2,0)),""))</f>
        <v/>
      </c>
    </row>
    <row r="277" spans="1:15" ht="18" customHeight="1" x14ac:dyDescent="0.15">
      <c r="A277" s="43" t="str">
        <f>IF(VLOOKUP(A$1,$R$2:$S$16,2,0)="","",IF(HLOOKUP(VLOOKUP(A$1,$R$2:$S$16,2,0),'APTA Employee Census'!$B$6:$AB$507,ROWS($A$1:A276)+1,0)=0,"",HLOOKUP(VLOOKUP(A$1,$R$2:$S$16,2,0),'APTA Employee Census'!$B$6:$AB$507,ROWS($A$1:A276)+1,0)))</f>
        <v/>
      </c>
      <c r="B277" s="43" t="str">
        <f>IF(VLOOKUP(B$1,$R$2:$S$16,2,0)="","",IF(HLOOKUP(VLOOKUP(B$1,$R$2:$S$16,2,0),'APTA Employee Census'!$A$6:$AB$507,ROWS($A$1:B276)+1,0)=0,"",HLOOKUP(VLOOKUP(B$1,$R$2:$S$16,2,0),'APTA Employee Census'!$A$6:$AB$507,ROWS($A$1:B276)+1,0)))</f>
        <v/>
      </c>
      <c r="C277" s="43" t="str">
        <f>IF(VLOOKUP(C$1,$R$2:$S$16,2,0)="","",IF(HLOOKUP(VLOOKUP(C$1,$R$2:$S$16,2,0),'APTA Employee Census'!$B$6:$AB$507,ROWS($A$1:C276)+1,0)=0,"",HLOOKUP(VLOOKUP(C$1,$R$2:$S$16,2,0),'APTA Employee Census'!$B$6:$AB$507,ROWS($A$1:C276)+1,0)))</f>
        <v/>
      </c>
      <c r="D277" s="72" t="str">
        <f>IF(VLOOKUP(D$1,$R$2:$S$16,2,0)="","",IF(HLOOKUP(VLOOKUP(D$1,$R$2:$S$16,2,0),'APTA Employee Census'!$B$6:$AB$507,ROWS($A$1:D276)+1,0)=0,"",HLOOKUP(VLOOKUP(D$1,$R$2:$S$16,2,0),'APTA Employee Census'!$B$6:$AB$507,ROWS($A$1:D276)+1,0)))</f>
        <v/>
      </c>
      <c r="E277" s="43" t="str">
        <f>IF(VLOOKUP(E$1,$R$2:$S$16,2,0)="","",IF(HLOOKUP(VLOOKUP(E$1,$R$2:$S$16,2,0),'APTA Employee Census'!$B$6:$AB$507,ROWS($A$1:E276)+1,0)=0,"",VLOOKUP(HLOOKUP(VLOOKUP(E$1,$R$2:$S$16,2,0),'APTA Employee Census'!$B$6:$AB$507,ROWS($A$1:E276)+1,0),Lookups!$A$2:$B$45,2,0)))</f>
        <v/>
      </c>
      <c r="F277" s="72" t="str">
        <f>IF(VLOOKUP(F$1,$R$2:$S$16,2,0)="","",IF(HLOOKUP(VLOOKUP(F$1,$R$2:$S$16,2,0),'APTA Employee Census'!$B$6:$AB$507,ROWS($A$1:F276)+1,0)=0,"",HLOOKUP(VLOOKUP(F$1,$R$2:$S$16,2,0),'APTA Employee Census'!$B$6:$AB$507,ROWS($A$1:F276)+1,0)))</f>
        <v/>
      </c>
      <c r="G277" s="43" t="str">
        <f>IF(VLOOKUP(G$1,$R$2:$S$16,2,0)="","",IF(HLOOKUP(VLOOKUP(G$1,$R$2:$S$16,2,0),'APTA Employee Census'!$B$6:$AB$507,ROWS($A$1:G276)+1,0)=0,"",VLOOKUP(HLOOKUP(VLOOKUP(G$1,$R$2:$S$16,2,0),'APTA Employee Census'!$B$6:$AB$507,ROWS($A$1:G276)+1,0),Lookups!$A$2:$B$45,2,0)))</f>
        <v/>
      </c>
      <c r="H277" s="72" t="str">
        <f>IF(VLOOKUP(H$1,$R$2:$S$16,2,0)="","",IF(HLOOKUP(VLOOKUP(H$1,$R$2:$S$16,2,0),'APTA Employee Census'!$B$6:$AB$507,ROWS($A$1:H276)+1,0)=0,"",HLOOKUP(VLOOKUP(H$1,$R$2:$S$16,2,0),'APTA Employee Census'!$B$6:$AB$507,ROWS($A$1:H276)+1,0)))</f>
        <v/>
      </c>
      <c r="I277" s="73" t="str">
        <f>IF(VLOOKUP(I$1,$R$2:$S$16,2,0)="","",IF(HLOOKUP(VLOOKUP(I$1,$R$2:$S$16,2,0),'APTA Employee Census'!$B$6:$AB$507,ROWS($A$1:I276)+1,0)=0,"",HLOOKUP(VLOOKUP(I$1,$R$2:$S$16,2,0),'APTA Employee Census'!$B$6:$AB$507,ROWS($A$1:I276)+1,0)))</f>
        <v/>
      </c>
      <c r="J277" s="74" t="str">
        <f>IF(VLOOKUP($J$1,$R$2:$S$16,2,0)="","",IF(AND($K277="part_time",HLOOKUP(VLOOKUP(J$1,$R$2:$S$16,2,0),'APTA Employee Census'!$B$6:$AB$507,ROWS($A$1:J276)+1,0)&gt;0),HLOOKUP(VLOOKUP(J$1,$R$2:$S$16,2,0),'APTA Employee Census'!$B$6:$AB$507,ROWS($A$1:J276)+1,0),IF(AND($K277="part_time",HLOOKUP(VLOOKUP(J$1,$R$2:$S$16,2,0),'APTA Employee Census'!$B$6:$AB$507,ROWS($A$1:J276)+1,0)=""),'APTA Employee Census'!$G$1,"")))</f>
        <v/>
      </c>
      <c r="K277" s="43" t="e">
        <f>IF(VLOOKUP(K$1,$R$2:$S$16,2,0)="","",IF(HLOOKUP(VLOOKUP(K$1,$R$2:$S$16,2,0),'APTA Employee Census'!$B$6:$AB$507,ROWS($A$1:K276)+1,0)=0,"",VLOOKUP(HLOOKUP(VLOOKUP(K$1,$R$2:$S$16,2,0),'APTA Employee Census'!$B$6:$AB$507,ROWS($A$1:K276)+1,0),Lookups!$A$2:$B$45,2,0)))</f>
        <v>#N/A</v>
      </c>
      <c r="L277" s="72" t="str">
        <f>IF(VLOOKUP(L$1,$R$2:$S$16,2,0)="","",IF(HLOOKUP(VLOOKUP(L$1,$R$2:$S$16,2,0),'APTA Employee Census'!$B$6:$AB$507,ROWS($A$1:L276)+1,0)=0,"",HLOOKUP(VLOOKUP(L$1,$R$2:$S$16,2,0),'APTA Employee Census'!$B$6:$AB$507,ROWS($A$1:L276)+1,0)))</f>
        <v/>
      </c>
      <c r="M277" s="74" t="str">
        <f>IF(VLOOKUP(M$1,$R$2:$S$16,2,0)="","",IF(HLOOKUP(VLOOKUP(M$1,$R$2:$S$16,2,0),'APTA Employee Census'!$B$6:$AB$507,ROWS($A$1:M276)+1,0)=0,"",HLOOKUP(VLOOKUP(M$1,$R$2:$S$16,2,0),'APTA Employee Census'!$B$6:$AB$507,ROWS($A$1:M276)+1,0)))</f>
        <v/>
      </c>
      <c r="N277" s="72" t="str">
        <f>IF(VLOOKUP(N$1,$R$2:$S$16,2,0)="","",IF(HLOOKUP(VLOOKUP(N$1,$R$2:$S$16,2,0),'APTA Employee Census'!$B$6:$AB$507,ROWS($A$1:N276)+1,0)=0,"",HLOOKUP(VLOOKUP(N$1,$R$2:$S$16,2,0),'APTA Employee Census'!$B$6:$AB$507,ROWS($A$1:N276)+1,0)))</f>
        <v/>
      </c>
      <c r="O277" s="43" t="str">
        <f>IF(VLOOKUP(O$1,$R$2:$S$16,2,0)="","",IF(E277="self",IF(HLOOKUP(VLOOKUP(O$1,$R$2:$S$16,2,0),'APTA Employee Census'!$B$6:$AB$507,ROWS($A$1:O276)+1,0)=0,"",VLOOKUP(HLOOKUP(VLOOKUP(O$1,$R$2:$S$16,2,0),'APTA Employee Census'!$B$6:$AB$507,ROWS($A$1:O276)+1,0),Lookups!$A$2:$B$45,2,0)),""))</f>
        <v/>
      </c>
    </row>
    <row r="278" spans="1:15" ht="18" customHeight="1" x14ac:dyDescent="0.15">
      <c r="A278" s="43" t="str">
        <f>IF(VLOOKUP(A$1,$R$2:$S$16,2,0)="","",IF(HLOOKUP(VLOOKUP(A$1,$R$2:$S$16,2,0),'APTA Employee Census'!$B$6:$AB$507,ROWS($A$1:A277)+1,0)=0,"",HLOOKUP(VLOOKUP(A$1,$R$2:$S$16,2,0),'APTA Employee Census'!$B$6:$AB$507,ROWS($A$1:A277)+1,0)))</f>
        <v/>
      </c>
      <c r="B278" s="43" t="str">
        <f>IF(VLOOKUP(B$1,$R$2:$S$16,2,0)="","",IF(HLOOKUP(VLOOKUP(B$1,$R$2:$S$16,2,0),'APTA Employee Census'!$A$6:$AB$507,ROWS($A$1:B277)+1,0)=0,"",HLOOKUP(VLOOKUP(B$1,$R$2:$S$16,2,0),'APTA Employee Census'!$A$6:$AB$507,ROWS($A$1:B277)+1,0)))</f>
        <v/>
      </c>
      <c r="C278" s="43" t="str">
        <f>IF(VLOOKUP(C$1,$R$2:$S$16,2,0)="","",IF(HLOOKUP(VLOOKUP(C$1,$R$2:$S$16,2,0),'APTA Employee Census'!$B$6:$AB$507,ROWS($A$1:C277)+1,0)=0,"",HLOOKUP(VLOOKUP(C$1,$R$2:$S$16,2,0),'APTA Employee Census'!$B$6:$AB$507,ROWS($A$1:C277)+1,0)))</f>
        <v/>
      </c>
      <c r="D278" s="72" t="str">
        <f>IF(VLOOKUP(D$1,$R$2:$S$16,2,0)="","",IF(HLOOKUP(VLOOKUP(D$1,$R$2:$S$16,2,0),'APTA Employee Census'!$B$6:$AB$507,ROWS($A$1:D277)+1,0)=0,"",HLOOKUP(VLOOKUP(D$1,$R$2:$S$16,2,0),'APTA Employee Census'!$B$6:$AB$507,ROWS($A$1:D277)+1,0)))</f>
        <v/>
      </c>
      <c r="E278" s="43" t="str">
        <f>IF(VLOOKUP(E$1,$R$2:$S$16,2,0)="","",IF(HLOOKUP(VLOOKUP(E$1,$R$2:$S$16,2,0),'APTA Employee Census'!$B$6:$AB$507,ROWS($A$1:E277)+1,0)=0,"",VLOOKUP(HLOOKUP(VLOOKUP(E$1,$R$2:$S$16,2,0),'APTA Employee Census'!$B$6:$AB$507,ROWS($A$1:E277)+1,0),Lookups!$A$2:$B$45,2,0)))</f>
        <v/>
      </c>
      <c r="F278" s="72" t="str">
        <f>IF(VLOOKUP(F$1,$R$2:$S$16,2,0)="","",IF(HLOOKUP(VLOOKUP(F$1,$R$2:$S$16,2,0),'APTA Employee Census'!$B$6:$AB$507,ROWS($A$1:F277)+1,0)=0,"",HLOOKUP(VLOOKUP(F$1,$R$2:$S$16,2,0),'APTA Employee Census'!$B$6:$AB$507,ROWS($A$1:F277)+1,0)))</f>
        <v/>
      </c>
      <c r="G278" s="43" t="str">
        <f>IF(VLOOKUP(G$1,$R$2:$S$16,2,0)="","",IF(HLOOKUP(VLOOKUP(G$1,$R$2:$S$16,2,0),'APTA Employee Census'!$B$6:$AB$507,ROWS($A$1:G277)+1,0)=0,"",VLOOKUP(HLOOKUP(VLOOKUP(G$1,$R$2:$S$16,2,0),'APTA Employee Census'!$B$6:$AB$507,ROWS($A$1:G277)+1,0),Lookups!$A$2:$B$45,2,0)))</f>
        <v/>
      </c>
      <c r="H278" s="72" t="str">
        <f>IF(VLOOKUP(H$1,$R$2:$S$16,2,0)="","",IF(HLOOKUP(VLOOKUP(H$1,$R$2:$S$16,2,0),'APTA Employee Census'!$B$6:$AB$507,ROWS($A$1:H277)+1,0)=0,"",HLOOKUP(VLOOKUP(H$1,$R$2:$S$16,2,0),'APTA Employee Census'!$B$6:$AB$507,ROWS($A$1:H277)+1,0)))</f>
        <v/>
      </c>
      <c r="I278" s="73" t="str">
        <f>IF(VLOOKUP(I$1,$R$2:$S$16,2,0)="","",IF(HLOOKUP(VLOOKUP(I$1,$R$2:$S$16,2,0),'APTA Employee Census'!$B$6:$AB$507,ROWS($A$1:I277)+1,0)=0,"",HLOOKUP(VLOOKUP(I$1,$R$2:$S$16,2,0),'APTA Employee Census'!$B$6:$AB$507,ROWS($A$1:I277)+1,0)))</f>
        <v/>
      </c>
      <c r="J278" s="74" t="str">
        <f>IF(VLOOKUP($J$1,$R$2:$S$16,2,0)="","",IF(AND($K278="part_time",HLOOKUP(VLOOKUP(J$1,$R$2:$S$16,2,0),'APTA Employee Census'!$B$6:$AB$507,ROWS($A$1:J277)+1,0)&gt;0),HLOOKUP(VLOOKUP(J$1,$R$2:$S$16,2,0),'APTA Employee Census'!$B$6:$AB$507,ROWS($A$1:J277)+1,0),IF(AND($K278="part_time",HLOOKUP(VLOOKUP(J$1,$R$2:$S$16,2,0),'APTA Employee Census'!$B$6:$AB$507,ROWS($A$1:J277)+1,0)=""),'APTA Employee Census'!$G$1,"")))</f>
        <v/>
      </c>
      <c r="K278" s="43" t="e">
        <f>IF(VLOOKUP(K$1,$R$2:$S$16,2,0)="","",IF(HLOOKUP(VLOOKUP(K$1,$R$2:$S$16,2,0),'APTA Employee Census'!$B$6:$AB$507,ROWS($A$1:K277)+1,0)=0,"",VLOOKUP(HLOOKUP(VLOOKUP(K$1,$R$2:$S$16,2,0),'APTA Employee Census'!$B$6:$AB$507,ROWS($A$1:K277)+1,0),Lookups!$A$2:$B$45,2,0)))</f>
        <v>#N/A</v>
      </c>
      <c r="L278" s="72" t="str">
        <f>IF(VLOOKUP(L$1,$R$2:$S$16,2,0)="","",IF(HLOOKUP(VLOOKUP(L$1,$R$2:$S$16,2,0),'APTA Employee Census'!$B$6:$AB$507,ROWS($A$1:L277)+1,0)=0,"",HLOOKUP(VLOOKUP(L$1,$R$2:$S$16,2,0),'APTA Employee Census'!$B$6:$AB$507,ROWS($A$1:L277)+1,0)))</f>
        <v/>
      </c>
      <c r="M278" s="74" t="str">
        <f>IF(VLOOKUP(M$1,$R$2:$S$16,2,0)="","",IF(HLOOKUP(VLOOKUP(M$1,$R$2:$S$16,2,0),'APTA Employee Census'!$B$6:$AB$507,ROWS($A$1:M277)+1,0)=0,"",HLOOKUP(VLOOKUP(M$1,$R$2:$S$16,2,0),'APTA Employee Census'!$B$6:$AB$507,ROWS($A$1:M277)+1,0)))</f>
        <v/>
      </c>
      <c r="N278" s="72" t="str">
        <f>IF(VLOOKUP(N$1,$R$2:$S$16,2,0)="","",IF(HLOOKUP(VLOOKUP(N$1,$R$2:$S$16,2,0),'APTA Employee Census'!$B$6:$AB$507,ROWS($A$1:N277)+1,0)=0,"",HLOOKUP(VLOOKUP(N$1,$R$2:$S$16,2,0),'APTA Employee Census'!$B$6:$AB$507,ROWS($A$1:N277)+1,0)))</f>
        <v/>
      </c>
      <c r="O278" s="43" t="str">
        <f>IF(VLOOKUP(O$1,$R$2:$S$16,2,0)="","",IF(E278="self",IF(HLOOKUP(VLOOKUP(O$1,$R$2:$S$16,2,0),'APTA Employee Census'!$B$6:$AB$507,ROWS($A$1:O277)+1,0)=0,"",VLOOKUP(HLOOKUP(VLOOKUP(O$1,$R$2:$S$16,2,0),'APTA Employee Census'!$B$6:$AB$507,ROWS($A$1:O277)+1,0),Lookups!$A$2:$B$45,2,0)),""))</f>
        <v/>
      </c>
    </row>
    <row r="279" spans="1:15" ht="18" customHeight="1" x14ac:dyDescent="0.15">
      <c r="A279" s="43" t="str">
        <f>IF(VLOOKUP(A$1,$R$2:$S$16,2,0)="","",IF(HLOOKUP(VLOOKUP(A$1,$R$2:$S$16,2,0),'APTA Employee Census'!$B$6:$AB$507,ROWS($A$1:A278)+1,0)=0,"",HLOOKUP(VLOOKUP(A$1,$R$2:$S$16,2,0),'APTA Employee Census'!$B$6:$AB$507,ROWS($A$1:A278)+1,0)))</f>
        <v/>
      </c>
      <c r="B279" s="43" t="str">
        <f>IF(VLOOKUP(B$1,$R$2:$S$16,2,0)="","",IF(HLOOKUP(VLOOKUP(B$1,$R$2:$S$16,2,0),'APTA Employee Census'!$A$6:$AB$507,ROWS($A$1:B278)+1,0)=0,"",HLOOKUP(VLOOKUP(B$1,$R$2:$S$16,2,0),'APTA Employee Census'!$A$6:$AB$507,ROWS($A$1:B278)+1,0)))</f>
        <v/>
      </c>
      <c r="C279" s="43" t="str">
        <f>IF(VLOOKUP(C$1,$R$2:$S$16,2,0)="","",IF(HLOOKUP(VLOOKUP(C$1,$R$2:$S$16,2,0),'APTA Employee Census'!$B$6:$AB$507,ROWS($A$1:C278)+1,0)=0,"",HLOOKUP(VLOOKUP(C$1,$R$2:$S$16,2,0),'APTA Employee Census'!$B$6:$AB$507,ROWS($A$1:C278)+1,0)))</f>
        <v/>
      </c>
      <c r="D279" s="72" t="str">
        <f>IF(VLOOKUP(D$1,$R$2:$S$16,2,0)="","",IF(HLOOKUP(VLOOKUP(D$1,$R$2:$S$16,2,0),'APTA Employee Census'!$B$6:$AB$507,ROWS($A$1:D278)+1,0)=0,"",HLOOKUP(VLOOKUP(D$1,$R$2:$S$16,2,0),'APTA Employee Census'!$B$6:$AB$507,ROWS($A$1:D278)+1,0)))</f>
        <v/>
      </c>
      <c r="E279" s="43" t="str">
        <f>IF(VLOOKUP(E$1,$R$2:$S$16,2,0)="","",IF(HLOOKUP(VLOOKUP(E$1,$R$2:$S$16,2,0),'APTA Employee Census'!$B$6:$AB$507,ROWS($A$1:E278)+1,0)=0,"",VLOOKUP(HLOOKUP(VLOOKUP(E$1,$R$2:$S$16,2,0),'APTA Employee Census'!$B$6:$AB$507,ROWS($A$1:E278)+1,0),Lookups!$A$2:$B$45,2,0)))</f>
        <v/>
      </c>
      <c r="F279" s="72" t="str">
        <f>IF(VLOOKUP(F$1,$R$2:$S$16,2,0)="","",IF(HLOOKUP(VLOOKUP(F$1,$R$2:$S$16,2,0),'APTA Employee Census'!$B$6:$AB$507,ROWS($A$1:F278)+1,0)=0,"",HLOOKUP(VLOOKUP(F$1,$R$2:$S$16,2,0),'APTA Employee Census'!$B$6:$AB$507,ROWS($A$1:F278)+1,0)))</f>
        <v/>
      </c>
      <c r="G279" s="43" t="str">
        <f>IF(VLOOKUP(G$1,$R$2:$S$16,2,0)="","",IF(HLOOKUP(VLOOKUP(G$1,$R$2:$S$16,2,0),'APTA Employee Census'!$B$6:$AB$507,ROWS($A$1:G278)+1,0)=0,"",VLOOKUP(HLOOKUP(VLOOKUP(G$1,$R$2:$S$16,2,0),'APTA Employee Census'!$B$6:$AB$507,ROWS($A$1:G278)+1,0),Lookups!$A$2:$B$45,2,0)))</f>
        <v/>
      </c>
      <c r="H279" s="72" t="str">
        <f>IF(VLOOKUP(H$1,$R$2:$S$16,2,0)="","",IF(HLOOKUP(VLOOKUP(H$1,$R$2:$S$16,2,0),'APTA Employee Census'!$B$6:$AB$507,ROWS($A$1:H278)+1,0)=0,"",HLOOKUP(VLOOKUP(H$1,$R$2:$S$16,2,0),'APTA Employee Census'!$B$6:$AB$507,ROWS($A$1:H278)+1,0)))</f>
        <v/>
      </c>
      <c r="I279" s="73" t="str">
        <f>IF(VLOOKUP(I$1,$R$2:$S$16,2,0)="","",IF(HLOOKUP(VLOOKUP(I$1,$R$2:$S$16,2,0),'APTA Employee Census'!$B$6:$AB$507,ROWS($A$1:I278)+1,0)=0,"",HLOOKUP(VLOOKUP(I$1,$R$2:$S$16,2,0),'APTA Employee Census'!$B$6:$AB$507,ROWS($A$1:I278)+1,0)))</f>
        <v/>
      </c>
      <c r="J279" s="74" t="str">
        <f>IF(VLOOKUP($J$1,$R$2:$S$16,2,0)="","",IF(AND($K279="part_time",HLOOKUP(VLOOKUP(J$1,$R$2:$S$16,2,0),'APTA Employee Census'!$B$6:$AB$507,ROWS($A$1:J278)+1,0)&gt;0),HLOOKUP(VLOOKUP(J$1,$R$2:$S$16,2,0),'APTA Employee Census'!$B$6:$AB$507,ROWS($A$1:J278)+1,0),IF(AND($K279="part_time",HLOOKUP(VLOOKUP(J$1,$R$2:$S$16,2,0),'APTA Employee Census'!$B$6:$AB$507,ROWS($A$1:J278)+1,0)=""),'APTA Employee Census'!$G$1,"")))</f>
        <v/>
      </c>
      <c r="K279" s="43" t="e">
        <f>IF(VLOOKUP(K$1,$R$2:$S$16,2,0)="","",IF(HLOOKUP(VLOOKUP(K$1,$R$2:$S$16,2,0),'APTA Employee Census'!$B$6:$AB$507,ROWS($A$1:K278)+1,0)=0,"",VLOOKUP(HLOOKUP(VLOOKUP(K$1,$R$2:$S$16,2,0),'APTA Employee Census'!$B$6:$AB$507,ROWS($A$1:K278)+1,0),Lookups!$A$2:$B$45,2,0)))</f>
        <v>#N/A</v>
      </c>
      <c r="L279" s="72" t="str">
        <f>IF(VLOOKUP(L$1,$R$2:$S$16,2,0)="","",IF(HLOOKUP(VLOOKUP(L$1,$R$2:$S$16,2,0),'APTA Employee Census'!$B$6:$AB$507,ROWS($A$1:L278)+1,0)=0,"",HLOOKUP(VLOOKUP(L$1,$R$2:$S$16,2,0),'APTA Employee Census'!$B$6:$AB$507,ROWS($A$1:L278)+1,0)))</f>
        <v/>
      </c>
      <c r="M279" s="74" t="str">
        <f>IF(VLOOKUP(M$1,$R$2:$S$16,2,0)="","",IF(HLOOKUP(VLOOKUP(M$1,$R$2:$S$16,2,0),'APTA Employee Census'!$B$6:$AB$507,ROWS($A$1:M278)+1,0)=0,"",HLOOKUP(VLOOKUP(M$1,$R$2:$S$16,2,0),'APTA Employee Census'!$B$6:$AB$507,ROWS($A$1:M278)+1,0)))</f>
        <v/>
      </c>
      <c r="N279" s="72" t="str">
        <f>IF(VLOOKUP(N$1,$R$2:$S$16,2,0)="","",IF(HLOOKUP(VLOOKUP(N$1,$R$2:$S$16,2,0),'APTA Employee Census'!$B$6:$AB$507,ROWS($A$1:N278)+1,0)=0,"",HLOOKUP(VLOOKUP(N$1,$R$2:$S$16,2,0),'APTA Employee Census'!$B$6:$AB$507,ROWS($A$1:N278)+1,0)))</f>
        <v/>
      </c>
      <c r="O279" s="43" t="str">
        <f>IF(VLOOKUP(O$1,$R$2:$S$16,2,0)="","",IF(E279="self",IF(HLOOKUP(VLOOKUP(O$1,$R$2:$S$16,2,0),'APTA Employee Census'!$B$6:$AB$507,ROWS($A$1:O278)+1,0)=0,"",VLOOKUP(HLOOKUP(VLOOKUP(O$1,$R$2:$S$16,2,0),'APTA Employee Census'!$B$6:$AB$507,ROWS($A$1:O278)+1,0),Lookups!$A$2:$B$45,2,0)),""))</f>
        <v/>
      </c>
    </row>
    <row r="280" spans="1:15" ht="18" customHeight="1" x14ac:dyDescent="0.15">
      <c r="A280" s="43" t="str">
        <f>IF(VLOOKUP(A$1,$R$2:$S$16,2,0)="","",IF(HLOOKUP(VLOOKUP(A$1,$R$2:$S$16,2,0),'APTA Employee Census'!$B$6:$AB$507,ROWS($A$1:A279)+1,0)=0,"",HLOOKUP(VLOOKUP(A$1,$R$2:$S$16,2,0),'APTA Employee Census'!$B$6:$AB$507,ROWS($A$1:A279)+1,0)))</f>
        <v/>
      </c>
      <c r="B280" s="43" t="str">
        <f>IF(VLOOKUP(B$1,$R$2:$S$16,2,0)="","",IF(HLOOKUP(VLOOKUP(B$1,$R$2:$S$16,2,0),'APTA Employee Census'!$A$6:$AB$507,ROWS($A$1:B279)+1,0)=0,"",HLOOKUP(VLOOKUP(B$1,$R$2:$S$16,2,0),'APTA Employee Census'!$A$6:$AB$507,ROWS($A$1:B279)+1,0)))</f>
        <v/>
      </c>
      <c r="C280" s="43" t="str">
        <f>IF(VLOOKUP(C$1,$R$2:$S$16,2,0)="","",IF(HLOOKUP(VLOOKUP(C$1,$R$2:$S$16,2,0),'APTA Employee Census'!$B$6:$AB$507,ROWS($A$1:C279)+1,0)=0,"",HLOOKUP(VLOOKUP(C$1,$R$2:$S$16,2,0),'APTA Employee Census'!$B$6:$AB$507,ROWS($A$1:C279)+1,0)))</f>
        <v/>
      </c>
      <c r="D280" s="72" t="str">
        <f>IF(VLOOKUP(D$1,$R$2:$S$16,2,0)="","",IF(HLOOKUP(VLOOKUP(D$1,$R$2:$S$16,2,0),'APTA Employee Census'!$B$6:$AB$507,ROWS($A$1:D279)+1,0)=0,"",HLOOKUP(VLOOKUP(D$1,$R$2:$S$16,2,0),'APTA Employee Census'!$B$6:$AB$507,ROWS($A$1:D279)+1,0)))</f>
        <v/>
      </c>
      <c r="E280" s="43" t="str">
        <f>IF(VLOOKUP(E$1,$R$2:$S$16,2,0)="","",IF(HLOOKUP(VLOOKUP(E$1,$R$2:$S$16,2,0),'APTA Employee Census'!$B$6:$AB$507,ROWS($A$1:E279)+1,0)=0,"",VLOOKUP(HLOOKUP(VLOOKUP(E$1,$R$2:$S$16,2,0),'APTA Employee Census'!$B$6:$AB$507,ROWS($A$1:E279)+1,0),Lookups!$A$2:$B$45,2,0)))</f>
        <v/>
      </c>
      <c r="F280" s="72" t="str">
        <f>IF(VLOOKUP(F$1,$R$2:$S$16,2,0)="","",IF(HLOOKUP(VLOOKUP(F$1,$R$2:$S$16,2,0),'APTA Employee Census'!$B$6:$AB$507,ROWS($A$1:F279)+1,0)=0,"",HLOOKUP(VLOOKUP(F$1,$R$2:$S$16,2,0),'APTA Employee Census'!$B$6:$AB$507,ROWS($A$1:F279)+1,0)))</f>
        <v/>
      </c>
      <c r="G280" s="43" t="str">
        <f>IF(VLOOKUP(G$1,$R$2:$S$16,2,0)="","",IF(HLOOKUP(VLOOKUP(G$1,$R$2:$S$16,2,0),'APTA Employee Census'!$B$6:$AB$507,ROWS($A$1:G279)+1,0)=0,"",VLOOKUP(HLOOKUP(VLOOKUP(G$1,$R$2:$S$16,2,0),'APTA Employee Census'!$B$6:$AB$507,ROWS($A$1:G279)+1,0),Lookups!$A$2:$B$45,2,0)))</f>
        <v/>
      </c>
      <c r="H280" s="72" t="str">
        <f>IF(VLOOKUP(H$1,$R$2:$S$16,2,0)="","",IF(HLOOKUP(VLOOKUP(H$1,$R$2:$S$16,2,0),'APTA Employee Census'!$B$6:$AB$507,ROWS($A$1:H279)+1,0)=0,"",HLOOKUP(VLOOKUP(H$1,$R$2:$S$16,2,0),'APTA Employee Census'!$B$6:$AB$507,ROWS($A$1:H279)+1,0)))</f>
        <v/>
      </c>
      <c r="I280" s="73" t="str">
        <f>IF(VLOOKUP(I$1,$R$2:$S$16,2,0)="","",IF(HLOOKUP(VLOOKUP(I$1,$R$2:$S$16,2,0),'APTA Employee Census'!$B$6:$AB$507,ROWS($A$1:I279)+1,0)=0,"",HLOOKUP(VLOOKUP(I$1,$R$2:$S$16,2,0),'APTA Employee Census'!$B$6:$AB$507,ROWS($A$1:I279)+1,0)))</f>
        <v/>
      </c>
      <c r="J280" s="74" t="str">
        <f>IF(VLOOKUP($J$1,$R$2:$S$16,2,0)="","",IF(AND($K280="part_time",HLOOKUP(VLOOKUP(J$1,$R$2:$S$16,2,0),'APTA Employee Census'!$B$6:$AB$507,ROWS($A$1:J279)+1,0)&gt;0),HLOOKUP(VLOOKUP(J$1,$R$2:$S$16,2,0),'APTA Employee Census'!$B$6:$AB$507,ROWS($A$1:J279)+1,0),IF(AND($K280="part_time",HLOOKUP(VLOOKUP(J$1,$R$2:$S$16,2,0),'APTA Employee Census'!$B$6:$AB$507,ROWS($A$1:J279)+1,0)=""),'APTA Employee Census'!$G$1,"")))</f>
        <v/>
      </c>
      <c r="K280" s="43" t="e">
        <f>IF(VLOOKUP(K$1,$R$2:$S$16,2,0)="","",IF(HLOOKUP(VLOOKUP(K$1,$R$2:$S$16,2,0),'APTA Employee Census'!$B$6:$AB$507,ROWS($A$1:K279)+1,0)=0,"",VLOOKUP(HLOOKUP(VLOOKUP(K$1,$R$2:$S$16,2,0),'APTA Employee Census'!$B$6:$AB$507,ROWS($A$1:K279)+1,0),Lookups!$A$2:$B$45,2,0)))</f>
        <v>#N/A</v>
      </c>
      <c r="L280" s="72" t="str">
        <f>IF(VLOOKUP(L$1,$R$2:$S$16,2,0)="","",IF(HLOOKUP(VLOOKUP(L$1,$R$2:$S$16,2,0),'APTA Employee Census'!$B$6:$AB$507,ROWS($A$1:L279)+1,0)=0,"",HLOOKUP(VLOOKUP(L$1,$R$2:$S$16,2,0),'APTA Employee Census'!$B$6:$AB$507,ROWS($A$1:L279)+1,0)))</f>
        <v/>
      </c>
      <c r="M280" s="74" t="str">
        <f>IF(VLOOKUP(M$1,$R$2:$S$16,2,0)="","",IF(HLOOKUP(VLOOKUP(M$1,$R$2:$S$16,2,0),'APTA Employee Census'!$B$6:$AB$507,ROWS($A$1:M279)+1,0)=0,"",HLOOKUP(VLOOKUP(M$1,$R$2:$S$16,2,0),'APTA Employee Census'!$B$6:$AB$507,ROWS($A$1:M279)+1,0)))</f>
        <v/>
      </c>
      <c r="N280" s="72" t="str">
        <f>IF(VLOOKUP(N$1,$R$2:$S$16,2,0)="","",IF(HLOOKUP(VLOOKUP(N$1,$R$2:$S$16,2,0),'APTA Employee Census'!$B$6:$AB$507,ROWS($A$1:N279)+1,0)=0,"",HLOOKUP(VLOOKUP(N$1,$R$2:$S$16,2,0),'APTA Employee Census'!$B$6:$AB$507,ROWS($A$1:N279)+1,0)))</f>
        <v/>
      </c>
      <c r="O280" s="43" t="str">
        <f>IF(VLOOKUP(O$1,$R$2:$S$16,2,0)="","",IF(E280="self",IF(HLOOKUP(VLOOKUP(O$1,$R$2:$S$16,2,0),'APTA Employee Census'!$B$6:$AB$507,ROWS($A$1:O279)+1,0)=0,"",VLOOKUP(HLOOKUP(VLOOKUP(O$1,$R$2:$S$16,2,0),'APTA Employee Census'!$B$6:$AB$507,ROWS($A$1:O279)+1,0),Lookups!$A$2:$B$45,2,0)),""))</f>
        <v/>
      </c>
    </row>
    <row r="281" spans="1:15" ht="18" customHeight="1" x14ac:dyDescent="0.15">
      <c r="A281" s="43" t="str">
        <f>IF(VLOOKUP(A$1,$R$2:$S$16,2,0)="","",IF(HLOOKUP(VLOOKUP(A$1,$R$2:$S$16,2,0),'APTA Employee Census'!$B$6:$AB$507,ROWS($A$1:A280)+1,0)=0,"",HLOOKUP(VLOOKUP(A$1,$R$2:$S$16,2,0),'APTA Employee Census'!$B$6:$AB$507,ROWS($A$1:A280)+1,0)))</f>
        <v/>
      </c>
      <c r="B281" s="43" t="str">
        <f>IF(VLOOKUP(B$1,$R$2:$S$16,2,0)="","",IF(HLOOKUP(VLOOKUP(B$1,$R$2:$S$16,2,0),'APTA Employee Census'!$A$6:$AB$507,ROWS($A$1:B280)+1,0)=0,"",HLOOKUP(VLOOKUP(B$1,$R$2:$S$16,2,0),'APTA Employee Census'!$A$6:$AB$507,ROWS($A$1:B280)+1,0)))</f>
        <v/>
      </c>
      <c r="C281" s="43" t="str">
        <f>IF(VLOOKUP(C$1,$R$2:$S$16,2,0)="","",IF(HLOOKUP(VLOOKUP(C$1,$R$2:$S$16,2,0),'APTA Employee Census'!$B$6:$AB$507,ROWS($A$1:C280)+1,0)=0,"",HLOOKUP(VLOOKUP(C$1,$R$2:$S$16,2,0),'APTA Employee Census'!$B$6:$AB$507,ROWS($A$1:C280)+1,0)))</f>
        <v/>
      </c>
      <c r="D281" s="72" t="str">
        <f>IF(VLOOKUP(D$1,$R$2:$S$16,2,0)="","",IF(HLOOKUP(VLOOKUP(D$1,$R$2:$S$16,2,0),'APTA Employee Census'!$B$6:$AB$507,ROWS($A$1:D280)+1,0)=0,"",HLOOKUP(VLOOKUP(D$1,$R$2:$S$16,2,0),'APTA Employee Census'!$B$6:$AB$507,ROWS($A$1:D280)+1,0)))</f>
        <v/>
      </c>
      <c r="E281" s="43" t="str">
        <f>IF(VLOOKUP(E$1,$R$2:$S$16,2,0)="","",IF(HLOOKUP(VLOOKUP(E$1,$R$2:$S$16,2,0),'APTA Employee Census'!$B$6:$AB$507,ROWS($A$1:E280)+1,0)=0,"",VLOOKUP(HLOOKUP(VLOOKUP(E$1,$R$2:$S$16,2,0),'APTA Employee Census'!$B$6:$AB$507,ROWS($A$1:E280)+1,0),Lookups!$A$2:$B$45,2,0)))</f>
        <v/>
      </c>
      <c r="F281" s="72" t="str">
        <f>IF(VLOOKUP(F$1,$R$2:$S$16,2,0)="","",IF(HLOOKUP(VLOOKUP(F$1,$R$2:$S$16,2,0),'APTA Employee Census'!$B$6:$AB$507,ROWS($A$1:F280)+1,0)=0,"",HLOOKUP(VLOOKUP(F$1,$R$2:$S$16,2,0),'APTA Employee Census'!$B$6:$AB$507,ROWS($A$1:F280)+1,0)))</f>
        <v/>
      </c>
      <c r="G281" s="43" t="str">
        <f>IF(VLOOKUP(G$1,$R$2:$S$16,2,0)="","",IF(HLOOKUP(VLOOKUP(G$1,$R$2:$S$16,2,0),'APTA Employee Census'!$B$6:$AB$507,ROWS($A$1:G280)+1,0)=0,"",VLOOKUP(HLOOKUP(VLOOKUP(G$1,$R$2:$S$16,2,0),'APTA Employee Census'!$B$6:$AB$507,ROWS($A$1:G280)+1,0),Lookups!$A$2:$B$45,2,0)))</f>
        <v/>
      </c>
      <c r="H281" s="72" t="str">
        <f>IF(VLOOKUP(H$1,$R$2:$S$16,2,0)="","",IF(HLOOKUP(VLOOKUP(H$1,$R$2:$S$16,2,0),'APTA Employee Census'!$B$6:$AB$507,ROWS($A$1:H280)+1,0)=0,"",HLOOKUP(VLOOKUP(H$1,$R$2:$S$16,2,0),'APTA Employee Census'!$B$6:$AB$507,ROWS($A$1:H280)+1,0)))</f>
        <v/>
      </c>
      <c r="I281" s="73" t="str">
        <f>IF(VLOOKUP(I$1,$R$2:$S$16,2,0)="","",IF(HLOOKUP(VLOOKUP(I$1,$R$2:$S$16,2,0),'APTA Employee Census'!$B$6:$AB$507,ROWS($A$1:I280)+1,0)=0,"",HLOOKUP(VLOOKUP(I$1,$R$2:$S$16,2,0),'APTA Employee Census'!$B$6:$AB$507,ROWS($A$1:I280)+1,0)))</f>
        <v/>
      </c>
      <c r="J281" s="74" t="str">
        <f>IF(VLOOKUP($J$1,$R$2:$S$16,2,0)="","",IF(AND($K281="part_time",HLOOKUP(VLOOKUP(J$1,$R$2:$S$16,2,0),'APTA Employee Census'!$B$6:$AB$507,ROWS($A$1:J280)+1,0)&gt;0),HLOOKUP(VLOOKUP(J$1,$R$2:$S$16,2,0),'APTA Employee Census'!$B$6:$AB$507,ROWS($A$1:J280)+1,0),IF(AND($K281="part_time",HLOOKUP(VLOOKUP(J$1,$R$2:$S$16,2,0),'APTA Employee Census'!$B$6:$AB$507,ROWS($A$1:J280)+1,0)=""),'APTA Employee Census'!$G$1,"")))</f>
        <v/>
      </c>
      <c r="K281" s="43" t="e">
        <f>IF(VLOOKUP(K$1,$R$2:$S$16,2,0)="","",IF(HLOOKUP(VLOOKUP(K$1,$R$2:$S$16,2,0),'APTA Employee Census'!$B$6:$AB$507,ROWS($A$1:K280)+1,0)=0,"",VLOOKUP(HLOOKUP(VLOOKUP(K$1,$R$2:$S$16,2,0),'APTA Employee Census'!$B$6:$AB$507,ROWS($A$1:K280)+1,0),Lookups!$A$2:$B$45,2,0)))</f>
        <v>#N/A</v>
      </c>
      <c r="L281" s="72" t="str">
        <f>IF(VLOOKUP(L$1,$R$2:$S$16,2,0)="","",IF(HLOOKUP(VLOOKUP(L$1,$R$2:$S$16,2,0),'APTA Employee Census'!$B$6:$AB$507,ROWS($A$1:L280)+1,0)=0,"",HLOOKUP(VLOOKUP(L$1,$R$2:$S$16,2,0),'APTA Employee Census'!$B$6:$AB$507,ROWS($A$1:L280)+1,0)))</f>
        <v/>
      </c>
      <c r="M281" s="74" t="str">
        <f>IF(VLOOKUP(M$1,$R$2:$S$16,2,0)="","",IF(HLOOKUP(VLOOKUP(M$1,$R$2:$S$16,2,0),'APTA Employee Census'!$B$6:$AB$507,ROWS($A$1:M280)+1,0)=0,"",HLOOKUP(VLOOKUP(M$1,$R$2:$S$16,2,0),'APTA Employee Census'!$B$6:$AB$507,ROWS($A$1:M280)+1,0)))</f>
        <v/>
      </c>
      <c r="N281" s="72" t="str">
        <f>IF(VLOOKUP(N$1,$R$2:$S$16,2,0)="","",IF(HLOOKUP(VLOOKUP(N$1,$R$2:$S$16,2,0),'APTA Employee Census'!$B$6:$AB$507,ROWS($A$1:N280)+1,0)=0,"",HLOOKUP(VLOOKUP(N$1,$R$2:$S$16,2,0),'APTA Employee Census'!$B$6:$AB$507,ROWS($A$1:N280)+1,0)))</f>
        <v/>
      </c>
      <c r="O281" s="43" t="str">
        <f>IF(VLOOKUP(O$1,$R$2:$S$16,2,0)="","",IF(E281="self",IF(HLOOKUP(VLOOKUP(O$1,$R$2:$S$16,2,0),'APTA Employee Census'!$B$6:$AB$507,ROWS($A$1:O280)+1,0)=0,"",VLOOKUP(HLOOKUP(VLOOKUP(O$1,$R$2:$S$16,2,0),'APTA Employee Census'!$B$6:$AB$507,ROWS($A$1:O280)+1,0),Lookups!$A$2:$B$45,2,0)),""))</f>
        <v/>
      </c>
    </row>
    <row r="282" spans="1:15" ht="18" customHeight="1" x14ac:dyDescent="0.15">
      <c r="A282" s="43" t="str">
        <f>IF(VLOOKUP(A$1,$R$2:$S$16,2,0)="","",IF(HLOOKUP(VLOOKUP(A$1,$R$2:$S$16,2,0),'APTA Employee Census'!$B$6:$AB$507,ROWS($A$1:A281)+1,0)=0,"",HLOOKUP(VLOOKUP(A$1,$R$2:$S$16,2,0),'APTA Employee Census'!$B$6:$AB$507,ROWS($A$1:A281)+1,0)))</f>
        <v/>
      </c>
      <c r="B282" s="43" t="str">
        <f>IF(VLOOKUP(B$1,$R$2:$S$16,2,0)="","",IF(HLOOKUP(VLOOKUP(B$1,$R$2:$S$16,2,0),'APTA Employee Census'!$A$6:$AB$507,ROWS($A$1:B281)+1,0)=0,"",HLOOKUP(VLOOKUP(B$1,$R$2:$S$16,2,0),'APTA Employee Census'!$A$6:$AB$507,ROWS($A$1:B281)+1,0)))</f>
        <v/>
      </c>
      <c r="C282" s="43" t="str">
        <f>IF(VLOOKUP(C$1,$R$2:$S$16,2,0)="","",IF(HLOOKUP(VLOOKUP(C$1,$R$2:$S$16,2,0),'APTA Employee Census'!$B$6:$AB$507,ROWS($A$1:C281)+1,0)=0,"",HLOOKUP(VLOOKUP(C$1,$R$2:$S$16,2,0),'APTA Employee Census'!$B$6:$AB$507,ROWS($A$1:C281)+1,0)))</f>
        <v/>
      </c>
      <c r="D282" s="72" t="str">
        <f>IF(VLOOKUP(D$1,$R$2:$S$16,2,0)="","",IF(HLOOKUP(VLOOKUP(D$1,$R$2:$S$16,2,0),'APTA Employee Census'!$B$6:$AB$507,ROWS($A$1:D281)+1,0)=0,"",HLOOKUP(VLOOKUP(D$1,$R$2:$S$16,2,0),'APTA Employee Census'!$B$6:$AB$507,ROWS($A$1:D281)+1,0)))</f>
        <v/>
      </c>
      <c r="E282" s="43" t="str">
        <f>IF(VLOOKUP(E$1,$R$2:$S$16,2,0)="","",IF(HLOOKUP(VLOOKUP(E$1,$R$2:$S$16,2,0),'APTA Employee Census'!$B$6:$AB$507,ROWS($A$1:E281)+1,0)=0,"",VLOOKUP(HLOOKUP(VLOOKUP(E$1,$R$2:$S$16,2,0),'APTA Employee Census'!$B$6:$AB$507,ROWS($A$1:E281)+1,0),Lookups!$A$2:$B$45,2,0)))</f>
        <v/>
      </c>
      <c r="F282" s="72" t="str">
        <f>IF(VLOOKUP(F$1,$R$2:$S$16,2,0)="","",IF(HLOOKUP(VLOOKUP(F$1,$R$2:$S$16,2,0),'APTA Employee Census'!$B$6:$AB$507,ROWS($A$1:F281)+1,0)=0,"",HLOOKUP(VLOOKUP(F$1,$R$2:$S$16,2,0),'APTA Employee Census'!$B$6:$AB$507,ROWS($A$1:F281)+1,0)))</f>
        <v/>
      </c>
      <c r="G282" s="43" t="str">
        <f>IF(VLOOKUP(G$1,$R$2:$S$16,2,0)="","",IF(HLOOKUP(VLOOKUP(G$1,$R$2:$S$16,2,0),'APTA Employee Census'!$B$6:$AB$507,ROWS($A$1:G281)+1,0)=0,"",VLOOKUP(HLOOKUP(VLOOKUP(G$1,$R$2:$S$16,2,0),'APTA Employee Census'!$B$6:$AB$507,ROWS($A$1:G281)+1,0),Lookups!$A$2:$B$45,2,0)))</f>
        <v/>
      </c>
      <c r="H282" s="72" t="str">
        <f>IF(VLOOKUP(H$1,$R$2:$S$16,2,0)="","",IF(HLOOKUP(VLOOKUP(H$1,$R$2:$S$16,2,0),'APTA Employee Census'!$B$6:$AB$507,ROWS($A$1:H281)+1,0)=0,"",HLOOKUP(VLOOKUP(H$1,$R$2:$S$16,2,0),'APTA Employee Census'!$B$6:$AB$507,ROWS($A$1:H281)+1,0)))</f>
        <v/>
      </c>
      <c r="I282" s="73" t="str">
        <f>IF(VLOOKUP(I$1,$R$2:$S$16,2,0)="","",IF(HLOOKUP(VLOOKUP(I$1,$R$2:$S$16,2,0),'APTA Employee Census'!$B$6:$AB$507,ROWS($A$1:I281)+1,0)=0,"",HLOOKUP(VLOOKUP(I$1,$R$2:$S$16,2,0),'APTA Employee Census'!$B$6:$AB$507,ROWS($A$1:I281)+1,0)))</f>
        <v/>
      </c>
      <c r="J282" s="74" t="str">
        <f>IF(VLOOKUP($J$1,$R$2:$S$16,2,0)="","",IF(AND($K282="part_time",HLOOKUP(VLOOKUP(J$1,$R$2:$S$16,2,0),'APTA Employee Census'!$B$6:$AB$507,ROWS($A$1:J281)+1,0)&gt;0),HLOOKUP(VLOOKUP(J$1,$R$2:$S$16,2,0),'APTA Employee Census'!$B$6:$AB$507,ROWS($A$1:J281)+1,0),IF(AND($K282="part_time",HLOOKUP(VLOOKUP(J$1,$R$2:$S$16,2,0),'APTA Employee Census'!$B$6:$AB$507,ROWS($A$1:J281)+1,0)=""),'APTA Employee Census'!$G$1,"")))</f>
        <v/>
      </c>
      <c r="K282" s="43" t="e">
        <f>IF(VLOOKUP(K$1,$R$2:$S$16,2,0)="","",IF(HLOOKUP(VLOOKUP(K$1,$R$2:$S$16,2,0),'APTA Employee Census'!$B$6:$AB$507,ROWS($A$1:K281)+1,0)=0,"",VLOOKUP(HLOOKUP(VLOOKUP(K$1,$R$2:$S$16,2,0),'APTA Employee Census'!$B$6:$AB$507,ROWS($A$1:K281)+1,0),Lookups!$A$2:$B$45,2,0)))</f>
        <v>#N/A</v>
      </c>
      <c r="L282" s="72" t="str">
        <f>IF(VLOOKUP(L$1,$R$2:$S$16,2,0)="","",IF(HLOOKUP(VLOOKUP(L$1,$R$2:$S$16,2,0),'APTA Employee Census'!$B$6:$AB$507,ROWS($A$1:L281)+1,0)=0,"",HLOOKUP(VLOOKUP(L$1,$R$2:$S$16,2,0),'APTA Employee Census'!$B$6:$AB$507,ROWS($A$1:L281)+1,0)))</f>
        <v/>
      </c>
      <c r="M282" s="74" t="str">
        <f>IF(VLOOKUP(M$1,$R$2:$S$16,2,0)="","",IF(HLOOKUP(VLOOKUP(M$1,$R$2:$S$16,2,0),'APTA Employee Census'!$B$6:$AB$507,ROWS($A$1:M281)+1,0)=0,"",HLOOKUP(VLOOKUP(M$1,$R$2:$S$16,2,0),'APTA Employee Census'!$B$6:$AB$507,ROWS($A$1:M281)+1,0)))</f>
        <v/>
      </c>
      <c r="N282" s="72" t="str">
        <f>IF(VLOOKUP(N$1,$R$2:$S$16,2,0)="","",IF(HLOOKUP(VLOOKUP(N$1,$R$2:$S$16,2,0),'APTA Employee Census'!$B$6:$AB$507,ROWS($A$1:N281)+1,0)=0,"",HLOOKUP(VLOOKUP(N$1,$R$2:$S$16,2,0),'APTA Employee Census'!$B$6:$AB$507,ROWS($A$1:N281)+1,0)))</f>
        <v/>
      </c>
      <c r="O282" s="43" t="str">
        <f>IF(VLOOKUP(O$1,$R$2:$S$16,2,0)="","",IF(E282="self",IF(HLOOKUP(VLOOKUP(O$1,$R$2:$S$16,2,0),'APTA Employee Census'!$B$6:$AB$507,ROWS($A$1:O281)+1,0)=0,"",VLOOKUP(HLOOKUP(VLOOKUP(O$1,$R$2:$S$16,2,0),'APTA Employee Census'!$B$6:$AB$507,ROWS($A$1:O281)+1,0),Lookups!$A$2:$B$45,2,0)),""))</f>
        <v/>
      </c>
    </row>
    <row r="283" spans="1:15" ht="18" customHeight="1" x14ac:dyDescent="0.15">
      <c r="A283" s="43" t="str">
        <f>IF(VLOOKUP(A$1,$R$2:$S$16,2,0)="","",IF(HLOOKUP(VLOOKUP(A$1,$R$2:$S$16,2,0),'APTA Employee Census'!$B$6:$AB$507,ROWS($A$1:A282)+1,0)=0,"",HLOOKUP(VLOOKUP(A$1,$R$2:$S$16,2,0),'APTA Employee Census'!$B$6:$AB$507,ROWS($A$1:A282)+1,0)))</f>
        <v/>
      </c>
      <c r="B283" s="43" t="str">
        <f>IF(VLOOKUP(B$1,$R$2:$S$16,2,0)="","",IF(HLOOKUP(VLOOKUP(B$1,$R$2:$S$16,2,0),'APTA Employee Census'!$A$6:$AB$507,ROWS($A$1:B282)+1,0)=0,"",HLOOKUP(VLOOKUP(B$1,$R$2:$S$16,2,0),'APTA Employee Census'!$A$6:$AB$507,ROWS($A$1:B282)+1,0)))</f>
        <v/>
      </c>
      <c r="C283" s="43" t="str">
        <f>IF(VLOOKUP(C$1,$R$2:$S$16,2,0)="","",IF(HLOOKUP(VLOOKUP(C$1,$R$2:$S$16,2,0),'APTA Employee Census'!$B$6:$AB$507,ROWS($A$1:C282)+1,0)=0,"",HLOOKUP(VLOOKUP(C$1,$R$2:$S$16,2,0),'APTA Employee Census'!$B$6:$AB$507,ROWS($A$1:C282)+1,0)))</f>
        <v/>
      </c>
      <c r="D283" s="72" t="str">
        <f>IF(VLOOKUP(D$1,$R$2:$S$16,2,0)="","",IF(HLOOKUP(VLOOKUP(D$1,$R$2:$S$16,2,0),'APTA Employee Census'!$B$6:$AB$507,ROWS($A$1:D282)+1,0)=0,"",HLOOKUP(VLOOKUP(D$1,$R$2:$S$16,2,0),'APTA Employee Census'!$B$6:$AB$507,ROWS($A$1:D282)+1,0)))</f>
        <v/>
      </c>
      <c r="E283" s="43" t="str">
        <f>IF(VLOOKUP(E$1,$R$2:$S$16,2,0)="","",IF(HLOOKUP(VLOOKUP(E$1,$R$2:$S$16,2,0),'APTA Employee Census'!$B$6:$AB$507,ROWS($A$1:E282)+1,0)=0,"",VLOOKUP(HLOOKUP(VLOOKUP(E$1,$R$2:$S$16,2,0),'APTA Employee Census'!$B$6:$AB$507,ROWS($A$1:E282)+1,0),Lookups!$A$2:$B$45,2,0)))</f>
        <v/>
      </c>
      <c r="F283" s="72" t="str">
        <f>IF(VLOOKUP(F$1,$R$2:$S$16,2,0)="","",IF(HLOOKUP(VLOOKUP(F$1,$R$2:$S$16,2,0),'APTA Employee Census'!$B$6:$AB$507,ROWS($A$1:F282)+1,0)=0,"",HLOOKUP(VLOOKUP(F$1,$R$2:$S$16,2,0),'APTA Employee Census'!$B$6:$AB$507,ROWS($A$1:F282)+1,0)))</f>
        <v/>
      </c>
      <c r="G283" s="43" t="str">
        <f>IF(VLOOKUP(G$1,$R$2:$S$16,2,0)="","",IF(HLOOKUP(VLOOKUP(G$1,$R$2:$S$16,2,0),'APTA Employee Census'!$B$6:$AB$507,ROWS($A$1:G282)+1,0)=0,"",VLOOKUP(HLOOKUP(VLOOKUP(G$1,$R$2:$S$16,2,0),'APTA Employee Census'!$B$6:$AB$507,ROWS($A$1:G282)+1,0),Lookups!$A$2:$B$45,2,0)))</f>
        <v/>
      </c>
      <c r="H283" s="72" t="str">
        <f>IF(VLOOKUP(H$1,$R$2:$S$16,2,0)="","",IF(HLOOKUP(VLOOKUP(H$1,$R$2:$S$16,2,0),'APTA Employee Census'!$B$6:$AB$507,ROWS($A$1:H282)+1,0)=0,"",HLOOKUP(VLOOKUP(H$1,$R$2:$S$16,2,0),'APTA Employee Census'!$B$6:$AB$507,ROWS($A$1:H282)+1,0)))</f>
        <v/>
      </c>
      <c r="I283" s="73" t="str">
        <f>IF(VLOOKUP(I$1,$R$2:$S$16,2,0)="","",IF(HLOOKUP(VLOOKUP(I$1,$R$2:$S$16,2,0),'APTA Employee Census'!$B$6:$AB$507,ROWS($A$1:I282)+1,0)=0,"",HLOOKUP(VLOOKUP(I$1,$R$2:$S$16,2,0),'APTA Employee Census'!$B$6:$AB$507,ROWS($A$1:I282)+1,0)))</f>
        <v/>
      </c>
      <c r="J283" s="74" t="str">
        <f>IF(VLOOKUP($J$1,$R$2:$S$16,2,0)="","",IF(AND($K283="part_time",HLOOKUP(VLOOKUP(J$1,$R$2:$S$16,2,0),'APTA Employee Census'!$B$6:$AB$507,ROWS($A$1:J282)+1,0)&gt;0),HLOOKUP(VLOOKUP(J$1,$R$2:$S$16,2,0),'APTA Employee Census'!$B$6:$AB$507,ROWS($A$1:J282)+1,0),IF(AND($K283="part_time",HLOOKUP(VLOOKUP(J$1,$R$2:$S$16,2,0),'APTA Employee Census'!$B$6:$AB$507,ROWS($A$1:J282)+1,0)=""),'APTA Employee Census'!$G$1,"")))</f>
        <v/>
      </c>
      <c r="K283" s="43" t="e">
        <f>IF(VLOOKUP(K$1,$R$2:$S$16,2,0)="","",IF(HLOOKUP(VLOOKUP(K$1,$R$2:$S$16,2,0),'APTA Employee Census'!$B$6:$AB$507,ROWS($A$1:K282)+1,0)=0,"",VLOOKUP(HLOOKUP(VLOOKUP(K$1,$R$2:$S$16,2,0),'APTA Employee Census'!$B$6:$AB$507,ROWS($A$1:K282)+1,0),Lookups!$A$2:$B$45,2,0)))</f>
        <v>#N/A</v>
      </c>
      <c r="L283" s="72" t="str">
        <f>IF(VLOOKUP(L$1,$R$2:$S$16,2,0)="","",IF(HLOOKUP(VLOOKUP(L$1,$R$2:$S$16,2,0),'APTA Employee Census'!$B$6:$AB$507,ROWS($A$1:L282)+1,0)=0,"",HLOOKUP(VLOOKUP(L$1,$R$2:$S$16,2,0),'APTA Employee Census'!$B$6:$AB$507,ROWS($A$1:L282)+1,0)))</f>
        <v/>
      </c>
      <c r="M283" s="74" t="str">
        <f>IF(VLOOKUP(M$1,$R$2:$S$16,2,0)="","",IF(HLOOKUP(VLOOKUP(M$1,$R$2:$S$16,2,0),'APTA Employee Census'!$B$6:$AB$507,ROWS($A$1:M282)+1,0)=0,"",HLOOKUP(VLOOKUP(M$1,$R$2:$S$16,2,0),'APTA Employee Census'!$B$6:$AB$507,ROWS($A$1:M282)+1,0)))</f>
        <v/>
      </c>
      <c r="N283" s="72" t="str">
        <f>IF(VLOOKUP(N$1,$R$2:$S$16,2,0)="","",IF(HLOOKUP(VLOOKUP(N$1,$R$2:$S$16,2,0),'APTA Employee Census'!$B$6:$AB$507,ROWS($A$1:N282)+1,0)=0,"",HLOOKUP(VLOOKUP(N$1,$R$2:$S$16,2,0),'APTA Employee Census'!$B$6:$AB$507,ROWS($A$1:N282)+1,0)))</f>
        <v/>
      </c>
      <c r="O283" s="43" t="str">
        <f>IF(VLOOKUP(O$1,$R$2:$S$16,2,0)="","",IF(E283="self",IF(HLOOKUP(VLOOKUP(O$1,$R$2:$S$16,2,0),'APTA Employee Census'!$B$6:$AB$507,ROWS($A$1:O282)+1,0)=0,"",VLOOKUP(HLOOKUP(VLOOKUP(O$1,$R$2:$S$16,2,0),'APTA Employee Census'!$B$6:$AB$507,ROWS($A$1:O282)+1,0),Lookups!$A$2:$B$45,2,0)),""))</f>
        <v/>
      </c>
    </row>
    <row r="284" spans="1:15" ht="18" customHeight="1" x14ac:dyDescent="0.15">
      <c r="A284" s="43" t="str">
        <f>IF(VLOOKUP(A$1,$R$2:$S$16,2,0)="","",IF(HLOOKUP(VLOOKUP(A$1,$R$2:$S$16,2,0),'APTA Employee Census'!$B$6:$AB$507,ROWS($A$1:A283)+1,0)=0,"",HLOOKUP(VLOOKUP(A$1,$R$2:$S$16,2,0),'APTA Employee Census'!$B$6:$AB$507,ROWS($A$1:A283)+1,0)))</f>
        <v/>
      </c>
      <c r="B284" s="43" t="str">
        <f>IF(VLOOKUP(B$1,$R$2:$S$16,2,0)="","",IF(HLOOKUP(VLOOKUP(B$1,$R$2:$S$16,2,0),'APTA Employee Census'!$A$6:$AB$507,ROWS($A$1:B283)+1,0)=0,"",HLOOKUP(VLOOKUP(B$1,$R$2:$S$16,2,0),'APTA Employee Census'!$A$6:$AB$507,ROWS($A$1:B283)+1,0)))</f>
        <v/>
      </c>
      <c r="C284" s="43" t="str">
        <f>IF(VLOOKUP(C$1,$R$2:$S$16,2,0)="","",IF(HLOOKUP(VLOOKUP(C$1,$R$2:$S$16,2,0),'APTA Employee Census'!$B$6:$AB$507,ROWS($A$1:C283)+1,0)=0,"",HLOOKUP(VLOOKUP(C$1,$R$2:$S$16,2,0),'APTA Employee Census'!$B$6:$AB$507,ROWS($A$1:C283)+1,0)))</f>
        <v/>
      </c>
      <c r="D284" s="72" t="str">
        <f>IF(VLOOKUP(D$1,$R$2:$S$16,2,0)="","",IF(HLOOKUP(VLOOKUP(D$1,$R$2:$S$16,2,0),'APTA Employee Census'!$B$6:$AB$507,ROWS($A$1:D283)+1,0)=0,"",HLOOKUP(VLOOKUP(D$1,$R$2:$S$16,2,0),'APTA Employee Census'!$B$6:$AB$507,ROWS($A$1:D283)+1,0)))</f>
        <v/>
      </c>
      <c r="E284" s="43" t="str">
        <f>IF(VLOOKUP(E$1,$R$2:$S$16,2,0)="","",IF(HLOOKUP(VLOOKUP(E$1,$R$2:$S$16,2,0),'APTA Employee Census'!$B$6:$AB$507,ROWS($A$1:E283)+1,0)=0,"",VLOOKUP(HLOOKUP(VLOOKUP(E$1,$R$2:$S$16,2,0),'APTA Employee Census'!$B$6:$AB$507,ROWS($A$1:E283)+1,0),Lookups!$A$2:$B$45,2,0)))</f>
        <v/>
      </c>
      <c r="F284" s="72" t="str">
        <f>IF(VLOOKUP(F$1,$R$2:$S$16,2,0)="","",IF(HLOOKUP(VLOOKUP(F$1,$R$2:$S$16,2,0),'APTA Employee Census'!$B$6:$AB$507,ROWS($A$1:F283)+1,0)=0,"",HLOOKUP(VLOOKUP(F$1,$R$2:$S$16,2,0),'APTA Employee Census'!$B$6:$AB$507,ROWS($A$1:F283)+1,0)))</f>
        <v/>
      </c>
      <c r="G284" s="43" t="str">
        <f>IF(VLOOKUP(G$1,$R$2:$S$16,2,0)="","",IF(HLOOKUP(VLOOKUP(G$1,$R$2:$S$16,2,0),'APTA Employee Census'!$B$6:$AB$507,ROWS($A$1:G283)+1,0)=0,"",VLOOKUP(HLOOKUP(VLOOKUP(G$1,$R$2:$S$16,2,0),'APTA Employee Census'!$B$6:$AB$507,ROWS($A$1:G283)+1,0),Lookups!$A$2:$B$45,2,0)))</f>
        <v/>
      </c>
      <c r="H284" s="72" t="str">
        <f>IF(VLOOKUP(H$1,$R$2:$S$16,2,0)="","",IF(HLOOKUP(VLOOKUP(H$1,$R$2:$S$16,2,0),'APTA Employee Census'!$B$6:$AB$507,ROWS($A$1:H283)+1,0)=0,"",HLOOKUP(VLOOKUP(H$1,$R$2:$S$16,2,0),'APTA Employee Census'!$B$6:$AB$507,ROWS($A$1:H283)+1,0)))</f>
        <v/>
      </c>
      <c r="I284" s="73" t="str">
        <f>IF(VLOOKUP(I$1,$R$2:$S$16,2,0)="","",IF(HLOOKUP(VLOOKUP(I$1,$R$2:$S$16,2,0),'APTA Employee Census'!$B$6:$AB$507,ROWS($A$1:I283)+1,0)=0,"",HLOOKUP(VLOOKUP(I$1,$R$2:$S$16,2,0),'APTA Employee Census'!$B$6:$AB$507,ROWS($A$1:I283)+1,0)))</f>
        <v/>
      </c>
      <c r="J284" s="74" t="str">
        <f>IF(VLOOKUP($J$1,$R$2:$S$16,2,0)="","",IF(AND($K284="part_time",HLOOKUP(VLOOKUP(J$1,$R$2:$S$16,2,0),'APTA Employee Census'!$B$6:$AB$507,ROWS($A$1:J283)+1,0)&gt;0),HLOOKUP(VLOOKUP(J$1,$R$2:$S$16,2,0),'APTA Employee Census'!$B$6:$AB$507,ROWS($A$1:J283)+1,0),IF(AND($K284="part_time",HLOOKUP(VLOOKUP(J$1,$R$2:$S$16,2,0),'APTA Employee Census'!$B$6:$AB$507,ROWS($A$1:J283)+1,0)=""),'APTA Employee Census'!$G$1,"")))</f>
        <v/>
      </c>
      <c r="K284" s="43" t="e">
        <f>IF(VLOOKUP(K$1,$R$2:$S$16,2,0)="","",IF(HLOOKUP(VLOOKUP(K$1,$R$2:$S$16,2,0),'APTA Employee Census'!$B$6:$AB$507,ROWS($A$1:K283)+1,0)=0,"",VLOOKUP(HLOOKUP(VLOOKUP(K$1,$R$2:$S$16,2,0),'APTA Employee Census'!$B$6:$AB$507,ROWS($A$1:K283)+1,0),Lookups!$A$2:$B$45,2,0)))</f>
        <v>#N/A</v>
      </c>
      <c r="L284" s="72" t="str">
        <f>IF(VLOOKUP(L$1,$R$2:$S$16,2,0)="","",IF(HLOOKUP(VLOOKUP(L$1,$R$2:$S$16,2,0),'APTA Employee Census'!$B$6:$AB$507,ROWS($A$1:L283)+1,0)=0,"",HLOOKUP(VLOOKUP(L$1,$R$2:$S$16,2,0),'APTA Employee Census'!$B$6:$AB$507,ROWS($A$1:L283)+1,0)))</f>
        <v/>
      </c>
      <c r="M284" s="74" t="str">
        <f>IF(VLOOKUP(M$1,$R$2:$S$16,2,0)="","",IF(HLOOKUP(VLOOKUP(M$1,$R$2:$S$16,2,0),'APTA Employee Census'!$B$6:$AB$507,ROWS($A$1:M283)+1,0)=0,"",HLOOKUP(VLOOKUP(M$1,$R$2:$S$16,2,0),'APTA Employee Census'!$B$6:$AB$507,ROWS($A$1:M283)+1,0)))</f>
        <v/>
      </c>
      <c r="N284" s="72" t="str">
        <f>IF(VLOOKUP(N$1,$R$2:$S$16,2,0)="","",IF(HLOOKUP(VLOOKUP(N$1,$R$2:$S$16,2,0),'APTA Employee Census'!$B$6:$AB$507,ROWS($A$1:N283)+1,0)=0,"",HLOOKUP(VLOOKUP(N$1,$R$2:$S$16,2,0),'APTA Employee Census'!$B$6:$AB$507,ROWS($A$1:N283)+1,0)))</f>
        <v/>
      </c>
      <c r="O284" s="43" t="str">
        <f>IF(VLOOKUP(O$1,$R$2:$S$16,2,0)="","",IF(E284="self",IF(HLOOKUP(VLOOKUP(O$1,$R$2:$S$16,2,0),'APTA Employee Census'!$B$6:$AB$507,ROWS($A$1:O283)+1,0)=0,"",VLOOKUP(HLOOKUP(VLOOKUP(O$1,$R$2:$S$16,2,0),'APTA Employee Census'!$B$6:$AB$507,ROWS($A$1:O283)+1,0),Lookups!$A$2:$B$45,2,0)),""))</f>
        <v/>
      </c>
    </row>
    <row r="285" spans="1:15" ht="18" customHeight="1" x14ac:dyDescent="0.15">
      <c r="A285" s="43" t="str">
        <f>IF(VLOOKUP(A$1,$R$2:$S$16,2,0)="","",IF(HLOOKUP(VLOOKUP(A$1,$R$2:$S$16,2,0),'APTA Employee Census'!$B$6:$AB$507,ROWS($A$1:A284)+1,0)=0,"",HLOOKUP(VLOOKUP(A$1,$R$2:$S$16,2,0),'APTA Employee Census'!$B$6:$AB$507,ROWS($A$1:A284)+1,0)))</f>
        <v/>
      </c>
      <c r="B285" s="43" t="str">
        <f>IF(VLOOKUP(B$1,$R$2:$S$16,2,0)="","",IF(HLOOKUP(VLOOKUP(B$1,$R$2:$S$16,2,0),'APTA Employee Census'!$A$6:$AB$507,ROWS($A$1:B284)+1,0)=0,"",HLOOKUP(VLOOKUP(B$1,$R$2:$S$16,2,0),'APTA Employee Census'!$A$6:$AB$507,ROWS($A$1:B284)+1,0)))</f>
        <v/>
      </c>
      <c r="C285" s="43" t="str">
        <f>IF(VLOOKUP(C$1,$R$2:$S$16,2,0)="","",IF(HLOOKUP(VLOOKUP(C$1,$R$2:$S$16,2,0),'APTA Employee Census'!$B$6:$AB$507,ROWS($A$1:C284)+1,0)=0,"",HLOOKUP(VLOOKUP(C$1,$R$2:$S$16,2,0),'APTA Employee Census'!$B$6:$AB$507,ROWS($A$1:C284)+1,0)))</f>
        <v/>
      </c>
      <c r="D285" s="72" t="str">
        <f>IF(VLOOKUP(D$1,$R$2:$S$16,2,0)="","",IF(HLOOKUP(VLOOKUP(D$1,$R$2:$S$16,2,0),'APTA Employee Census'!$B$6:$AB$507,ROWS($A$1:D284)+1,0)=0,"",HLOOKUP(VLOOKUP(D$1,$R$2:$S$16,2,0),'APTA Employee Census'!$B$6:$AB$507,ROWS($A$1:D284)+1,0)))</f>
        <v/>
      </c>
      <c r="E285" s="43" t="str">
        <f>IF(VLOOKUP(E$1,$R$2:$S$16,2,0)="","",IF(HLOOKUP(VLOOKUP(E$1,$R$2:$S$16,2,0),'APTA Employee Census'!$B$6:$AB$507,ROWS($A$1:E284)+1,0)=0,"",VLOOKUP(HLOOKUP(VLOOKUP(E$1,$R$2:$S$16,2,0),'APTA Employee Census'!$B$6:$AB$507,ROWS($A$1:E284)+1,0),Lookups!$A$2:$B$45,2,0)))</f>
        <v/>
      </c>
      <c r="F285" s="72" t="str">
        <f>IF(VLOOKUP(F$1,$R$2:$S$16,2,0)="","",IF(HLOOKUP(VLOOKUP(F$1,$R$2:$S$16,2,0),'APTA Employee Census'!$B$6:$AB$507,ROWS($A$1:F284)+1,0)=0,"",HLOOKUP(VLOOKUP(F$1,$R$2:$S$16,2,0),'APTA Employee Census'!$B$6:$AB$507,ROWS($A$1:F284)+1,0)))</f>
        <v/>
      </c>
      <c r="G285" s="43" t="str">
        <f>IF(VLOOKUP(G$1,$R$2:$S$16,2,0)="","",IF(HLOOKUP(VLOOKUP(G$1,$R$2:$S$16,2,0),'APTA Employee Census'!$B$6:$AB$507,ROWS($A$1:G284)+1,0)=0,"",VLOOKUP(HLOOKUP(VLOOKUP(G$1,$R$2:$S$16,2,0),'APTA Employee Census'!$B$6:$AB$507,ROWS($A$1:G284)+1,0),Lookups!$A$2:$B$45,2,0)))</f>
        <v/>
      </c>
      <c r="H285" s="72" t="str">
        <f>IF(VLOOKUP(H$1,$R$2:$S$16,2,0)="","",IF(HLOOKUP(VLOOKUP(H$1,$R$2:$S$16,2,0),'APTA Employee Census'!$B$6:$AB$507,ROWS($A$1:H284)+1,0)=0,"",HLOOKUP(VLOOKUP(H$1,$R$2:$S$16,2,0),'APTA Employee Census'!$B$6:$AB$507,ROWS($A$1:H284)+1,0)))</f>
        <v/>
      </c>
      <c r="I285" s="73" t="str">
        <f>IF(VLOOKUP(I$1,$R$2:$S$16,2,0)="","",IF(HLOOKUP(VLOOKUP(I$1,$R$2:$S$16,2,0),'APTA Employee Census'!$B$6:$AB$507,ROWS($A$1:I284)+1,0)=0,"",HLOOKUP(VLOOKUP(I$1,$R$2:$S$16,2,0),'APTA Employee Census'!$B$6:$AB$507,ROWS($A$1:I284)+1,0)))</f>
        <v/>
      </c>
      <c r="J285" s="74" t="str">
        <f>IF(VLOOKUP($J$1,$R$2:$S$16,2,0)="","",IF(AND($K285="part_time",HLOOKUP(VLOOKUP(J$1,$R$2:$S$16,2,0),'APTA Employee Census'!$B$6:$AB$507,ROWS($A$1:J284)+1,0)&gt;0),HLOOKUP(VLOOKUP(J$1,$R$2:$S$16,2,0),'APTA Employee Census'!$B$6:$AB$507,ROWS($A$1:J284)+1,0),IF(AND($K285="part_time",HLOOKUP(VLOOKUP(J$1,$R$2:$S$16,2,0),'APTA Employee Census'!$B$6:$AB$507,ROWS($A$1:J284)+1,0)=""),'APTA Employee Census'!$G$1,"")))</f>
        <v/>
      </c>
      <c r="K285" s="43" t="e">
        <f>IF(VLOOKUP(K$1,$R$2:$S$16,2,0)="","",IF(HLOOKUP(VLOOKUP(K$1,$R$2:$S$16,2,0),'APTA Employee Census'!$B$6:$AB$507,ROWS($A$1:K284)+1,0)=0,"",VLOOKUP(HLOOKUP(VLOOKUP(K$1,$R$2:$S$16,2,0),'APTA Employee Census'!$B$6:$AB$507,ROWS($A$1:K284)+1,0),Lookups!$A$2:$B$45,2,0)))</f>
        <v>#N/A</v>
      </c>
      <c r="L285" s="72" t="str">
        <f>IF(VLOOKUP(L$1,$R$2:$S$16,2,0)="","",IF(HLOOKUP(VLOOKUP(L$1,$R$2:$S$16,2,0),'APTA Employee Census'!$B$6:$AB$507,ROWS($A$1:L284)+1,0)=0,"",HLOOKUP(VLOOKUP(L$1,$R$2:$S$16,2,0),'APTA Employee Census'!$B$6:$AB$507,ROWS($A$1:L284)+1,0)))</f>
        <v/>
      </c>
      <c r="M285" s="74" t="str">
        <f>IF(VLOOKUP(M$1,$R$2:$S$16,2,0)="","",IF(HLOOKUP(VLOOKUP(M$1,$R$2:$S$16,2,0),'APTA Employee Census'!$B$6:$AB$507,ROWS($A$1:M284)+1,0)=0,"",HLOOKUP(VLOOKUP(M$1,$R$2:$S$16,2,0),'APTA Employee Census'!$B$6:$AB$507,ROWS($A$1:M284)+1,0)))</f>
        <v/>
      </c>
      <c r="N285" s="72" t="str">
        <f>IF(VLOOKUP(N$1,$R$2:$S$16,2,0)="","",IF(HLOOKUP(VLOOKUP(N$1,$R$2:$S$16,2,0),'APTA Employee Census'!$B$6:$AB$507,ROWS($A$1:N284)+1,0)=0,"",HLOOKUP(VLOOKUP(N$1,$R$2:$S$16,2,0),'APTA Employee Census'!$B$6:$AB$507,ROWS($A$1:N284)+1,0)))</f>
        <v/>
      </c>
      <c r="O285" s="43" t="str">
        <f>IF(VLOOKUP(O$1,$R$2:$S$16,2,0)="","",IF(E285="self",IF(HLOOKUP(VLOOKUP(O$1,$R$2:$S$16,2,0),'APTA Employee Census'!$B$6:$AB$507,ROWS($A$1:O284)+1,0)=0,"",VLOOKUP(HLOOKUP(VLOOKUP(O$1,$R$2:$S$16,2,0),'APTA Employee Census'!$B$6:$AB$507,ROWS($A$1:O284)+1,0),Lookups!$A$2:$B$45,2,0)),""))</f>
        <v/>
      </c>
    </row>
    <row r="286" spans="1:15" ht="18" customHeight="1" x14ac:dyDescent="0.15">
      <c r="A286" s="43" t="str">
        <f>IF(VLOOKUP(A$1,$R$2:$S$16,2,0)="","",IF(HLOOKUP(VLOOKUP(A$1,$R$2:$S$16,2,0),'APTA Employee Census'!$B$6:$AB$507,ROWS($A$1:A285)+1,0)=0,"",HLOOKUP(VLOOKUP(A$1,$R$2:$S$16,2,0),'APTA Employee Census'!$B$6:$AB$507,ROWS($A$1:A285)+1,0)))</f>
        <v/>
      </c>
      <c r="B286" s="43" t="str">
        <f>IF(VLOOKUP(B$1,$R$2:$S$16,2,0)="","",IF(HLOOKUP(VLOOKUP(B$1,$R$2:$S$16,2,0),'APTA Employee Census'!$A$6:$AB$507,ROWS($A$1:B285)+1,0)=0,"",HLOOKUP(VLOOKUP(B$1,$R$2:$S$16,2,0),'APTA Employee Census'!$A$6:$AB$507,ROWS($A$1:B285)+1,0)))</f>
        <v/>
      </c>
      <c r="C286" s="43" t="str">
        <f>IF(VLOOKUP(C$1,$R$2:$S$16,2,0)="","",IF(HLOOKUP(VLOOKUP(C$1,$R$2:$S$16,2,0),'APTA Employee Census'!$B$6:$AB$507,ROWS($A$1:C285)+1,0)=0,"",HLOOKUP(VLOOKUP(C$1,$R$2:$S$16,2,0),'APTA Employee Census'!$B$6:$AB$507,ROWS($A$1:C285)+1,0)))</f>
        <v/>
      </c>
      <c r="D286" s="72" t="str">
        <f>IF(VLOOKUP(D$1,$R$2:$S$16,2,0)="","",IF(HLOOKUP(VLOOKUP(D$1,$R$2:$S$16,2,0),'APTA Employee Census'!$B$6:$AB$507,ROWS($A$1:D285)+1,0)=0,"",HLOOKUP(VLOOKUP(D$1,$R$2:$S$16,2,0),'APTA Employee Census'!$B$6:$AB$507,ROWS($A$1:D285)+1,0)))</f>
        <v/>
      </c>
      <c r="E286" s="43" t="str">
        <f>IF(VLOOKUP(E$1,$R$2:$S$16,2,0)="","",IF(HLOOKUP(VLOOKUP(E$1,$R$2:$S$16,2,0),'APTA Employee Census'!$B$6:$AB$507,ROWS($A$1:E285)+1,0)=0,"",VLOOKUP(HLOOKUP(VLOOKUP(E$1,$R$2:$S$16,2,0),'APTA Employee Census'!$B$6:$AB$507,ROWS($A$1:E285)+1,0),Lookups!$A$2:$B$45,2,0)))</f>
        <v/>
      </c>
      <c r="F286" s="72" t="str">
        <f>IF(VLOOKUP(F$1,$R$2:$S$16,2,0)="","",IF(HLOOKUP(VLOOKUP(F$1,$R$2:$S$16,2,0),'APTA Employee Census'!$B$6:$AB$507,ROWS($A$1:F285)+1,0)=0,"",HLOOKUP(VLOOKUP(F$1,$R$2:$S$16,2,0),'APTA Employee Census'!$B$6:$AB$507,ROWS($A$1:F285)+1,0)))</f>
        <v/>
      </c>
      <c r="G286" s="43" t="str">
        <f>IF(VLOOKUP(G$1,$R$2:$S$16,2,0)="","",IF(HLOOKUP(VLOOKUP(G$1,$R$2:$S$16,2,0),'APTA Employee Census'!$B$6:$AB$507,ROWS($A$1:G285)+1,0)=0,"",VLOOKUP(HLOOKUP(VLOOKUP(G$1,$R$2:$S$16,2,0),'APTA Employee Census'!$B$6:$AB$507,ROWS($A$1:G285)+1,0),Lookups!$A$2:$B$45,2,0)))</f>
        <v/>
      </c>
      <c r="H286" s="72" t="str">
        <f>IF(VLOOKUP(H$1,$R$2:$S$16,2,0)="","",IF(HLOOKUP(VLOOKUP(H$1,$R$2:$S$16,2,0),'APTA Employee Census'!$B$6:$AB$507,ROWS($A$1:H285)+1,0)=0,"",HLOOKUP(VLOOKUP(H$1,$R$2:$S$16,2,0),'APTA Employee Census'!$B$6:$AB$507,ROWS($A$1:H285)+1,0)))</f>
        <v/>
      </c>
      <c r="I286" s="73" t="str">
        <f>IF(VLOOKUP(I$1,$R$2:$S$16,2,0)="","",IF(HLOOKUP(VLOOKUP(I$1,$R$2:$S$16,2,0),'APTA Employee Census'!$B$6:$AB$507,ROWS($A$1:I285)+1,0)=0,"",HLOOKUP(VLOOKUP(I$1,$R$2:$S$16,2,0),'APTA Employee Census'!$B$6:$AB$507,ROWS($A$1:I285)+1,0)))</f>
        <v/>
      </c>
      <c r="J286" s="74" t="str">
        <f>IF(VLOOKUP($J$1,$R$2:$S$16,2,0)="","",IF(AND($K286="part_time",HLOOKUP(VLOOKUP(J$1,$R$2:$S$16,2,0),'APTA Employee Census'!$B$6:$AB$507,ROWS($A$1:J285)+1,0)&gt;0),HLOOKUP(VLOOKUP(J$1,$R$2:$S$16,2,0),'APTA Employee Census'!$B$6:$AB$507,ROWS($A$1:J285)+1,0),IF(AND($K286="part_time",HLOOKUP(VLOOKUP(J$1,$R$2:$S$16,2,0),'APTA Employee Census'!$B$6:$AB$507,ROWS($A$1:J285)+1,0)=""),'APTA Employee Census'!$G$1,"")))</f>
        <v/>
      </c>
      <c r="K286" s="43" t="e">
        <f>IF(VLOOKUP(K$1,$R$2:$S$16,2,0)="","",IF(HLOOKUP(VLOOKUP(K$1,$R$2:$S$16,2,0),'APTA Employee Census'!$B$6:$AB$507,ROWS($A$1:K285)+1,0)=0,"",VLOOKUP(HLOOKUP(VLOOKUP(K$1,$R$2:$S$16,2,0),'APTA Employee Census'!$B$6:$AB$507,ROWS($A$1:K285)+1,0),Lookups!$A$2:$B$45,2,0)))</f>
        <v>#N/A</v>
      </c>
      <c r="L286" s="72" t="str">
        <f>IF(VLOOKUP(L$1,$R$2:$S$16,2,0)="","",IF(HLOOKUP(VLOOKUP(L$1,$R$2:$S$16,2,0),'APTA Employee Census'!$B$6:$AB$507,ROWS($A$1:L285)+1,0)=0,"",HLOOKUP(VLOOKUP(L$1,$R$2:$S$16,2,0),'APTA Employee Census'!$B$6:$AB$507,ROWS($A$1:L285)+1,0)))</f>
        <v/>
      </c>
      <c r="M286" s="74" t="str">
        <f>IF(VLOOKUP(M$1,$R$2:$S$16,2,0)="","",IF(HLOOKUP(VLOOKUP(M$1,$R$2:$S$16,2,0),'APTA Employee Census'!$B$6:$AB$507,ROWS($A$1:M285)+1,0)=0,"",HLOOKUP(VLOOKUP(M$1,$R$2:$S$16,2,0),'APTA Employee Census'!$B$6:$AB$507,ROWS($A$1:M285)+1,0)))</f>
        <v/>
      </c>
      <c r="N286" s="72" t="str">
        <f>IF(VLOOKUP(N$1,$R$2:$S$16,2,0)="","",IF(HLOOKUP(VLOOKUP(N$1,$R$2:$S$16,2,0),'APTA Employee Census'!$B$6:$AB$507,ROWS($A$1:N285)+1,0)=0,"",HLOOKUP(VLOOKUP(N$1,$R$2:$S$16,2,0),'APTA Employee Census'!$B$6:$AB$507,ROWS($A$1:N285)+1,0)))</f>
        <v/>
      </c>
      <c r="O286" s="43" t="str">
        <f>IF(VLOOKUP(O$1,$R$2:$S$16,2,0)="","",IF(E286="self",IF(HLOOKUP(VLOOKUP(O$1,$R$2:$S$16,2,0),'APTA Employee Census'!$B$6:$AB$507,ROWS($A$1:O285)+1,0)=0,"",VLOOKUP(HLOOKUP(VLOOKUP(O$1,$R$2:$S$16,2,0),'APTA Employee Census'!$B$6:$AB$507,ROWS($A$1:O285)+1,0),Lookups!$A$2:$B$45,2,0)),""))</f>
        <v/>
      </c>
    </row>
    <row r="287" spans="1:15" ht="18" customHeight="1" x14ac:dyDescent="0.15">
      <c r="A287" s="43" t="str">
        <f>IF(VLOOKUP(A$1,$R$2:$S$16,2,0)="","",IF(HLOOKUP(VLOOKUP(A$1,$R$2:$S$16,2,0),'APTA Employee Census'!$B$6:$AB$507,ROWS($A$1:A286)+1,0)=0,"",HLOOKUP(VLOOKUP(A$1,$R$2:$S$16,2,0),'APTA Employee Census'!$B$6:$AB$507,ROWS($A$1:A286)+1,0)))</f>
        <v/>
      </c>
      <c r="B287" s="43" t="str">
        <f>IF(VLOOKUP(B$1,$R$2:$S$16,2,0)="","",IF(HLOOKUP(VLOOKUP(B$1,$R$2:$S$16,2,0),'APTA Employee Census'!$A$6:$AB$507,ROWS($A$1:B286)+1,0)=0,"",HLOOKUP(VLOOKUP(B$1,$R$2:$S$16,2,0),'APTA Employee Census'!$A$6:$AB$507,ROWS($A$1:B286)+1,0)))</f>
        <v/>
      </c>
      <c r="C287" s="43" t="str">
        <f>IF(VLOOKUP(C$1,$R$2:$S$16,2,0)="","",IF(HLOOKUP(VLOOKUP(C$1,$R$2:$S$16,2,0),'APTA Employee Census'!$B$6:$AB$507,ROWS($A$1:C286)+1,0)=0,"",HLOOKUP(VLOOKUP(C$1,$R$2:$S$16,2,0),'APTA Employee Census'!$B$6:$AB$507,ROWS($A$1:C286)+1,0)))</f>
        <v/>
      </c>
      <c r="D287" s="72" t="str">
        <f>IF(VLOOKUP(D$1,$R$2:$S$16,2,0)="","",IF(HLOOKUP(VLOOKUP(D$1,$R$2:$S$16,2,0),'APTA Employee Census'!$B$6:$AB$507,ROWS($A$1:D286)+1,0)=0,"",HLOOKUP(VLOOKUP(D$1,$R$2:$S$16,2,0),'APTA Employee Census'!$B$6:$AB$507,ROWS($A$1:D286)+1,0)))</f>
        <v/>
      </c>
      <c r="E287" s="43" t="str">
        <f>IF(VLOOKUP(E$1,$R$2:$S$16,2,0)="","",IF(HLOOKUP(VLOOKUP(E$1,$R$2:$S$16,2,0),'APTA Employee Census'!$B$6:$AB$507,ROWS($A$1:E286)+1,0)=0,"",VLOOKUP(HLOOKUP(VLOOKUP(E$1,$R$2:$S$16,2,0),'APTA Employee Census'!$B$6:$AB$507,ROWS($A$1:E286)+1,0),Lookups!$A$2:$B$45,2,0)))</f>
        <v/>
      </c>
      <c r="F287" s="72" t="str">
        <f>IF(VLOOKUP(F$1,$R$2:$S$16,2,0)="","",IF(HLOOKUP(VLOOKUP(F$1,$R$2:$S$16,2,0),'APTA Employee Census'!$B$6:$AB$507,ROWS($A$1:F286)+1,0)=0,"",HLOOKUP(VLOOKUP(F$1,$R$2:$S$16,2,0),'APTA Employee Census'!$B$6:$AB$507,ROWS($A$1:F286)+1,0)))</f>
        <v/>
      </c>
      <c r="G287" s="43" t="str">
        <f>IF(VLOOKUP(G$1,$R$2:$S$16,2,0)="","",IF(HLOOKUP(VLOOKUP(G$1,$R$2:$S$16,2,0),'APTA Employee Census'!$B$6:$AB$507,ROWS($A$1:G286)+1,0)=0,"",VLOOKUP(HLOOKUP(VLOOKUP(G$1,$R$2:$S$16,2,0),'APTA Employee Census'!$B$6:$AB$507,ROWS($A$1:G286)+1,0),Lookups!$A$2:$B$45,2,0)))</f>
        <v/>
      </c>
      <c r="H287" s="72" t="str">
        <f>IF(VLOOKUP(H$1,$R$2:$S$16,2,0)="","",IF(HLOOKUP(VLOOKUP(H$1,$R$2:$S$16,2,0),'APTA Employee Census'!$B$6:$AB$507,ROWS($A$1:H286)+1,0)=0,"",HLOOKUP(VLOOKUP(H$1,$R$2:$S$16,2,0),'APTA Employee Census'!$B$6:$AB$507,ROWS($A$1:H286)+1,0)))</f>
        <v/>
      </c>
      <c r="I287" s="73" t="str">
        <f>IF(VLOOKUP(I$1,$R$2:$S$16,2,0)="","",IF(HLOOKUP(VLOOKUP(I$1,$R$2:$S$16,2,0),'APTA Employee Census'!$B$6:$AB$507,ROWS($A$1:I286)+1,0)=0,"",HLOOKUP(VLOOKUP(I$1,$R$2:$S$16,2,0),'APTA Employee Census'!$B$6:$AB$507,ROWS($A$1:I286)+1,0)))</f>
        <v/>
      </c>
      <c r="J287" s="74" t="str">
        <f>IF(VLOOKUP($J$1,$R$2:$S$16,2,0)="","",IF(AND($K287="part_time",HLOOKUP(VLOOKUP(J$1,$R$2:$S$16,2,0),'APTA Employee Census'!$B$6:$AB$507,ROWS($A$1:J286)+1,0)&gt;0),HLOOKUP(VLOOKUP(J$1,$R$2:$S$16,2,0),'APTA Employee Census'!$B$6:$AB$507,ROWS($A$1:J286)+1,0),IF(AND($K287="part_time",HLOOKUP(VLOOKUP(J$1,$R$2:$S$16,2,0),'APTA Employee Census'!$B$6:$AB$507,ROWS($A$1:J286)+1,0)=""),'APTA Employee Census'!$G$1,"")))</f>
        <v/>
      </c>
      <c r="K287" s="43" t="e">
        <f>IF(VLOOKUP(K$1,$R$2:$S$16,2,0)="","",IF(HLOOKUP(VLOOKUP(K$1,$R$2:$S$16,2,0),'APTA Employee Census'!$B$6:$AB$507,ROWS($A$1:K286)+1,0)=0,"",VLOOKUP(HLOOKUP(VLOOKUP(K$1,$R$2:$S$16,2,0),'APTA Employee Census'!$B$6:$AB$507,ROWS($A$1:K286)+1,0),Lookups!$A$2:$B$45,2,0)))</f>
        <v>#N/A</v>
      </c>
      <c r="L287" s="72" t="str">
        <f>IF(VLOOKUP(L$1,$R$2:$S$16,2,0)="","",IF(HLOOKUP(VLOOKUP(L$1,$R$2:$S$16,2,0),'APTA Employee Census'!$B$6:$AB$507,ROWS($A$1:L286)+1,0)=0,"",HLOOKUP(VLOOKUP(L$1,$R$2:$S$16,2,0),'APTA Employee Census'!$B$6:$AB$507,ROWS($A$1:L286)+1,0)))</f>
        <v/>
      </c>
      <c r="M287" s="74" t="str">
        <f>IF(VLOOKUP(M$1,$R$2:$S$16,2,0)="","",IF(HLOOKUP(VLOOKUP(M$1,$R$2:$S$16,2,0),'APTA Employee Census'!$B$6:$AB$507,ROWS($A$1:M286)+1,0)=0,"",HLOOKUP(VLOOKUP(M$1,$R$2:$S$16,2,0),'APTA Employee Census'!$B$6:$AB$507,ROWS($A$1:M286)+1,0)))</f>
        <v/>
      </c>
      <c r="N287" s="72" t="str">
        <f>IF(VLOOKUP(N$1,$R$2:$S$16,2,0)="","",IF(HLOOKUP(VLOOKUP(N$1,$R$2:$S$16,2,0),'APTA Employee Census'!$B$6:$AB$507,ROWS($A$1:N286)+1,0)=0,"",HLOOKUP(VLOOKUP(N$1,$R$2:$S$16,2,0),'APTA Employee Census'!$B$6:$AB$507,ROWS($A$1:N286)+1,0)))</f>
        <v/>
      </c>
      <c r="O287" s="43" t="str">
        <f>IF(VLOOKUP(O$1,$R$2:$S$16,2,0)="","",IF(E287="self",IF(HLOOKUP(VLOOKUP(O$1,$R$2:$S$16,2,0),'APTA Employee Census'!$B$6:$AB$507,ROWS($A$1:O286)+1,0)=0,"",VLOOKUP(HLOOKUP(VLOOKUP(O$1,$R$2:$S$16,2,0),'APTA Employee Census'!$B$6:$AB$507,ROWS($A$1:O286)+1,0),Lookups!$A$2:$B$45,2,0)),""))</f>
        <v/>
      </c>
    </row>
    <row r="288" spans="1:15" ht="18" customHeight="1" x14ac:dyDescent="0.15">
      <c r="A288" s="43" t="str">
        <f>IF(VLOOKUP(A$1,$R$2:$S$16,2,0)="","",IF(HLOOKUP(VLOOKUP(A$1,$R$2:$S$16,2,0),'APTA Employee Census'!$B$6:$AB$507,ROWS($A$1:A287)+1,0)=0,"",HLOOKUP(VLOOKUP(A$1,$R$2:$S$16,2,0),'APTA Employee Census'!$B$6:$AB$507,ROWS($A$1:A287)+1,0)))</f>
        <v/>
      </c>
      <c r="B288" s="43" t="str">
        <f>IF(VLOOKUP(B$1,$R$2:$S$16,2,0)="","",IF(HLOOKUP(VLOOKUP(B$1,$R$2:$S$16,2,0),'APTA Employee Census'!$A$6:$AB$507,ROWS($A$1:B287)+1,0)=0,"",HLOOKUP(VLOOKUP(B$1,$R$2:$S$16,2,0),'APTA Employee Census'!$A$6:$AB$507,ROWS($A$1:B287)+1,0)))</f>
        <v/>
      </c>
      <c r="C288" s="43" t="str">
        <f>IF(VLOOKUP(C$1,$R$2:$S$16,2,0)="","",IF(HLOOKUP(VLOOKUP(C$1,$R$2:$S$16,2,0),'APTA Employee Census'!$B$6:$AB$507,ROWS($A$1:C287)+1,0)=0,"",HLOOKUP(VLOOKUP(C$1,$R$2:$S$16,2,0),'APTA Employee Census'!$B$6:$AB$507,ROWS($A$1:C287)+1,0)))</f>
        <v/>
      </c>
      <c r="D288" s="72" t="str">
        <f>IF(VLOOKUP(D$1,$R$2:$S$16,2,0)="","",IF(HLOOKUP(VLOOKUP(D$1,$R$2:$S$16,2,0),'APTA Employee Census'!$B$6:$AB$507,ROWS($A$1:D287)+1,0)=0,"",HLOOKUP(VLOOKUP(D$1,$R$2:$S$16,2,0),'APTA Employee Census'!$B$6:$AB$507,ROWS($A$1:D287)+1,0)))</f>
        <v/>
      </c>
      <c r="E288" s="43" t="str">
        <f>IF(VLOOKUP(E$1,$R$2:$S$16,2,0)="","",IF(HLOOKUP(VLOOKUP(E$1,$R$2:$S$16,2,0),'APTA Employee Census'!$B$6:$AB$507,ROWS($A$1:E287)+1,0)=0,"",VLOOKUP(HLOOKUP(VLOOKUP(E$1,$R$2:$S$16,2,0),'APTA Employee Census'!$B$6:$AB$507,ROWS($A$1:E287)+1,0),Lookups!$A$2:$B$45,2,0)))</f>
        <v/>
      </c>
      <c r="F288" s="72" t="str">
        <f>IF(VLOOKUP(F$1,$R$2:$S$16,2,0)="","",IF(HLOOKUP(VLOOKUP(F$1,$R$2:$S$16,2,0),'APTA Employee Census'!$B$6:$AB$507,ROWS($A$1:F287)+1,0)=0,"",HLOOKUP(VLOOKUP(F$1,$R$2:$S$16,2,0),'APTA Employee Census'!$B$6:$AB$507,ROWS($A$1:F287)+1,0)))</f>
        <v/>
      </c>
      <c r="G288" s="43" t="str">
        <f>IF(VLOOKUP(G$1,$R$2:$S$16,2,0)="","",IF(HLOOKUP(VLOOKUP(G$1,$R$2:$S$16,2,0),'APTA Employee Census'!$B$6:$AB$507,ROWS($A$1:G287)+1,0)=0,"",VLOOKUP(HLOOKUP(VLOOKUP(G$1,$R$2:$S$16,2,0),'APTA Employee Census'!$B$6:$AB$507,ROWS($A$1:G287)+1,0),Lookups!$A$2:$B$45,2,0)))</f>
        <v/>
      </c>
      <c r="H288" s="72" t="str">
        <f>IF(VLOOKUP(H$1,$R$2:$S$16,2,0)="","",IF(HLOOKUP(VLOOKUP(H$1,$R$2:$S$16,2,0),'APTA Employee Census'!$B$6:$AB$507,ROWS($A$1:H287)+1,0)=0,"",HLOOKUP(VLOOKUP(H$1,$R$2:$S$16,2,0),'APTA Employee Census'!$B$6:$AB$507,ROWS($A$1:H287)+1,0)))</f>
        <v/>
      </c>
      <c r="I288" s="73" t="str">
        <f>IF(VLOOKUP(I$1,$R$2:$S$16,2,0)="","",IF(HLOOKUP(VLOOKUP(I$1,$R$2:$S$16,2,0),'APTA Employee Census'!$B$6:$AB$507,ROWS($A$1:I287)+1,0)=0,"",HLOOKUP(VLOOKUP(I$1,$R$2:$S$16,2,0),'APTA Employee Census'!$B$6:$AB$507,ROWS($A$1:I287)+1,0)))</f>
        <v/>
      </c>
      <c r="J288" s="74" t="str">
        <f>IF(VLOOKUP($J$1,$R$2:$S$16,2,0)="","",IF(AND($K288="part_time",HLOOKUP(VLOOKUP(J$1,$R$2:$S$16,2,0),'APTA Employee Census'!$B$6:$AB$507,ROWS($A$1:J287)+1,0)&gt;0),HLOOKUP(VLOOKUP(J$1,$R$2:$S$16,2,0),'APTA Employee Census'!$B$6:$AB$507,ROWS($A$1:J287)+1,0),IF(AND($K288="part_time",HLOOKUP(VLOOKUP(J$1,$R$2:$S$16,2,0),'APTA Employee Census'!$B$6:$AB$507,ROWS($A$1:J287)+1,0)=""),'APTA Employee Census'!$G$1,"")))</f>
        <v/>
      </c>
      <c r="K288" s="43" t="e">
        <f>IF(VLOOKUP(K$1,$R$2:$S$16,2,0)="","",IF(HLOOKUP(VLOOKUP(K$1,$R$2:$S$16,2,0),'APTA Employee Census'!$B$6:$AB$507,ROWS($A$1:K287)+1,0)=0,"",VLOOKUP(HLOOKUP(VLOOKUP(K$1,$R$2:$S$16,2,0),'APTA Employee Census'!$B$6:$AB$507,ROWS($A$1:K287)+1,0),Lookups!$A$2:$B$45,2,0)))</f>
        <v>#N/A</v>
      </c>
      <c r="L288" s="72" t="str">
        <f>IF(VLOOKUP(L$1,$R$2:$S$16,2,0)="","",IF(HLOOKUP(VLOOKUP(L$1,$R$2:$S$16,2,0),'APTA Employee Census'!$B$6:$AB$507,ROWS($A$1:L287)+1,0)=0,"",HLOOKUP(VLOOKUP(L$1,$R$2:$S$16,2,0),'APTA Employee Census'!$B$6:$AB$507,ROWS($A$1:L287)+1,0)))</f>
        <v/>
      </c>
      <c r="M288" s="74" t="str">
        <f>IF(VLOOKUP(M$1,$R$2:$S$16,2,0)="","",IF(HLOOKUP(VLOOKUP(M$1,$R$2:$S$16,2,0),'APTA Employee Census'!$B$6:$AB$507,ROWS($A$1:M287)+1,0)=0,"",HLOOKUP(VLOOKUP(M$1,$R$2:$S$16,2,0),'APTA Employee Census'!$B$6:$AB$507,ROWS($A$1:M287)+1,0)))</f>
        <v/>
      </c>
      <c r="N288" s="72" t="str">
        <f>IF(VLOOKUP(N$1,$R$2:$S$16,2,0)="","",IF(HLOOKUP(VLOOKUP(N$1,$R$2:$S$16,2,0),'APTA Employee Census'!$B$6:$AB$507,ROWS($A$1:N287)+1,0)=0,"",HLOOKUP(VLOOKUP(N$1,$R$2:$S$16,2,0),'APTA Employee Census'!$B$6:$AB$507,ROWS($A$1:N287)+1,0)))</f>
        <v/>
      </c>
      <c r="O288" s="43" t="str">
        <f>IF(VLOOKUP(O$1,$R$2:$S$16,2,0)="","",IF(E288="self",IF(HLOOKUP(VLOOKUP(O$1,$R$2:$S$16,2,0),'APTA Employee Census'!$B$6:$AB$507,ROWS($A$1:O287)+1,0)=0,"",VLOOKUP(HLOOKUP(VLOOKUP(O$1,$R$2:$S$16,2,0),'APTA Employee Census'!$B$6:$AB$507,ROWS($A$1:O287)+1,0),Lookups!$A$2:$B$45,2,0)),""))</f>
        <v/>
      </c>
    </row>
    <row r="289" spans="1:15" ht="18" customHeight="1" x14ac:dyDescent="0.15">
      <c r="A289" s="43" t="str">
        <f>IF(VLOOKUP(A$1,$R$2:$S$16,2,0)="","",IF(HLOOKUP(VLOOKUP(A$1,$R$2:$S$16,2,0),'APTA Employee Census'!$B$6:$AB$507,ROWS($A$1:A288)+1,0)=0,"",HLOOKUP(VLOOKUP(A$1,$R$2:$S$16,2,0),'APTA Employee Census'!$B$6:$AB$507,ROWS($A$1:A288)+1,0)))</f>
        <v/>
      </c>
      <c r="B289" s="43" t="str">
        <f>IF(VLOOKUP(B$1,$R$2:$S$16,2,0)="","",IF(HLOOKUP(VLOOKUP(B$1,$R$2:$S$16,2,0),'APTA Employee Census'!$A$6:$AB$507,ROWS($A$1:B288)+1,0)=0,"",HLOOKUP(VLOOKUP(B$1,$R$2:$S$16,2,0),'APTA Employee Census'!$A$6:$AB$507,ROWS($A$1:B288)+1,0)))</f>
        <v/>
      </c>
      <c r="C289" s="43" t="str">
        <f>IF(VLOOKUP(C$1,$R$2:$S$16,2,0)="","",IF(HLOOKUP(VLOOKUP(C$1,$R$2:$S$16,2,0),'APTA Employee Census'!$B$6:$AB$507,ROWS($A$1:C288)+1,0)=0,"",HLOOKUP(VLOOKUP(C$1,$R$2:$S$16,2,0),'APTA Employee Census'!$B$6:$AB$507,ROWS($A$1:C288)+1,0)))</f>
        <v/>
      </c>
      <c r="D289" s="72" t="str">
        <f>IF(VLOOKUP(D$1,$R$2:$S$16,2,0)="","",IF(HLOOKUP(VLOOKUP(D$1,$R$2:$S$16,2,0),'APTA Employee Census'!$B$6:$AB$507,ROWS($A$1:D288)+1,0)=0,"",HLOOKUP(VLOOKUP(D$1,$R$2:$S$16,2,0),'APTA Employee Census'!$B$6:$AB$507,ROWS($A$1:D288)+1,0)))</f>
        <v/>
      </c>
      <c r="E289" s="43" t="str">
        <f>IF(VLOOKUP(E$1,$R$2:$S$16,2,0)="","",IF(HLOOKUP(VLOOKUP(E$1,$R$2:$S$16,2,0),'APTA Employee Census'!$B$6:$AB$507,ROWS($A$1:E288)+1,0)=0,"",VLOOKUP(HLOOKUP(VLOOKUP(E$1,$R$2:$S$16,2,0),'APTA Employee Census'!$B$6:$AB$507,ROWS($A$1:E288)+1,0),Lookups!$A$2:$B$45,2,0)))</f>
        <v/>
      </c>
      <c r="F289" s="72" t="str">
        <f>IF(VLOOKUP(F$1,$R$2:$S$16,2,0)="","",IF(HLOOKUP(VLOOKUP(F$1,$R$2:$S$16,2,0),'APTA Employee Census'!$B$6:$AB$507,ROWS($A$1:F288)+1,0)=0,"",HLOOKUP(VLOOKUP(F$1,$R$2:$S$16,2,0),'APTA Employee Census'!$B$6:$AB$507,ROWS($A$1:F288)+1,0)))</f>
        <v/>
      </c>
      <c r="G289" s="43" t="str">
        <f>IF(VLOOKUP(G$1,$R$2:$S$16,2,0)="","",IF(HLOOKUP(VLOOKUP(G$1,$R$2:$S$16,2,0),'APTA Employee Census'!$B$6:$AB$507,ROWS($A$1:G288)+1,0)=0,"",VLOOKUP(HLOOKUP(VLOOKUP(G$1,$R$2:$S$16,2,0),'APTA Employee Census'!$B$6:$AB$507,ROWS($A$1:G288)+1,0),Lookups!$A$2:$B$45,2,0)))</f>
        <v/>
      </c>
      <c r="H289" s="72" t="str">
        <f>IF(VLOOKUP(H$1,$R$2:$S$16,2,0)="","",IF(HLOOKUP(VLOOKUP(H$1,$R$2:$S$16,2,0),'APTA Employee Census'!$B$6:$AB$507,ROWS($A$1:H288)+1,0)=0,"",HLOOKUP(VLOOKUP(H$1,$R$2:$S$16,2,0),'APTA Employee Census'!$B$6:$AB$507,ROWS($A$1:H288)+1,0)))</f>
        <v/>
      </c>
      <c r="I289" s="73" t="str">
        <f>IF(VLOOKUP(I$1,$R$2:$S$16,2,0)="","",IF(HLOOKUP(VLOOKUP(I$1,$R$2:$S$16,2,0),'APTA Employee Census'!$B$6:$AB$507,ROWS($A$1:I288)+1,0)=0,"",HLOOKUP(VLOOKUP(I$1,$R$2:$S$16,2,0),'APTA Employee Census'!$B$6:$AB$507,ROWS($A$1:I288)+1,0)))</f>
        <v/>
      </c>
      <c r="J289" s="74" t="str">
        <f>IF(VLOOKUP($J$1,$R$2:$S$16,2,0)="","",IF(AND($K289="part_time",HLOOKUP(VLOOKUP(J$1,$R$2:$S$16,2,0),'APTA Employee Census'!$B$6:$AB$507,ROWS($A$1:J288)+1,0)&gt;0),HLOOKUP(VLOOKUP(J$1,$R$2:$S$16,2,0),'APTA Employee Census'!$B$6:$AB$507,ROWS($A$1:J288)+1,0),IF(AND($K289="part_time",HLOOKUP(VLOOKUP(J$1,$R$2:$S$16,2,0),'APTA Employee Census'!$B$6:$AB$507,ROWS($A$1:J288)+1,0)=""),'APTA Employee Census'!$G$1,"")))</f>
        <v/>
      </c>
      <c r="K289" s="43" t="e">
        <f>IF(VLOOKUP(K$1,$R$2:$S$16,2,0)="","",IF(HLOOKUP(VLOOKUP(K$1,$R$2:$S$16,2,0),'APTA Employee Census'!$B$6:$AB$507,ROWS($A$1:K288)+1,0)=0,"",VLOOKUP(HLOOKUP(VLOOKUP(K$1,$R$2:$S$16,2,0),'APTA Employee Census'!$B$6:$AB$507,ROWS($A$1:K288)+1,0),Lookups!$A$2:$B$45,2,0)))</f>
        <v>#N/A</v>
      </c>
      <c r="L289" s="72" t="str">
        <f>IF(VLOOKUP(L$1,$R$2:$S$16,2,0)="","",IF(HLOOKUP(VLOOKUP(L$1,$R$2:$S$16,2,0),'APTA Employee Census'!$B$6:$AB$507,ROWS($A$1:L288)+1,0)=0,"",HLOOKUP(VLOOKUP(L$1,$R$2:$S$16,2,0),'APTA Employee Census'!$B$6:$AB$507,ROWS($A$1:L288)+1,0)))</f>
        <v/>
      </c>
      <c r="M289" s="74" t="str">
        <f>IF(VLOOKUP(M$1,$R$2:$S$16,2,0)="","",IF(HLOOKUP(VLOOKUP(M$1,$R$2:$S$16,2,0),'APTA Employee Census'!$B$6:$AB$507,ROWS($A$1:M288)+1,0)=0,"",HLOOKUP(VLOOKUP(M$1,$R$2:$S$16,2,0),'APTA Employee Census'!$B$6:$AB$507,ROWS($A$1:M288)+1,0)))</f>
        <v/>
      </c>
      <c r="N289" s="72" t="str">
        <f>IF(VLOOKUP(N$1,$R$2:$S$16,2,0)="","",IF(HLOOKUP(VLOOKUP(N$1,$R$2:$S$16,2,0),'APTA Employee Census'!$B$6:$AB$507,ROWS($A$1:N288)+1,0)=0,"",HLOOKUP(VLOOKUP(N$1,$R$2:$S$16,2,0),'APTA Employee Census'!$B$6:$AB$507,ROWS($A$1:N288)+1,0)))</f>
        <v/>
      </c>
      <c r="O289" s="43" t="str">
        <f>IF(VLOOKUP(O$1,$R$2:$S$16,2,0)="","",IF(E289="self",IF(HLOOKUP(VLOOKUP(O$1,$R$2:$S$16,2,0),'APTA Employee Census'!$B$6:$AB$507,ROWS($A$1:O288)+1,0)=0,"",VLOOKUP(HLOOKUP(VLOOKUP(O$1,$R$2:$S$16,2,0),'APTA Employee Census'!$B$6:$AB$507,ROWS($A$1:O288)+1,0),Lookups!$A$2:$B$45,2,0)),""))</f>
        <v/>
      </c>
    </row>
    <row r="290" spans="1:15" ht="18" customHeight="1" x14ac:dyDescent="0.15">
      <c r="A290" s="43" t="str">
        <f>IF(VLOOKUP(A$1,$R$2:$S$16,2,0)="","",IF(HLOOKUP(VLOOKUP(A$1,$R$2:$S$16,2,0),'APTA Employee Census'!$B$6:$AB$507,ROWS($A$1:A289)+1,0)=0,"",HLOOKUP(VLOOKUP(A$1,$R$2:$S$16,2,0),'APTA Employee Census'!$B$6:$AB$507,ROWS($A$1:A289)+1,0)))</f>
        <v/>
      </c>
      <c r="B290" s="43" t="str">
        <f>IF(VLOOKUP(B$1,$R$2:$S$16,2,0)="","",IF(HLOOKUP(VLOOKUP(B$1,$R$2:$S$16,2,0),'APTA Employee Census'!$A$6:$AB$507,ROWS($A$1:B289)+1,0)=0,"",HLOOKUP(VLOOKUP(B$1,$R$2:$S$16,2,0),'APTA Employee Census'!$A$6:$AB$507,ROWS($A$1:B289)+1,0)))</f>
        <v/>
      </c>
      <c r="C290" s="43" t="str">
        <f>IF(VLOOKUP(C$1,$R$2:$S$16,2,0)="","",IF(HLOOKUP(VLOOKUP(C$1,$R$2:$S$16,2,0),'APTA Employee Census'!$B$6:$AB$507,ROWS($A$1:C289)+1,0)=0,"",HLOOKUP(VLOOKUP(C$1,$R$2:$S$16,2,0),'APTA Employee Census'!$B$6:$AB$507,ROWS($A$1:C289)+1,0)))</f>
        <v/>
      </c>
      <c r="D290" s="72" t="str">
        <f>IF(VLOOKUP(D$1,$R$2:$S$16,2,0)="","",IF(HLOOKUP(VLOOKUP(D$1,$R$2:$S$16,2,0),'APTA Employee Census'!$B$6:$AB$507,ROWS($A$1:D289)+1,0)=0,"",HLOOKUP(VLOOKUP(D$1,$R$2:$S$16,2,0),'APTA Employee Census'!$B$6:$AB$507,ROWS($A$1:D289)+1,0)))</f>
        <v/>
      </c>
      <c r="E290" s="43" t="str">
        <f>IF(VLOOKUP(E$1,$R$2:$S$16,2,0)="","",IF(HLOOKUP(VLOOKUP(E$1,$R$2:$S$16,2,0),'APTA Employee Census'!$B$6:$AB$507,ROWS($A$1:E289)+1,0)=0,"",VLOOKUP(HLOOKUP(VLOOKUP(E$1,$R$2:$S$16,2,0),'APTA Employee Census'!$B$6:$AB$507,ROWS($A$1:E289)+1,0),Lookups!$A$2:$B$45,2,0)))</f>
        <v/>
      </c>
      <c r="F290" s="72" t="str">
        <f>IF(VLOOKUP(F$1,$R$2:$S$16,2,0)="","",IF(HLOOKUP(VLOOKUP(F$1,$R$2:$S$16,2,0),'APTA Employee Census'!$B$6:$AB$507,ROWS($A$1:F289)+1,0)=0,"",HLOOKUP(VLOOKUP(F$1,$R$2:$S$16,2,0),'APTA Employee Census'!$B$6:$AB$507,ROWS($A$1:F289)+1,0)))</f>
        <v/>
      </c>
      <c r="G290" s="43" t="str">
        <f>IF(VLOOKUP(G$1,$R$2:$S$16,2,0)="","",IF(HLOOKUP(VLOOKUP(G$1,$R$2:$S$16,2,0),'APTA Employee Census'!$B$6:$AB$507,ROWS($A$1:G289)+1,0)=0,"",VLOOKUP(HLOOKUP(VLOOKUP(G$1,$R$2:$S$16,2,0),'APTA Employee Census'!$B$6:$AB$507,ROWS($A$1:G289)+1,0),Lookups!$A$2:$B$45,2,0)))</f>
        <v/>
      </c>
      <c r="H290" s="72" t="str">
        <f>IF(VLOOKUP(H$1,$R$2:$S$16,2,0)="","",IF(HLOOKUP(VLOOKUP(H$1,$R$2:$S$16,2,0),'APTA Employee Census'!$B$6:$AB$507,ROWS($A$1:H289)+1,0)=0,"",HLOOKUP(VLOOKUP(H$1,$R$2:$S$16,2,0),'APTA Employee Census'!$B$6:$AB$507,ROWS($A$1:H289)+1,0)))</f>
        <v/>
      </c>
      <c r="I290" s="73" t="str">
        <f>IF(VLOOKUP(I$1,$R$2:$S$16,2,0)="","",IF(HLOOKUP(VLOOKUP(I$1,$R$2:$S$16,2,0),'APTA Employee Census'!$B$6:$AB$507,ROWS($A$1:I289)+1,0)=0,"",HLOOKUP(VLOOKUP(I$1,$R$2:$S$16,2,0),'APTA Employee Census'!$B$6:$AB$507,ROWS($A$1:I289)+1,0)))</f>
        <v/>
      </c>
      <c r="J290" s="74" t="str">
        <f>IF(VLOOKUP($J$1,$R$2:$S$16,2,0)="","",IF(AND($K290="part_time",HLOOKUP(VLOOKUP(J$1,$R$2:$S$16,2,0),'APTA Employee Census'!$B$6:$AB$507,ROWS($A$1:J289)+1,0)&gt;0),HLOOKUP(VLOOKUP(J$1,$R$2:$S$16,2,0),'APTA Employee Census'!$B$6:$AB$507,ROWS($A$1:J289)+1,0),IF(AND($K290="part_time",HLOOKUP(VLOOKUP(J$1,$R$2:$S$16,2,0),'APTA Employee Census'!$B$6:$AB$507,ROWS($A$1:J289)+1,0)=""),'APTA Employee Census'!$G$1,"")))</f>
        <v/>
      </c>
      <c r="K290" s="43" t="e">
        <f>IF(VLOOKUP(K$1,$R$2:$S$16,2,0)="","",IF(HLOOKUP(VLOOKUP(K$1,$R$2:$S$16,2,0),'APTA Employee Census'!$B$6:$AB$507,ROWS($A$1:K289)+1,0)=0,"",VLOOKUP(HLOOKUP(VLOOKUP(K$1,$R$2:$S$16,2,0),'APTA Employee Census'!$B$6:$AB$507,ROWS($A$1:K289)+1,0),Lookups!$A$2:$B$45,2,0)))</f>
        <v>#N/A</v>
      </c>
      <c r="L290" s="72" t="str">
        <f>IF(VLOOKUP(L$1,$R$2:$S$16,2,0)="","",IF(HLOOKUP(VLOOKUP(L$1,$R$2:$S$16,2,0),'APTA Employee Census'!$B$6:$AB$507,ROWS($A$1:L289)+1,0)=0,"",HLOOKUP(VLOOKUP(L$1,$R$2:$S$16,2,0),'APTA Employee Census'!$B$6:$AB$507,ROWS($A$1:L289)+1,0)))</f>
        <v/>
      </c>
      <c r="M290" s="74" t="str">
        <f>IF(VLOOKUP(M$1,$R$2:$S$16,2,0)="","",IF(HLOOKUP(VLOOKUP(M$1,$R$2:$S$16,2,0),'APTA Employee Census'!$B$6:$AB$507,ROWS($A$1:M289)+1,0)=0,"",HLOOKUP(VLOOKUP(M$1,$R$2:$S$16,2,0),'APTA Employee Census'!$B$6:$AB$507,ROWS($A$1:M289)+1,0)))</f>
        <v/>
      </c>
      <c r="N290" s="72" t="str">
        <f>IF(VLOOKUP(N$1,$R$2:$S$16,2,0)="","",IF(HLOOKUP(VLOOKUP(N$1,$R$2:$S$16,2,0),'APTA Employee Census'!$B$6:$AB$507,ROWS($A$1:N289)+1,0)=0,"",HLOOKUP(VLOOKUP(N$1,$R$2:$S$16,2,0),'APTA Employee Census'!$B$6:$AB$507,ROWS($A$1:N289)+1,0)))</f>
        <v/>
      </c>
      <c r="O290" s="43" t="str">
        <f>IF(VLOOKUP(O$1,$R$2:$S$16,2,0)="","",IF(E290="self",IF(HLOOKUP(VLOOKUP(O$1,$R$2:$S$16,2,0),'APTA Employee Census'!$B$6:$AB$507,ROWS($A$1:O289)+1,0)=0,"",VLOOKUP(HLOOKUP(VLOOKUP(O$1,$R$2:$S$16,2,0),'APTA Employee Census'!$B$6:$AB$507,ROWS($A$1:O289)+1,0),Lookups!$A$2:$B$45,2,0)),""))</f>
        <v/>
      </c>
    </row>
    <row r="291" spans="1:15" ht="18" customHeight="1" x14ac:dyDescent="0.15">
      <c r="A291" s="43" t="str">
        <f>IF(VLOOKUP(A$1,$R$2:$S$16,2,0)="","",IF(HLOOKUP(VLOOKUP(A$1,$R$2:$S$16,2,0),'APTA Employee Census'!$B$6:$AB$507,ROWS($A$1:A290)+1,0)=0,"",HLOOKUP(VLOOKUP(A$1,$R$2:$S$16,2,0),'APTA Employee Census'!$B$6:$AB$507,ROWS($A$1:A290)+1,0)))</f>
        <v/>
      </c>
      <c r="B291" s="43" t="str">
        <f>IF(VLOOKUP(B$1,$R$2:$S$16,2,0)="","",IF(HLOOKUP(VLOOKUP(B$1,$R$2:$S$16,2,0),'APTA Employee Census'!$A$6:$AB$507,ROWS($A$1:B290)+1,0)=0,"",HLOOKUP(VLOOKUP(B$1,$R$2:$S$16,2,0),'APTA Employee Census'!$A$6:$AB$507,ROWS($A$1:B290)+1,0)))</f>
        <v/>
      </c>
      <c r="C291" s="43" t="str">
        <f>IF(VLOOKUP(C$1,$R$2:$S$16,2,0)="","",IF(HLOOKUP(VLOOKUP(C$1,$R$2:$S$16,2,0),'APTA Employee Census'!$B$6:$AB$507,ROWS($A$1:C290)+1,0)=0,"",HLOOKUP(VLOOKUP(C$1,$R$2:$S$16,2,0),'APTA Employee Census'!$B$6:$AB$507,ROWS($A$1:C290)+1,0)))</f>
        <v/>
      </c>
      <c r="D291" s="72" t="str">
        <f>IF(VLOOKUP(D$1,$R$2:$S$16,2,0)="","",IF(HLOOKUP(VLOOKUP(D$1,$R$2:$S$16,2,0),'APTA Employee Census'!$B$6:$AB$507,ROWS($A$1:D290)+1,0)=0,"",HLOOKUP(VLOOKUP(D$1,$R$2:$S$16,2,0),'APTA Employee Census'!$B$6:$AB$507,ROWS($A$1:D290)+1,0)))</f>
        <v/>
      </c>
      <c r="E291" s="43" t="str">
        <f>IF(VLOOKUP(E$1,$R$2:$S$16,2,0)="","",IF(HLOOKUP(VLOOKUP(E$1,$R$2:$S$16,2,0),'APTA Employee Census'!$B$6:$AB$507,ROWS($A$1:E290)+1,0)=0,"",VLOOKUP(HLOOKUP(VLOOKUP(E$1,$R$2:$S$16,2,0),'APTA Employee Census'!$B$6:$AB$507,ROWS($A$1:E290)+1,0),Lookups!$A$2:$B$45,2,0)))</f>
        <v/>
      </c>
      <c r="F291" s="72" t="str">
        <f>IF(VLOOKUP(F$1,$R$2:$S$16,2,0)="","",IF(HLOOKUP(VLOOKUP(F$1,$R$2:$S$16,2,0),'APTA Employee Census'!$B$6:$AB$507,ROWS($A$1:F290)+1,0)=0,"",HLOOKUP(VLOOKUP(F$1,$R$2:$S$16,2,0),'APTA Employee Census'!$B$6:$AB$507,ROWS($A$1:F290)+1,0)))</f>
        <v/>
      </c>
      <c r="G291" s="43" t="str">
        <f>IF(VLOOKUP(G$1,$R$2:$S$16,2,0)="","",IF(HLOOKUP(VLOOKUP(G$1,$R$2:$S$16,2,0),'APTA Employee Census'!$B$6:$AB$507,ROWS($A$1:G290)+1,0)=0,"",VLOOKUP(HLOOKUP(VLOOKUP(G$1,$R$2:$S$16,2,0),'APTA Employee Census'!$B$6:$AB$507,ROWS($A$1:G290)+1,0),Lookups!$A$2:$B$45,2,0)))</f>
        <v/>
      </c>
      <c r="H291" s="72" t="str">
        <f>IF(VLOOKUP(H$1,$R$2:$S$16,2,0)="","",IF(HLOOKUP(VLOOKUP(H$1,$R$2:$S$16,2,0),'APTA Employee Census'!$B$6:$AB$507,ROWS($A$1:H290)+1,0)=0,"",HLOOKUP(VLOOKUP(H$1,$R$2:$S$16,2,0),'APTA Employee Census'!$B$6:$AB$507,ROWS($A$1:H290)+1,0)))</f>
        <v/>
      </c>
      <c r="I291" s="73" t="str">
        <f>IF(VLOOKUP(I$1,$R$2:$S$16,2,0)="","",IF(HLOOKUP(VLOOKUP(I$1,$R$2:$S$16,2,0),'APTA Employee Census'!$B$6:$AB$507,ROWS($A$1:I290)+1,0)=0,"",HLOOKUP(VLOOKUP(I$1,$R$2:$S$16,2,0),'APTA Employee Census'!$B$6:$AB$507,ROWS($A$1:I290)+1,0)))</f>
        <v/>
      </c>
      <c r="J291" s="74" t="str">
        <f>IF(VLOOKUP($J$1,$R$2:$S$16,2,0)="","",IF(AND($K291="part_time",HLOOKUP(VLOOKUP(J$1,$R$2:$S$16,2,0),'APTA Employee Census'!$B$6:$AB$507,ROWS($A$1:J290)+1,0)&gt;0),HLOOKUP(VLOOKUP(J$1,$R$2:$S$16,2,0),'APTA Employee Census'!$B$6:$AB$507,ROWS($A$1:J290)+1,0),IF(AND($K291="part_time",HLOOKUP(VLOOKUP(J$1,$R$2:$S$16,2,0),'APTA Employee Census'!$B$6:$AB$507,ROWS($A$1:J290)+1,0)=""),'APTA Employee Census'!$G$1,"")))</f>
        <v/>
      </c>
      <c r="K291" s="43" t="e">
        <f>IF(VLOOKUP(K$1,$R$2:$S$16,2,0)="","",IF(HLOOKUP(VLOOKUP(K$1,$R$2:$S$16,2,0),'APTA Employee Census'!$B$6:$AB$507,ROWS($A$1:K290)+1,0)=0,"",VLOOKUP(HLOOKUP(VLOOKUP(K$1,$R$2:$S$16,2,0),'APTA Employee Census'!$B$6:$AB$507,ROWS($A$1:K290)+1,0),Lookups!$A$2:$B$45,2,0)))</f>
        <v>#N/A</v>
      </c>
      <c r="L291" s="72" t="str">
        <f>IF(VLOOKUP(L$1,$R$2:$S$16,2,0)="","",IF(HLOOKUP(VLOOKUP(L$1,$R$2:$S$16,2,0),'APTA Employee Census'!$B$6:$AB$507,ROWS($A$1:L290)+1,0)=0,"",HLOOKUP(VLOOKUP(L$1,$R$2:$S$16,2,0),'APTA Employee Census'!$B$6:$AB$507,ROWS($A$1:L290)+1,0)))</f>
        <v/>
      </c>
      <c r="M291" s="74" t="str">
        <f>IF(VLOOKUP(M$1,$R$2:$S$16,2,0)="","",IF(HLOOKUP(VLOOKUP(M$1,$R$2:$S$16,2,0),'APTA Employee Census'!$B$6:$AB$507,ROWS($A$1:M290)+1,0)=0,"",HLOOKUP(VLOOKUP(M$1,$R$2:$S$16,2,0),'APTA Employee Census'!$B$6:$AB$507,ROWS($A$1:M290)+1,0)))</f>
        <v/>
      </c>
      <c r="N291" s="72" t="str">
        <f>IF(VLOOKUP(N$1,$R$2:$S$16,2,0)="","",IF(HLOOKUP(VLOOKUP(N$1,$R$2:$S$16,2,0),'APTA Employee Census'!$B$6:$AB$507,ROWS($A$1:N290)+1,0)=0,"",HLOOKUP(VLOOKUP(N$1,$R$2:$S$16,2,0),'APTA Employee Census'!$B$6:$AB$507,ROWS($A$1:N290)+1,0)))</f>
        <v/>
      </c>
      <c r="O291" s="43" t="str">
        <f>IF(VLOOKUP(O$1,$R$2:$S$16,2,0)="","",IF(E291="self",IF(HLOOKUP(VLOOKUP(O$1,$R$2:$S$16,2,0),'APTA Employee Census'!$B$6:$AB$507,ROWS($A$1:O290)+1,0)=0,"",VLOOKUP(HLOOKUP(VLOOKUP(O$1,$R$2:$S$16,2,0),'APTA Employee Census'!$B$6:$AB$507,ROWS($A$1:O290)+1,0),Lookups!$A$2:$B$45,2,0)),""))</f>
        <v/>
      </c>
    </row>
    <row r="292" spans="1:15" ht="18" customHeight="1" x14ac:dyDescent="0.15">
      <c r="A292" s="43" t="str">
        <f>IF(VLOOKUP(A$1,$R$2:$S$16,2,0)="","",IF(HLOOKUP(VLOOKUP(A$1,$R$2:$S$16,2,0),'APTA Employee Census'!$B$6:$AB$507,ROWS($A$1:A291)+1,0)=0,"",HLOOKUP(VLOOKUP(A$1,$R$2:$S$16,2,0),'APTA Employee Census'!$B$6:$AB$507,ROWS($A$1:A291)+1,0)))</f>
        <v/>
      </c>
      <c r="B292" s="43" t="str">
        <f>IF(VLOOKUP(B$1,$R$2:$S$16,2,0)="","",IF(HLOOKUP(VLOOKUP(B$1,$R$2:$S$16,2,0),'APTA Employee Census'!$A$6:$AB$507,ROWS($A$1:B291)+1,0)=0,"",HLOOKUP(VLOOKUP(B$1,$R$2:$S$16,2,0),'APTA Employee Census'!$A$6:$AB$507,ROWS($A$1:B291)+1,0)))</f>
        <v/>
      </c>
      <c r="C292" s="43" t="str">
        <f>IF(VLOOKUP(C$1,$R$2:$S$16,2,0)="","",IF(HLOOKUP(VLOOKUP(C$1,$R$2:$S$16,2,0),'APTA Employee Census'!$B$6:$AB$507,ROWS($A$1:C291)+1,0)=0,"",HLOOKUP(VLOOKUP(C$1,$R$2:$S$16,2,0),'APTA Employee Census'!$B$6:$AB$507,ROWS($A$1:C291)+1,0)))</f>
        <v/>
      </c>
      <c r="D292" s="72" t="str">
        <f>IF(VLOOKUP(D$1,$R$2:$S$16,2,0)="","",IF(HLOOKUP(VLOOKUP(D$1,$R$2:$S$16,2,0),'APTA Employee Census'!$B$6:$AB$507,ROWS($A$1:D291)+1,0)=0,"",HLOOKUP(VLOOKUP(D$1,$R$2:$S$16,2,0),'APTA Employee Census'!$B$6:$AB$507,ROWS($A$1:D291)+1,0)))</f>
        <v/>
      </c>
      <c r="E292" s="43" t="str">
        <f>IF(VLOOKUP(E$1,$R$2:$S$16,2,0)="","",IF(HLOOKUP(VLOOKUP(E$1,$R$2:$S$16,2,0),'APTA Employee Census'!$B$6:$AB$507,ROWS($A$1:E291)+1,0)=0,"",VLOOKUP(HLOOKUP(VLOOKUP(E$1,$R$2:$S$16,2,0),'APTA Employee Census'!$B$6:$AB$507,ROWS($A$1:E291)+1,0),Lookups!$A$2:$B$45,2,0)))</f>
        <v/>
      </c>
      <c r="F292" s="72" t="str">
        <f>IF(VLOOKUP(F$1,$R$2:$S$16,2,0)="","",IF(HLOOKUP(VLOOKUP(F$1,$R$2:$S$16,2,0),'APTA Employee Census'!$B$6:$AB$507,ROWS($A$1:F291)+1,0)=0,"",HLOOKUP(VLOOKUP(F$1,$R$2:$S$16,2,0),'APTA Employee Census'!$B$6:$AB$507,ROWS($A$1:F291)+1,0)))</f>
        <v/>
      </c>
      <c r="G292" s="43" t="str">
        <f>IF(VLOOKUP(G$1,$R$2:$S$16,2,0)="","",IF(HLOOKUP(VLOOKUP(G$1,$R$2:$S$16,2,0),'APTA Employee Census'!$B$6:$AB$507,ROWS($A$1:G291)+1,0)=0,"",VLOOKUP(HLOOKUP(VLOOKUP(G$1,$R$2:$S$16,2,0),'APTA Employee Census'!$B$6:$AB$507,ROWS($A$1:G291)+1,0),Lookups!$A$2:$B$45,2,0)))</f>
        <v/>
      </c>
      <c r="H292" s="72" t="str">
        <f>IF(VLOOKUP(H$1,$R$2:$S$16,2,0)="","",IF(HLOOKUP(VLOOKUP(H$1,$R$2:$S$16,2,0),'APTA Employee Census'!$B$6:$AB$507,ROWS($A$1:H291)+1,0)=0,"",HLOOKUP(VLOOKUP(H$1,$R$2:$S$16,2,0),'APTA Employee Census'!$B$6:$AB$507,ROWS($A$1:H291)+1,0)))</f>
        <v/>
      </c>
      <c r="I292" s="73" t="str">
        <f>IF(VLOOKUP(I$1,$R$2:$S$16,2,0)="","",IF(HLOOKUP(VLOOKUP(I$1,$R$2:$S$16,2,0),'APTA Employee Census'!$B$6:$AB$507,ROWS($A$1:I291)+1,0)=0,"",HLOOKUP(VLOOKUP(I$1,$R$2:$S$16,2,0),'APTA Employee Census'!$B$6:$AB$507,ROWS($A$1:I291)+1,0)))</f>
        <v/>
      </c>
      <c r="J292" s="74" t="str">
        <f>IF(VLOOKUP($J$1,$R$2:$S$16,2,0)="","",IF(AND($K292="part_time",HLOOKUP(VLOOKUP(J$1,$R$2:$S$16,2,0),'APTA Employee Census'!$B$6:$AB$507,ROWS($A$1:J291)+1,0)&gt;0),HLOOKUP(VLOOKUP(J$1,$R$2:$S$16,2,0),'APTA Employee Census'!$B$6:$AB$507,ROWS($A$1:J291)+1,0),IF(AND($K292="part_time",HLOOKUP(VLOOKUP(J$1,$R$2:$S$16,2,0),'APTA Employee Census'!$B$6:$AB$507,ROWS($A$1:J291)+1,0)=""),'APTA Employee Census'!$G$1,"")))</f>
        <v/>
      </c>
      <c r="K292" s="43" t="e">
        <f>IF(VLOOKUP(K$1,$R$2:$S$16,2,0)="","",IF(HLOOKUP(VLOOKUP(K$1,$R$2:$S$16,2,0),'APTA Employee Census'!$B$6:$AB$507,ROWS($A$1:K291)+1,0)=0,"",VLOOKUP(HLOOKUP(VLOOKUP(K$1,$R$2:$S$16,2,0),'APTA Employee Census'!$B$6:$AB$507,ROWS($A$1:K291)+1,0),Lookups!$A$2:$B$45,2,0)))</f>
        <v>#N/A</v>
      </c>
      <c r="L292" s="72" t="str">
        <f>IF(VLOOKUP(L$1,$R$2:$S$16,2,0)="","",IF(HLOOKUP(VLOOKUP(L$1,$R$2:$S$16,2,0),'APTA Employee Census'!$B$6:$AB$507,ROWS($A$1:L291)+1,0)=0,"",HLOOKUP(VLOOKUP(L$1,$R$2:$S$16,2,0),'APTA Employee Census'!$B$6:$AB$507,ROWS($A$1:L291)+1,0)))</f>
        <v/>
      </c>
      <c r="M292" s="74" t="str">
        <f>IF(VLOOKUP(M$1,$R$2:$S$16,2,0)="","",IF(HLOOKUP(VLOOKUP(M$1,$R$2:$S$16,2,0),'APTA Employee Census'!$B$6:$AB$507,ROWS($A$1:M291)+1,0)=0,"",HLOOKUP(VLOOKUP(M$1,$R$2:$S$16,2,0),'APTA Employee Census'!$B$6:$AB$507,ROWS($A$1:M291)+1,0)))</f>
        <v/>
      </c>
      <c r="N292" s="72" t="str">
        <f>IF(VLOOKUP(N$1,$R$2:$S$16,2,0)="","",IF(HLOOKUP(VLOOKUP(N$1,$R$2:$S$16,2,0),'APTA Employee Census'!$B$6:$AB$507,ROWS($A$1:N291)+1,0)=0,"",HLOOKUP(VLOOKUP(N$1,$R$2:$S$16,2,0),'APTA Employee Census'!$B$6:$AB$507,ROWS($A$1:N291)+1,0)))</f>
        <v/>
      </c>
      <c r="O292" s="43" t="str">
        <f>IF(VLOOKUP(O$1,$R$2:$S$16,2,0)="","",IF(E292="self",IF(HLOOKUP(VLOOKUP(O$1,$R$2:$S$16,2,0),'APTA Employee Census'!$B$6:$AB$507,ROWS($A$1:O291)+1,0)=0,"",VLOOKUP(HLOOKUP(VLOOKUP(O$1,$R$2:$S$16,2,0),'APTA Employee Census'!$B$6:$AB$507,ROWS($A$1:O291)+1,0),Lookups!$A$2:$B$45,2,0)),""))</f>
        <v/>
      </c>
    </row>
    <row r="293" spans="1:15" ht="18" customHeight="1" x14ac:dyDescent="0.15">
      <c r="A293" s="43" t="str">
        <f>IF(VLOOKUP(A$1,$R$2:$S$16,2,0)="","",IF(HLOOKUP(VLOOKUP(A$1,$R$2:$S$16,2,0),'APTA Employee Census'!$B$6:$AB$507,ROWS($A$1:A292)+1,0)=0,"",HLOOKUP(VLOOKUP(A$1,$R$2:$S$16,2,0),'APTA Employee Census'!$B$6:$AB$507,ROWS($A$1:A292)+1,0)))</f>
        <v/>
      </c>
      <c r="B293" s="43" t="str">
        <f>IF(VLOOKUP(B$1,$R$2:$S$16,2,0)="","",IF(HLOOKUP(VLOOKUP(B$1,$R$2:$S$16,2,0),'APTA Employee Census'!$A$6:$AB$507,ROWS($A$1:B292)+1,0)=0,"",HLOOKUP(VLOOKUP(B$1,$R$2:$S$16,2,0),'APTA Employee Census'!$A$6:$AB$507,ROWS($A$1:B292)+1,0)))</f>
        <v/>
      </c>
      <c r="C293" s="43" t="str">
        <f>IF(VLOOKUP(C$1,$R$2:$S$16,2,0)="","",IF(HLOOKUP(VLOOKUP(C$1,$R$2:$S$16,2,0),'APTA Employee Census'!$B$6:$AB$507,ROWS($A$1:C292)+1,0)=0,"",HLOOKUP(VLOOKUP(C$1,$R$2:$S$16,2,0),'APTA Employee Census'!$B$6:$AB$507,ROWS($A$1:C292)+1,0)))</f>
        <v/>
      </c>
      <c r="D293" s="72" t="str">
        <f>IF(VLOOKUP(D$1,$R$2:$S$16,2,0)="","",IF(HLOOKUP(VLOOKUP(D$1,$R$2:$S$16,2,0),'APTA Employee Census'!$B$6:$AB$507,ROWS($A$1:D292)+1,0)=0,"",HLOOKUP(VLOOKUP(D$1,$R$2:$S$16,2,0),'APTA Employee Census'!$B$6:$AB$507,ROWS($A$1:D292)+1,0)))</f>
        <v/>
      </c>
      <c r="E293" s="43" t="str">
        <f>IF(VLOOKUP(E$1,$R$2:$S$16,2,0)="","",IF(HLOOKUP(VLOOKUP(E$1,$R$2:$S$16,2,0),'APTA Employee Census'!$B$6:$AB$507,ROWS($A$1:E292)+1,0)=0,"",VLOOKUP(HLOOKUP(VLOOKUP(E$1,$R$2:$S$16,2,0),'APTA Employee Census'!$B$6:$AB$507,ROWS($A$1:E292)+1,0),Lookups!$A$2:$B$45,2,0)))</f>
        <v/>
      </c>
      <c r="F293" s="72" t="str">
        <f>IF(VLOOKUP(F$1,$R$2:$S$16,2,0)="","",IF(HLOOKUP(VLOOKUP(F$1,$R$2:$S$16,2,0),'APTA Employee Census'!$B$6:$AB$507,ROWS($A$1:F292)+1,0)=0,"",HLOOKUP(VLOOKUP(F$1,$R$2:$S$16,2,0),'APTA Employee Census'!$B$6:$AB$507,ROWS($A$1:F292)+1,0)))</f>
        <v/>
      </c>
      <c r="G293" s="43" t="str">
        <f>IF(VLOOKUP(G$1,$R$2:$S$16,2,0)="","",IF(HLOOKUP(VLOOKUP(G$1,$R$2:$S$16,2,0),'APTA Employee Census'!$B$6:$AB$507,ROWS($A$1:G292)+1,0)=0,"",VLOOKUP(HLOOKUP(VLOOKUP(G$1,$R$2:$S$16,2,0),'APTA Employee Census'!$B$6:$AB$507,ROWS($A$1:G292)+1,0),Lookups!$A$2:$B$45,2,0)))</f>
        <v/>
      </c>
      <c r="H293" s="72" t="str">
        <f>IF(VLOOKUP(H$1,$R$2:$S$16,2,0)="","",IF(HLOOKUP(VLOOKUP(H$1,$R$2:$S$16,2,0),'APTA Employee Census'!$B$6:$AB$507,ROWS($A$1:H292)+1,0)=0,"",HLOOKUP(VLOOKUP(H$1,$R$2:$S$16,2,0),'APTA Employee Census'!$B$6:$AB$507,ROWS($A$1:H292)+1,0)))</f>
        <v/>
      </c>
      <c r="I293" s="73" t="str">
        <f>IF(VLOOKUP(I$1,$R$2:$S$16,2,0)="","",IF(HLOOKUP(VLOOKUP(I$1,$R$2:$S$16,2,0),'APTA Employee Census'!$B$6:$AB$507,ROWS($A$1:I292)+1,0)=0,"",HLOOKUP(VLOOKUP(I$1,$R$2:$S$16,2,0),'APTA Employee Census'!$B$6:$AB$507,ROWS($A$1:I292)+1,0)))</f>
        <v/>
      </c>
      <c r="J293" s="74" t="str">
        <f>IF(VLOOKUP($J$1,$R$2:$S$16,2,0)="","",IF(AND($K293="part_time",HLOOKUP(VLOOKUP(J$1,$R$2:$S$16,2,0),'APTA Employee Census'!$B$6:$AB$507,ROWS($A$1:J292)+1,0)&gt;0),HLOOKUP(VLOOKUP(J$1,$R$2:$S$16,2,0),'APTA Employee Census'!$B$6:$AB$507,ROWS($A$1:J292)+1,0),IF(AND($K293="part_time",HLOOKUP(VLOOKUP(J$1,$R$2:$S$16,2,0),'APTA Employee Census'!$B$6:$AB$507,ROWS($A$1:J292)+1,0)=""),'APTA Employee Census'!$G$1,"")))</f>
        <v/>
      </c>
      <c r="K293" s="43" t="e">
        <f>IF(VLOOKUP(K$1,$R$2:$S$16,2,0)="","",IF(HLOOKUP(VLOOKUP(K$1,$R$2:$S$16,2,0),'APTA Employee Census'!$B$6:$AB$507,ROWS($A$1:K292)+1,0)=0,"",VLOOKUP(HLOOKUP(VLOOKUP(K$1,$R$2:$S$16,2,0),'APTA Employee Census'!$B$6:$AB$507,ROWS($A$1:K292)+1,0),Lookups!$A$2:$B$45,2,0)))</f>
        <v>#N/A</v>
      </c>
      <c r="L293" s="72" t="str">
        <f>IF(VLOOKUP(L$1,$R$2:$S$16,2,0)="","",IF(HLOOKUP(VLOOKUP(L$1,$R$2:$S$16,2,0),'APTA Employee Census'!$B$6:$AB$507,ROWS($A$1:L292)+1,0)=0,"",HLOOKUP(VLOOKUP(L$1,$R$2:$S$16,2,0),'APTA Employee Census'!$B$6:$AB$507,ROWS($A$1:L292)+1,0)))</f>
        <v/>
      </c>
      <c r="M293" s="74" t="str">
        <f>IF(VLOOKUP(M$1,$R$2:$S$16,2,0)="","",IF(HLOOKUP(VLOOKUP(M$1,$R$2:$S$16,2,0),'APTA Employee Census'!$B$6:$AB$507,ROWS($A$1:M292)+1,0)=0,"",HLOOKUP(VLOOKUP(M$1,$R$2:$S$16,2,0),'APTA Employee Census'!$B$6:$AB$507,ROWS($A$1:M292)+1,0)))</f>
        <v/>
      </c>
      <c r="N293" s="72" t="str">
        <f>IF(VLOOKUP(N$1,$R$2:$S$16,2,0)="","",IF(HLOOKUP(VLOOKUP(N$1,$R$2:$S$16,2,0),'APTA Employee Census'!$B$6:$AB$507,ROWS($A$1:N292)+1,0)=0,"",HLOOKUP(VLOOKUP(N$1,$R$2:$S$16,2,0),'APTA Employee Census'!$B$6:$AB$507,ROWS($A$1:N292)+1,0)))</f>
        <v/>
      </c>
      <c r="O293" s="43" t="str">
        <f>IF(VLOOKUP(O$1,$R$2:$S$16,2,0)="","",IF(E293="self",IF(HLOOKUP(VLOOKUP(O$1,$R$2:$S$16,2,0),'APTA Employee Census'!$B$6:$AB$507,ROWS($A$1:O292)+1,0)=0,"",VLOOKUP(HLOOKUP(VLOOKUP(O$1,$R$2:$S$16,2,0),'APTA Employee Census'!$B$6:$AB$507,ROWS($A$1:O292)+1,0),Lookups!$A$2:$B$45,2,0)),""))</f>
        <v/>
      </c>
    </row>
    <row r="294" spans="1:15" ht="18" customHeight="1" x14ac:dyDescent="0.15">
      <c r="A294" s="43" t="str">
        <f>IF(VLOOKUP(A$1,$R$2:$S$16,2,0)="","",IF(HLOOKUP(VLOOKUP(A$1,$R$2:$S$16,2,0),'APTA Employee Census'!$B$6:$AB$507,ROWS($A$1:A293)+1,0)=0,"",HLOOKUP(VLOOKUP(A$1,$R$2:$S$16,2,0),'APTA Employee Census'!$B$6:$AB$507,ROWS($A$1:A293)+1,0)))</f>
        <v/>
      </c>
      <c r="B294" s="43" t="str">
        <f>IF(VLOOKUP(B$1,$R$2:$S$16,2,0)="","",IF(HLOOKUP(VLOOKUP(B$1,$R$2:$S$16,2,0),'APTA Employee Census'!$A$6:$AB$507,ROWS($A$1:B293)+1,0)=0,"",HLOOKUP(VLOOKUP(B$1,$R$2:$S$16,2,0),'APTA Employee Census'!$A$6:$AB$507,ROWS($A$1:B293)+1,0)))</f>
        <v/>
      </c>
      <c r="C294" s="43" t="str">
        <f>IF(VLOOKUP(C$1,$R$2:$S$16,2,0)="","",IF(HLOOKUP(VLOOKUP(C$1,$R$2:$S$16,2,0),'APTA Employee Census'!$B$6:$AB$507,ROWS($A$1:C293)+1,0)=0,"",HLOOKUP(VLOOKUP(C$1,$R$2:$S$16,2,0),'APTA Employee Census'!$B$6:$AB$507,ROWS($A$1:C293)+1,0)))</f>
        <v/>
      </c>
      <c r="D294" s="72" t="str">
        <f>IF(VLOOKUP(D$1,$R$2:$S$16,2,0)="","",IF(HLOOKUP(VLOOKUP(D$1,$R$2:$S$16,2,0),'APTA Employee Census'!$B$6:$AB$507,ROWS($A$1:D293)+1,0)=0,"",HLOOKUP(VLOOKUP(D$1,$R$2:$S$16,2,0),'APTA Employee Census'!$B$6:$AB$507,ROWS($A$1:D293)+1,0)))</f>
        <v/>
      </c>
      <c r="E294" s="43" t="str">
        <f>IF(VLOOKUP(E$1,$R$2:$S$16,2,0)="","",IF(HLOOKUP(VLOOKUP(E$1,$R$2:$S$16,2,0),'APTA Employee Census'!$B$6:$AB$507,ROWS($A$1:E293)+1,0)=0,"",VLOOKUP(HLOOKUP(VLOOKUP(E$1,$R$2:$S$16,2,0),'APTA Employee Census'!$B$6:$AB$507,ROWS($A$1:E293)+1,0),Lookups!$A$2:$B$45,2,0)))</f>
        <v/>
      </c>
      <c r="F294" s="72" t="str">
        <f>IF(VLOOKUP(F$1,$R$2:$S$16,2,0)="","",IF(HLOOKUP(VLOOKUP(F$1,$R$2:$S$16,2,0),'APTA Employee Census'!$B$6:$AB$507,ROWS($A$1:F293)+1,0)=0,"",HLOOKUP(VLOOKUP(F$1,$R$2:$S$16,2,0),'APTA Employee Census'!$B$6:$AB$507,ROWS($A$1:F293)+1,0)))</f>
        <v/>
      </c>
      <c r="G294" s="43" t="str">
        <f>IF(VLOOKUP(G$1,$R$2:$S$16,2,0)="","",IF(HLOOKUP(VLOOKUP(G$1,$R$2:$S$16,2,0),'APTA Employee Census'!$B$6:$AB$507,ROWS($A$1:G293)+1,0)=0,"",VLOOKUP(HLOOKUP(VLOOKUP(G$1,$R$2:$S$16,2,0),'APTA Employee Census'!$B$6:$AB$507,ROWS($A$1:G293)+1,0),Lookups!$A$2:$B$45,2,0)))</f>
        <v/>
      </c>
      <c r="H294" s="72" t="str">
        <f>IF(VLOOKUP(H$1,$R$2:$S$16,2,0)="","",IF(HLOOKUP(VLOOKUP(H$1,$R$2:$S$16,2,0),'APTA Employee Census'!$B$6:$AB$507,ROWS($A$1:H293)+1,0)=0,"",HLOOKUP(VLOOKUP(H$1,$R$2:$S$16,2,0),'APTA Employee Census'!$B$6:$AB$507,ROWS($A$1:H293)+1,0)))</f>
        <v/>
      </c>
      <c r="I294" s="73" t="str">
        <f>IF(VLOOKUP(I$1,$R$2:$S$16,2,0)="","",IF(HLOOKUP(VLOOKUP(I$1,$R$2:$S$16,2,0),'APTA Employee Census'!$B$6:$AB$507,ROWS($A$1:I293)+1,0)=0,"",HLOOKUP(VLOOKUP(I$1,$R$2:$S$16,2,0),'APTA Employee Census'!$B$6:$AB$507,ROWS($A$1:I293)+1,0)))</f>
        <v/>
      </c>
      <c r="J294" s="74" t="str">
        <f>IF(VLOOKUP($J$1,$R$2:$S$16,2,0)="","",IF(AND($K294="part_time",HLOOKUP(VLOOKUP(J$1,$R$2:$S$16,2,0),'APTA Employee Census'!$B$6:$AB$507,ROWS($A$1:J293)+1,0)&gt;0),HLOOKUP(VLOOKUP(J$1,$R$2:$S$16,2,0),'APTA Employee Census'!$B$6:$AB$507,ROWS($A$1:J293)+1,0),IF(AND($K294="part_time",HLOOKUP(VLOOKUP(J$1,$R$2:$S$16,2,0),'APTA Employee Census'!$B$6:$AB$507,ROWS($A$1:J293)+1,0)=""),'APTA Employee Census'!$G$1,"")))</f>
        <v/>
      </c>
      <c r="K294" s="43" t="e">
        <f>IF(VLOOKUP(K$1,$R$2:$S$16,2,0)="","",IF(HLOOKUP(VLOOKUP(K$1,$R$2:$S$16,2,0),'APTA Employee Census'!$B$6:$AB$507,ROWS($A$1:K293)+1,0)=0,"",VLOOKUP(HLOOKUP(VLOOKUP(K$1,$R$2:$S$16,2,0),'APTA Employee Census'!$B$6:$AB$507,ROWS($A$1:K293)+1,0),Lookups!$A$2:$B$45,2,0)))</f>
        <v>#N/A</v>
      </c>
      <c r="L294" s="72" t="str">
        <f>IF(VLOOKUP(L$1,$R$2:$S$16,2,0)="","",IF(HLOOKUP(VLOOKUP(L$1,$R$2:$S$16,2,0),'APTA Employee Census'!$B$6:$AB$507,ROWS($A$1:L293)+1,0)=0,"",HLOOKUP(VLOOKUP(L$1,$R$2:$S$16,2,0),'APTA Employee Census'!$B$6:$AB$507,ROWS($A$1:L293)+1,0)))</f>
        <v/>
      </c>
      <c r="M294" s="74" t="str">
        <f>IF(VLOOKUP(M$1,$R$2:$S$16,2,0)="","",IF(HLOOKUP(VLOOKUP(M$1,$R$2:$S$16,2,0),'APTA Employee Census'!$B$6:$AB$507,ROWS($A$1:M293)+1,0)=0,"",HLOOKUP(VLOOKUP(M$1,$R$2:$S$16,2,0),'APTA Employee Census'!$B$6:$AB$507,ROWS($A$1:M293)+1,0)))</f>
        <v/>
      </c>
      <c r="N294" s="72" t="str">
        <f>IF(VLOOKUP(N$1,$R$2:$S$16,2,0)="","",IF(HLOOKUP(VLOOKUP(N$1,$R$2:$S$16,2,0),'APTA Employee Census'!$B$6:$AB$507,ROWS($A$1:N293)+1,0)=0,"",HLOOKUP(VLOOKUP(N$1,$R$2:$S$16,2,0),'APTA Employee Census'!$B$6:$AB$507,ROWS($A$1:N293)+1,0)))</f>
        <v/>
      </c>
      <c r="O294" s="43" t="str">
        <f>IF(VLOOKUP(O$1,$R$2:$S$16,2,0)="","",IF(E294="self",IF(HLOOKUP(VLOOKUP(O$1,$R$2:$S$16,2,0),'APTA Employee Census'!$B$6:$AB$507,ROWS($A$1:O293)+1,0)=0,"",VLOOKUP(HLOOKUP(VLOOKUP(O$1,$R$2:$S$16,2,0),'APTA Employee Census'!$B$6:$AB$507,ROWS($A$1:O293)+1,0),Lookups!$A$2:$B$45,2,0)),""))</f>
        <v/>
      </c>
    </row>
    <row r="295" spans="1:15" ht="18" customHeight="1" x14ac:dyDescent="0.15">
      <c r="A295" s="43" t="str">
        <f>IF(VLOOKUP(A$1,$R$2:$S$16,2,0)="","",IF(HLOOKUP(VLOOKUP(A$1,$R$2:$S$16,2,0),'APTA Employee Census'!$B$6:$AB$507,ROWS($A$1:A294)+1,0)=0,"",HLOOKUP(VLOOKUP(A$1,$R$2:$S$16,2,0),'APTA Employee Census'!$B$6:$AB$507,ROWS($A$1:A294)+1,0)))</f>
        <v/>
      </c>
      <c r="B295" s="43" t="str">
        <f>IF(VLOOKUP(B$1,$R$2:$S$16,2,0)="","",IF(HLOOKUP(VLOOKUP(B$1,$R$2:$S$16,2,0),'APTA Employee Census'!$A$6:$AB$507,ROWS($A$1:B294)+1,0)=0,"",HLOOKUP(VLOOKUP(B$1,$R$2:$S$16,2,0),'APTA Employee Census'!$A$6:$AB$507,ROWS($A$1:B294)+1,0)))</f>
        <v/>
      </c>
      <c r="C295" s="43" t="str">
        <f>IF(VLOOKUP(C$1,$R$2:$S$16,2,0)="","",IF(HLOOKUP(VLOOKUP(C$1,$R$2:$S$16,2,0),'APTA Employee Census'!$B$6:$AB$507,ROWS($A$1:C294)+1,0)=0,"",HLOOKUP(VLOOKUP(C$1,$R$2:$S$16,2,0),'APTA Employee Census'!$B$6:$AB$507,ROWS($A$1:C294)+1,0)))</f>
        <v/>
      </c>
      <c r="D295" s="72" t="str">
        <f>IF(VLOOKUP(D$1,$R$2:$S$16,2,0)="","",IF(HLOOKUP(VLOOKUP(D$1,$R$2:$S$16,2,0),'APTA Employee Census'!$B$6:$AB$507,ROWS($A$1:D294)+1,0)=0,"",HLOOKUP(VLOOKUP(D$1,$R$2:$S$16,2,0),'APTA Employee Census'!$B$6:$AB$507,ROWS($A$1:D294)+1,0)))</f>
        <v/>
      </c>
      <c r="E295" s="43" t="str">
        <f>IF(VLOOKUP(E$1,$R$2:$S$16,2,0)="","",IF(HLOOKUP(VLOOKUP(E$1,$R$2:$S$16,2,0),'APTA Employee Census'!$B$6:$AB$507,ROWS($A$1:E294)+1,0)=0,"",VLOOKUP(HLOOKUP(VLOOKUP(E$1,$R$2:$S$16,2,0),'APTA Employee Census'!$B$6:$AB$507,ROWS($A$1:E294)+1,0),Lookups!$A$2:$B$45,2,0)))</f>
        <v/>
      </c>
      <c r="F295" s="72" t="str">
        <f>IF(VLOOKUP(F$1,$R$2:$S$16,2,0)="","",IF(HLOOKUP(VLOOKUP(F$1,$R$2:$S$16,2,0),'APTA Employee Census'!$B$6:$AB$507,ROWS($A$1:F294)+1,0)=0,"",HLOOKUP(VLOOKUP(F$1,$R$2:$S$16,2,0),'APTA Employee Census'!$B$6:$AB$507,ROWS($A$1:F294)+1,0)))</f>
        <v/>
      </c>
      <c r="G295" s="43" t="str">
        <f>IF(VLOOKUP(G$1,$R$2:$S$16,2,0)="","",IF(HLOOKUP(VLOOKUP(G$1,$R$2:$S$16,2,0),'APTA Employee Census'!$B$6:$AB$507,ROWS($A$1:G294)+1,0)=0,"",VLOOKUP(HLOOKUP(VLOOKUP(G$1,$R$2:$S$16,2,0),'APTA Employee Census'!$B$6:$AB$507,ROWS($A$1:G294)+1,0),Lookups!$A$2:$B$45,2,0)))</f>
        <v/>
      </c>
      <c r="H295" s="72" t="str">
        <f>IF(VLOOKUP(H$1,$R$2:$S$16,2,0)="","",IF(HLOOKUP(VLOOKUP(H$1,$R$2:$S$16,2,0),'APTA Employee Census'!$B$6:$AB$507,ROWS($A$1:H294)+1,0)=0,"",HLOOKUP(VLOOKUP(H$1,$R$2:$S$16,2,0),'APTA Employee Census'!$B$6:$AB$507,ROWS($A$1:H294)+1,0)))</f>
        <v/>
      </c>
      <c r="I295" s="73" t="str">
        <f>IF(VLOOKUP(I$1,$R$2:$S$16,2,0)="","",IF(HLOOKUP(VLOOKUP(I$1,$R$2:$S$16,2,0),'APTA Employee Census'!$B$6:$AB$507,ROWS($A$1:I294)+1,0)=0,"",HLOOKUP(VLOOKUP(I$1,$R$2:$S$16,2,0),'APTA Employee Census'!$B$6:$AB$507,ROWS($A$1:I294)+1,0)))</f>
        <v/>
      </c>
      <c r="J295" s="74" t="str">
        <f>IF(VLOOKUP($J$1,$R$2:$S$16,2,0)="","",IF(AND($K295="part_time",HLOOKUP(VLOOKUP(J$1,$R$2:$S$16,2,0),'APTA Employee Census'!$B$6:$AB$507,ROWS($A$1:J294)+1,0)&gt;0),HLOOKUP(VLOOKUP(J$1,$R$2:$S$16,2,0),'APTA Employee Census'!$B$6:$AB$507,ROWS($A$1:J294)+1,0),IF(AND($K295="part_time",HLOOKUP(VLOOKUP(J$1,$R$2:$S$16,2,0),'APTA Employee Census'!$B$6:$AB$507,ROWS($A$1:J294)+1,0)=""),'APTA Employee Census'!$G$1,"")))</f>
        <v/>
      </c>
      <c r="K295" s="43" t="e">
        <f>IF(VLOOKUP(K$1,$R$2:$S$16,2,0)="","",IF(HLOOKUP(VLOOKUP(K$1,$R$2:$S$16,2,0),'APTA Employee Census'!$B$6:$AB$507,ROWS($A$1:K294)+1,0)=0,"",VLOOKUP(HLOOKUP(VLOOKUP(K$1,$R$2:$S$16,2,0),'APTA Employee Census'!$B$6:$AB$507,ROWS($A$1:K294)+1,0),Lookups!$A$2:$B$45,2,0)))</f>
        <v>#N/A</v>
      </c>
      <c r="L295" s="72" t="str">
        <f>IF(VLOOKUP(L$1,$R$2:$S$16,2,0)="","",IF(HLOOKUP(VLOOKUP(L$1,$R$2:$S$16,2,0),'APTA Employee Census'!$B$6:$AB$507,ROWS($A$1:L294)+1,0)=0,"",HLOOKUP(VLOOKUP(L$1,$R$2:$S$16,2,0),'APTA Employee Census'!$B$6:$AB$507,ROWS($A$1:L294)+1,0)))</f>
        <v/>
      </c>
      <c r="M295" s="74" t="str">
        <f>IF(VLOOKUP(M$1,$R$2:$S$16,2,0)="","",IF(HLOOKUP(VLOOKUP(M$1,$R$2:$S$16,2,0),'APTA Employee Census'!$B$6:$AB$507,ROWS($A$1:M294)+1,0)=0,"",HLOOKUP(VLOOKUP(M$1,$R$2:$S$16,2,0),'APTA Employee Census'!$B$6:$AB$507,ROWS($A$1:M294)+1,0)))</f>
        <v/>
      </c>
      <c r="N295" s="72" t="str">
        <f>IF(VLOOKUP(N$1,$R$2:$S$16,2,0)="","",IF(HLOOKUP(VLOOKUP(N$1,$R$2:$S$16,2,0),'APTA Employee Census'!$B$6:$AB$507,ROWS($A$1:N294)+1,0)=0,"",HLOOKUP(VLOOKUP(N$1,$R$2:$S$16,2,0),'APTA Employee Census'!$B$6:$AB$507,ROWS($A$1:N294)+1,0)))</f>
        <v/>
      </c>
      <c r="O295" s="43" t="str">
        <f>IF(VLOOKUP(O$1,$R$2:$S$16,2,0)="","",IF(E295="self",IF(HLOOKUP(VLOOKUP(O$1,$R$2:$S$16,2,0),'APTA Employee Census'!$B$6:$AB$507,ROWS($A$1:O294)+1,0)=0,"",VLOOKUP(HLOOKUP(VLOOKUP(O$1,$R$2:$S$16,2,0),'APTA Employee Census'!$B$6:$AB$507,ROWS($A$1:O294)+1,0),Lookups!$A$2:$B$45,2,0)),""))</f>
        <v/>
      </c>
    </row>
    <row r="296" spans="1:15" ht="18" customHeight="1" x14ac:dyDescent="0.15">
      <c r="A296" s="43" t="str">
        <f>IF(VLOOKUP(A$1,$R$2:$S$16,2,0)="","",IF(HLOOKUP(VLOOKUP(A$1,$R$2:$S$16,2,0),'APTA Employee Census'!$B$6:$AB$507,ROWS($A$1:A295)+1,0)=0,"",HLOOKUP(VLOOKUP(A$1,$R$2:$S$16,2,0),'APTA Employee Census'!$B$6:$AB$507,ROWS($A$1:A295)+1,0)))</f>
        <v/>
      </c>
      <c r="B296" s="43" t="str">
        <f>IF(VLOOKUP(B$1,$R$2:$S$16,2,0)="","",IF(HLOOKUP(VLOOKUP(B$1,$R$2:$S$16,2,0),'APTA Employee Census'!$A$6:$AB$507,ROWS($A$1:B295)+1,0)=0,"",HLOOKUP(VLOOKUP(B$1,$R$2:$S$16,2,0),'APTA Employee Census'!$A$6:$AB$507,ROWS($A$1:B295)+1,0)))</f>
        <v/>
      </c>
      <c r="C296" s="43" t="str">
        <f>IF(VLOOKUP(C$1,$R$2:$S$16,2,0)="","",IF(HLOOKUP(VLOOKUP(C$1,$R$2:$S$16,2,0),'APTA Employee Census'!$B$6:$AB$507,ROWS($A$1:C295)+1,0)=0,"",HLOOKUP(VLOOKUP(C$1,$R$2:$S$16,2,0),'APTA Employee Census'!$B$6:$AB$507,ROWS($A$1:C295)+1,0)))</f>
        <v/>
      </c>
      <c r="D296" s="72" t="str">
        <f>IF(VLOOKUP(D$1,$R$2:$S$16,2,0)="","",IF(HLOOKUP(VLOOKUP(D$1,$R$2:$S$16,2,0),'APTA Employee Census'!$B$6:$AB$507,ROWS($A$1:D295)+1,0)=0,"",HLOOKUP(VLOOKUP(D$1,$R$2:$S$16,2,0),'APTA Employee Census'!$B$6:$AB$507,ROWS($A$1:D295)+1,0)))</f>
        <v/>
      </c>
      <c r="E296" s="43" t="str">
        <f>IF(VLOOKUP(E$1,$R$2:$S$16,2,0)="","",IF(HLOOKUP(VLOOKUP(E$1,$R$2:$S$16,2,0),'APTA Employee Census'!$B$6:$AB$507,ROWS($A$1:E295)+1,0)=0,"",VLOOKUP(HLOOKUP(VLOOKUP(E$1,$R$2:$S$16,2,0),'APTA Employee Census'!$B$6:$AB$507,ROWS($A$1:E295)+1,0),Lookups!$A$2:$B$45,2,0)))</f>
        <v/>
      </c>
      <c r="F296" s="72" t="str">
        <f>IF(VLOOKUP(F$1,$R$2:$S$16,2,0)="","",IF(HLOOKUP(VLOOKUP(F$1,$R$2:$S$16,2,0),'APTA Employee Census'!$B$6:$AB$507,ROWS($A$1:F295)+1,0)=0,"",HLOOKUP(VLOOKUP(F$1,$R$2:$S$16,2,0),'APTA Employee Census'!$B$6:$AB$507,ROWS($A$1:F295)+1,0)))</f>
        <v/>
      </c>
      <c r="G296" s="43" t="str">
        <f>IF(VLOOKUP(G$1,$R$2:$S$16,2,0)="","",IF(HLOOKUP(VLOOKUP(G$1,$R$2:$S$16,2,0),'APTA Employee Census'!$B$6:$AB$507,ROWS($A$1:G295)+1,0)=0,"",VLOOKUP(HLOOKUP(VLOOKUP(G$1,$R$2:$S$16,2,0),'APTA Employee Census'!$B$6:$AB$507,ROWS($A$1:G295)+1,0),Lookups!$A$2:$B$45,2,0)))</f>
        <v/>
      </c>
      <c r="H296" s="72" t="str">
        <f>IF(VLOOKUP(H$1,$R$2:$S$16,2,0)="","",IF(HLOOKUP(VLOOKUP(H$1,$R$2:$S$16,2,0),'APTA Employee Census'!$B$6:$AB$507,ROWS($A$1:H295)+1,0)=0,"",HLOOKUP(VLOOKUP(H$1,$R$2:$S$16,2,0),'APTA Employee Census'!$B$6:$AB$507,ROWS($A$1:H295)+1,0)))</f>
        <v/>
      </c>
      <c r="I296" s="73" t="str">
        <f>IF(VLOOKUP(I$1,$R$2:$S$16,2,0)="","",IF(HLOOKUP(VLOOKUP(I$1,$R$2:$S$16,2,0),'APTA Employee Census'!$B$6:$AB$507,ROWS($A$1:I295)+1,0)=0,"",HLOOKUP(VLOOKUP(I$1,$R$2:$S$16,2,0),'APTA Employee Census'!$B$6:$AB$507,ROWS($A$1:I295)+1,0)))</f>
        <v/>
      </c>
      <c r="J296" s="74" t="str">
        <f>IF(VLOOKUP($J$1,$R$2:$S$16,2,0)="","",IF(AND($K296="part_time",HLOOKUP(VLOOKUP(J$1,$R$2:$S$16,2,0),'APTA Employee Census'!$B$6:$AB$507,ROWS($A$1:J295)+1,0)&gt;0),HLOOKUP(VLOOKUP(J$1,$R$2:$S$16,2,0),'APTA Employee Census'!$B$6:$AB$507,ROWS($A$1:J295)+1,0),IF(AND($K296="part_time",HLOOKUP(VLOOKUP(J$1,$R$2:$S$16,2,0),'APTA Employee Census'!$B$6:$AB$507,ROWS($A$1:J295)+1,0)=""),'APTA Employee Census'!$G$1,"")))</f>
        <v/>
      </c>
      <c r="K296" s="43" t="e">
        <f>IF(VLOOKUP(K$1,$R$2:$S$16,2,0)="","",IF(HLOOKUP(VLOOKUP(K$1,$R$2:$S$16,2,0),'APTA Employee Census'!$B$6:$AB$507,ROWS($A$1:K295)+1,0)=0,"",VLOOKUP(HLOOKUP(VLOOKUP(K$1,$R$2:$S$16,2,0),'APTA Employee Census'!$B$6:$AB$507,ROWS($A$1:K295)+1,0),Lookups!$A$2:$B$45,2,0)))</f>
        <v>#N/A</v>
      </c>
      <c r="L296" s="72" t="str">
        <f>IF(VLOOKUP(L$1,$R$2:$S$16,2,0)="","",IF(HLOOKUP(VLOOKUP(L$1,$R$2:$S$16,2,0),'APTA Employee Census'!$B$6:$AB$507,ROWS($A$1:L295)+1,0)=0,"",HLOOKUP(VLOOKUP(L$1,$R$2:$S$16,2,0),'APTA Employee Census'!$B$6:$AB$507,ROWS($A$1:L295)+1,0)))</f>
        <v/>
      </c>
      <c r="M296" s="74" t="str">
        <f>IF(VLOOKUP(M$1,$R$2:$S$16,2,0)="","",IF(HLOOKUP(VLOOKUP(M$1,$R$2:$S$16,2,0),'APTA Employee Census'!$B$6:$AB$507,ROWS($A$1:M295)+1,0)=0,"",HLOOKUP(VLOOKUP(M$1,$R$2:$S$16,2,0),'APTA Employee Census'!$B$6:$AB$507,ROWS($A$1:M295)+1,0)))</f>
        <v/>
      </c>
      <c r="N296" s="72" t="str">
        <f>IF(VLOOKUP(N$1,$R$2:$S$16,2,0)="","",IF(HLOOKUP(VLOOKUP(N$1,$R$2:$S$16,2,0),'APTA Employee Census'!$B$6:$AB$507,ROWS($A$1:N295)+1,0)=0,"",HLOOKUP(VLOOKUP(N$1,$R$2:$S$16,2,0),'APTA Employee Census'!$B$6:$AB$507,ROWS($A$1:N295)+1,0)))</f>
        <v/>
      </c>
      <c r="O296" s="43" t="str">
        <f>IF(VLOOKUP(O$1,$R$2:$S$16,2,0)="","",IF(E296="self",IF(HLOOKUP(VLOOKUP(O$1,$R$2:$S$16,2,0),'APTA Employee Census'!$B$6:$AB$507,ROWS($A$1:O295)+1,0)=0,"",VLOOKUP(HLOOKUP(VLOOKUP(O$1,$R$2:$S$16,2,0),'APTA Employee Census'!$B$6:$AB$507,ROWS($A$1:O295)+1,0),Lookups!$A$2:$B$45,2,0)),""))</f>
        <v/>
      </c>
    </row>
    <row r="297" spans="1:15" ht="18" customHeight="1" x14ac:dyDescent="0.15">
      <c r="A297" s="43" t="str">
        <f>IF(VLOOKUP(A$1,$R$2:$S$16,2,0)="","",IF(HLOOKUP(VLOOKUP(A$1,$R$2:$S$16,2,0),'APTA Employee Census'!$B$6:$AB$507,ROWS($A$1:A296)+1,0)=0,"",HLOOKUP(VLOOKUP(A$1,$R$2:$S$16,2,0),'APTA Employee Census'!$B$6:$AB$507,ROWS($A$1:A296)+1,0)))</f>
        <v/>
      </c>
      <c r="B297" s="43" t="str">
        <f>IF(VLOOKUP(B$1,$R$2:$S$16,2,0)="","",IF(HLOOKUP(VLOOKUP(B$1,$R$2:$S$16,2,0),'APTA Employee Census'!$A$6:$AB$507,ROWS($A$1:B296)+1,0)=0,"",HLOOKUP(VLOOKUP(B$1,$R$2:$S$16,2,0),'APTA Employee Census'!$A$6:$AB$507,ROWS($A$1:B296)+1,0)))</f>
        <v/>
      </c>
      <c r="C297" s="43" t="str">
        <f>IF(VLOOKUP(C$1,$R$2:$S$16,2,0)="","",IF(HLOOKUP(VLOOKUP(C$1,$R$2:$S$16,2,0),'APTA Employee Census'!$B$6:$AB$507,ROWS($A$1:C296)+1,0)=0,"",HLOOKUP(VLOOKUP(C$1,$R$2:$S$16,2,0),'APTA Employee Census'!$B$6:$AB$507,ROWS($A$1:C296)+1,0)))</f>
        <v/>
      </c>
      <c r="D297" s="72" t="str">
        <f>IF(VLOOKUP(D$1,$R$2:$S$16,2,0)="","",IF(HLOOKUP(VLOOKUP(D$1,$R$2:$S$16,2,0),'APTA Employee Census'!$B$6:$AB$507,ROWS($A$1:D296)+1,0)=0,"",HLOOKUP(VLOOKUP(D$1,$R$2:$S$16,2,0),'APTA Employee Census'!$B$6:$AB$507,ROWS($A$1:D296)+1,0)))</f>
        <v/>
      </c>
      <c r="E297" s="43" t="str">
        <f>IF(VLOOKUP(E$1,$R$2:$S$16,2,0)="","",IF(HLOOKUP(VLOOKUP(E$1,$R$2:$S$16,2,0),'APTA Employee Census'!$B$6:$AB$507,ROWS($A$1:E296)+1,0)=0,"",VLOOKUP(HLOOKUP(VLOOKUP(E$1,$R$2:$S$16,2,0),'APTA Employee Census'!$B$6:$AB$507,ROWS($A$1:E296)+1,0),Lookups!$A$2:$B$45,2,0)))</f>
        <v/>
      </c>
      <c r="F297" s="72" t="str">
        <f>IF(VLOOKUP(F$1,$R$2:$S$16,2,0)="","",IF(HLOOKUP(VLOOKUP(F$1,$R$2:$S$16,2,0),'APTA Employee Census'!$B$6:$AB$507,ROWS($A$1:F296)+1,0)=0,"",HLOOKUP(VLOOKUP(F$1,$R$2:$S$16,2,0),'APTA Employee Census'!$B$6:$AB$507,ROWS($A$1:F296)+1,0)))</f>
        <v/>
      </c>
      <c r="G297" s="43" t="str">
        <f>IF(VLOOKUP(G$1,$R$2:$S$16,2,0)="","",IF(HLOOKUP(VLOOKUP(G$1,$R$2:$S$16,2,0),'APTA Employee Census'!$B$6:$AB$507,ROWS($A$1:G296)+1,0)=0,"",VLOOKUP(HLOOKUP(VLOOKUP(G$1,$R$2:$S$16,2,0),'APTA Employee Census'!$B$6:$AB$507,ROWS($A$1:G296)+1,0),Lookups!$A$2:$B$45,2,0)))</f>
        <v/>
      </c>
      <c r="H297" s="72" t="str">
        <f>IF(VLOOKUP(H$1,$R$2:$S$16,2,0)="","",IF(HLOOKUP(VLOOKUP(H$1,$R$2:$S$16,2,0),'APTA Employee Census'!$B$6:$AB$507,ROWS($A$1:H296)+1,0)=0,"",HLOOKUP(VLOOKUP(H$1,$R$2:$S$16,2,0),'APTA Employee Census'!$B$6:$AB$507,ROWS($A$1:H296)+1,0)))</f>
        <v/>
      </c>
      <c r="I297" s="73" t="str">
        <f>IF(VLOOKUP(I$1,$R$2:$S$16,2,0)="","",IF(HLOOKUP(VLOOKUP(I$1,$R$2:$S$16,2,0),'APTA Employee Census'!$B$6:$AB$507,ROWS($A$1:I296)+1,0)=0,"",HLOOKUP(VLOOKUP(I$1,$R$2:$S$16,2,0),'APTA Employee Census'!$B$6:$AB$507,ROWS($A$1:I296)+1,0)))</f>
        <v/>
      </c>
      <c r="J297" s="74" t="str">
        <f>IF(VLOOKUP($J$1,$R$2:$S$16,2,0)="","",IF(AND($K297="part_time",HLOOKUP(VLOOKUP(J$1,$R$2:$S$16,2,0),'APTA Employee Census'!$B$6:$AB$507,ROWS($A$1:J296)+1,0)&gt;0),HLOOKUP(VLOOKUP(J$1,$R$2:$S$16,2,0),'APTA Employee Census'!$B$6:$AB$507,ROWS($A$1:J296)+1,0),IF(AND($K297="part_time",HLOOKUP(VLOOKUP(J$1,$R$2:$S$16,2,0),'APTA Employee Census'!$B$6:$AB$507,ROWS($A$1:J296)+1,0)=""),'APTA Employee Census'!$G$1,"")))</f>
        <v/>
      </c>
      <c r="K297" s="43" t="e">
        <f>IF(VLOOKUP(K$1,$R$2:$S$16,2,0)="","",IF(HLOOKUP(VLOOKUP(K$1,$R$2:$S$16,2,0),'APTA Employee Census'!$B$6:$AB$507,ROWS($A$1:K296)+1,0)=0,"",VLOOKUP(HLOOKUP(VLOOKUP(K$1,$R$2:$S$16,2,0),'APTA Employee Census'!$B$6:$AB$507,ROWS($A$1:K296)+1,0),Lookups!$A$2:$B$45,2,0)))</f>
        <v>#N/A</v>
      </c>
      <c r="L297" s="72" t="str">
        <f>IF(VLOOKUP(L$1,$R$2:$S$16,2,0)="","",IF(HLOOKUP(VLOOKUP(L$1,$R$2:$S$16,2,0),'APTA Employee Census'!$B$6:$AB$507,ROWS($A$1:L296)+1,0)=0,"",HLOOKUP(VLOOKUP(L$1,$R$2:$S$16,2,0),'APTA Employee Census'!$B$6:$AB$507,ROWS($A$1:L296)+1,0)))</f>
        <v/>
      </c>
      <c r="M297" s="74" t="str">
        <f>IF(VLOOKUP(M$1,$R$2:$S$16,2,0)="","",IF(HLOOKUP(VLOOKUP(M$1,$R$2:$S$16,2,0),'APTA Employee Census'!$B$6:$AB$507,ROWS($A$1:M296)+1,0)=0,"",HLOOKUP(VLOOKUP(M$1,$R$2:$S$16,2,0),'APTA Employee Census'!$B$6:$AB$507,ROWS($A$1:M296)+1,0)))</f>
        <v/>
      </c>
      <c r="N297" s="72" t="str">
        <f>IF(VLOOKUP(N$1,$R$2:$S$16,2,0)="","",IF(HLOOKUP(VLOOKUP(N$1,$R$2:$S$16,2,0),'APTA Employee Census'!$B$6:$AB$507,ROWS($A$1:N296)+1,0)=0,"",HLOOKUP(VLOOKUP(N$1,$R$2:$S$16,2,0),'APTA Employee Census'!$B$6:$AB$507,ROWS($A$1:N296)+1,0)))</f>
        <v/>
      </c>
      <c r="O297" s="43" t="str">
        <f>IF(VLOOKUP(O$1,$R$2:$S$16,2,0)="","",IF(E297="self",IF(HLOOKUP(VLOOKUP(O$1,$R$2:$S$16,2,0),'APTA Employee Census'!$B$6:$AB$507,ROWS($A$1:O296)+1,0)=0,"",VLOOKUP(HLOOKUP(VLOOKUP(O$1,$R$2:$S$16,2,0),'APTA Employee Census'!$B$6:$AB$507,ROWS($A$1:O296)+1,0),Lookups!$A$2:$B$45,2,0)),""))</f>
        <v/>
      </c>
    </row>
    <row r="298" spans="1:15" ht="18" customHeight="1" x14ac:dyDescent="0.15">
      <c r="A298" s="43" t="str">
        <f>IF(VLOOKUP(A$1,$R$2:$S$16,2,0)="","",IF(HLOOKUP(VLOOKUP(A$1,$R$2:$S$16,2,0),'APTA Employee Census'!$B$6:$AB$507,ROWS($A$1:A297)+1,0)=0,"",HLOOKUP(VLOOKUP(A$1,$R$2:$S$16,2,0),'APTA Employee Census'!$B$6:$AB$507,ROWS($A$1:A297)+1,0)))</f>
        <v/>
      </c>
      <c r="B298" s="43" t="str">
        <f>IF(VLOOKUP(B$1,$R$2:$S$16,2,0)="","",IF(HLOOKUP(VLOOKUP(B$1,$R$2:$S$16,2,0),'APTA Employee Census'!$A$6:$AB$507,ROWS($A$1:B297)+1,0)=0,"",HLOOKUP(VLOOKUP(B$1,$R$2:$S$16,2,0),'APTA Employee Census'!$A$6:$AB$507,ROWS($A$1:B297)+1,0)))</f>
        <v/>
      </c>
      <c r="C298" s="43" t="str">
        <f>IF(VLOOKUP(C$1,$R$2:$S$16,2,0)="","",IF(HLOOKUP(VLOOKUP(C$1,$R$2:$S$16,2,0),'APTA Employee Census'!$B$6:$AB$507,ROWS($A$1:C297)+1,0)=0,"",HLOOKUP(VLOOKUP(C$1,$R$2:$S$16,2,0),'APTA Employee Census'!$B$6:$AB$507,ROWS($A$1:C297)+1,0)))</f>
        <v/>
      </c>
      <c r="D298" s="72" t="str">
        <f>IF(VLOOKUP(D$1,$R$2:$S$16,2,0)="","",IF(HLOOKUP(VLOOKUP(D$1,$R$2:$S$16,2,0),'APTA Employee Census'!$B$6:$AB$507,ROWS($A$1:D297)+1,0)=0,"",HLOOKUP(VLOOKUP(D$1,$R$2:$S$16,2,0),'APTA Employee Census'!$B$6:$AB$507,ROWS($A$1:D297)+1,0)))</f>
        <v/>
      </c>
      <c r="E298" s="43" t="str">
        <f>IF(VLOOKUP(E$1,$R$2:$S$16,2,0)="","",IF(HLOOKUP(VLOOKUP(E$1,$R$2:$S$16,2,0),'APTA Employee Census'!$B$6:$AB$507,ROWS($A$1:E297)+1,0)=0,"",VLOOKUP(HLOOKUP(VLOOKUP(E$1,$R$2:$S$16,2,0),'APTA Employee Census'!$B$6:$AB$507,ROWS($A$1:E297)+1,0),Lookups!$A$2:$B$45,2,0)))</f>
        <v/>
      </c>
      <c r="F298" s="72" t="str">
        <f>IF(VLOOKUP(F$1,$R$2:$S$16,2,0)="","",IF(HLOOKUP(VLOOKUP(F$1,$R$2:$S$16,2,0),'APTA Employee Census'!$B$6:$AB$507,ROWS($A$1:F297)+1,0)=0,"",HLOOKUP(VLOOKUP(F$1,$R$2:$S$16,2,0),'APTA Employee Census'!$B$6:$AB$507,ROWS($A$1:F297)+1,0)))</f>
        <v/>
      </c>
      <c r="G298" s="43" t="str">
        <f>IF(VLOOKUP(G$1,$R$2:$S$16,2,0)="","",IF(HLOOKUP(VLOOKUP(G$1,$R$2:$S$16,2,0),'APTA Employee Census'!$B$6:$AB$507,ROWS($A$1:G297)+1,0)=0,"",VLOOKUP(HLOOKUP(VLOOKUP(G$1,$R$2:$S$16,2,0),'APTA Employee Census'!$B$6:$AB$507,ROWS($A$1:G297)+1,0),Lookups!$A$2:$B$45,2,0)))</f>
        <v/>
      </c>
      <c r="H298" s="72" t="str">
        <f>IF(VLOOKUP(H$1,$R$2:$S$16,2,0)="","",IF(HLOOKUP(VLOOKUP(H$1,$R$2:$S$16,2,0),'APTA Employee Census'!$B$6:$AB$507,ROWS($A$1:H297)+1,0)=0,"",HLOOKUP(VLOOKUP(H$1,$R$2:$S$16,2,0),'APTA Employee Census'!$B$6:$AB$507,ROWS($A$1:H297)+1,0)))</f>
        <v/>
      </c>
      <c r="I298" s="73" t="str">
        <f>IF(VLOOKUP(I$1,$R$2:$S$16,2,0)="","",IF(HLOOKUP(VLOOKUP(I$1,$R$2:$S$16,2,0),'APTA Employee Census'!$B$6:$AB$507,ROWS($A$1:I297)+1,0)=0,"",HLOOKUP(VLOOKUP(I$1,$R$2:$S$16,2,0),'APTA Employee Census'!$B$6:$AB$507,ROWS($A$1:I297)+1,0)))</f>
        <v/>
      </c>
      <c r="J298" s="74" t="str">
        <f>IF(VLOOKUP($J$1,$R$2:$S$16,2,0)="","",IF(AND($K298="part_time",HLOOKUP(VLOOKUP(J$1,$R$2:$S$16,2,0),'APTA Employee Census'!$B$6:$AB$507,ROWS($A$1:J297)+1,0)&gt;0),HLOOKUP(VLOOKUP(J$1,$R$2:$S$16,2,0),'APTA Employee Census'!$B$6:$AB$507,ROWS($A$1:J297)+1,0),IF(AND($K298="part_time",HLOOKUP(VLOOKUP(J$1,$R$2:$S$16,2,0),'APTA Employee Census'!$B$6:$AB$507,ROWS($A$1:J297)+1,0)=""),'APTA Employee Census'!$G$1,"")))</f>
        <v/>
      </c>
      <c r="K298" s="43" t="e">
        <f>IF(VLOOKUP(K$1,$R$2:$S$16,2,0)="","",IF(HLOOKUP(VLOOKUP(K$1,$R$2:$S$16,2,0),'APTA Employee Census'!$B$6:$AB$507,ROWS($A$1:K297)+1,0)=0,"",VLOOKUP(HLOOKUP(VLOOKUP(K$1,$R$2:$S$16,2,0),'APTA Employee Census'!$B$6:$AB$507,ROWS($A$1:K297)+1,0),Lookups!$A$2:$B$45,2,0)))</f>
        <v>#N/A</v>
      </c>
      <c r="L298" s="72" t="str">
        <f>IF(VLOOKUP(L$1,$R$2:$S$16,2,0)="","",IF(HLOOKUP(VLOOKUP(L$1,$R$2:$S$16,2,0),'APTA Employee Census'!$B$6:$AB$507,ROWS($A$1:L297)+1,0)=0,"",HLOOKUP(VLOOKUP(L$1,$R$2:$S$16,2,0),'APTA Employee Census'!$B$6:$AB$507,ROWS($A$1:L297)+1,0)))</f>
        <v/>
      </c>
      <c r="M298" s="74" t="str">
        <f>IF(VLOOKUP(M$1,$R$2:$S$16,2,0)="","",IF(HLOOKUP(VLOOKUP(M$1,$R$2:$S$16,2,0),'APTA Employee Census'!$B$6:$AB$507,ROWS($A$1:M297)+1,0)=0,"",HLOOKUP(VLOOKUP(M$1,$R$2:$S$16,2,0),'APTA Employee Census'!$B$6:$AB$507,ROWS($A$1:M297)+1,0)))</f>
        <v/>
      </c>
      <c r="N298" s="72" t="str">
        <f>IF(VLOOKUP(N$1,$R$2:$S$16,2,0)="","",IF(HLOOKUP(VLOOKUP(N$1,$R$2:$S$16,2,0),'APTA Employee Census'!$B$6:$AB$507,ROWS($A$1:N297)+1,0)=0,"",HLOOKUP(VLOOKUP(N$1,$R$2:$S$16,2,0),'APTA Employee Census'!$B$6:$AB$507,ROWS($A$1:N297)+1,0)))</f>
        <v/>
      </c>
      <c r="O298" s="43" t="str">
        <f>IF(VLOOKUP(O$1,$R$2:$S$16,2,0)="","",IF(E298="self",IF(HLOOKUP(VLOOKUP(O$1,$R$2:$S$16,2,0),'APTA Employee Census'!$B$6:$AB$507,ROWS($A$1:O297)+1,0)=0,"",VLOOKUP(HLOOKUP(VLOOKUP(O$1,$R$2:$S$16,2,0),'APTA Employee Census'!$B$6:$AB$507,ROWS($A$1:O297)+1,0),Lookups!$A$2:$B$45,2,0)),""))</f>
        <v/>
      </c>
    </row>
    <row r="299" spans="1:15" ht="18" customHeight="1" x14ac:dyDescent="0.15">
      <c r="A299" s="43" t="str">
        <f>IF(VLOOKUP(A$1,$R$2:$S$16,2,0)="","",IF(HLOOKUP(VLOOKUP(A$1,$R$2:$S$16,2,0),'APTA Employee Census'!$B$6:$AB$507,ROWS($A$1:A298)+1,0)=0,"",HLOOKUP(VLOOKUP(A$1,$R$2:$S$16,2,0),'APTA Employee Census'!$B$6:$AB$507,ROWS($A$1:A298)+1,0)))</f>
        <v/>
      </c>
      <c r="B299" s="43" t="str">
        <f>IF(VLOOKUP(B$1,$R$2:$S$16,2,0)="","",IF(HLOOKUP(VLOOKUP(B$1,$R$2:$S$16,2,0),'APTA Employee Census'!$A$6:$AB$507,ROWS($A$1:B298)+1,0)=0,"",HLOOKUP(VLOOKUP(B$1,$R$2:$S$16,2,0),'APTA Employee Census'!$A$6:$AB$507,ROWS($A$1:B298)+1,0)))</f>
        <v/>
      </c>
      <c r="C299" s="43" t="str">
        <f>IF(VLOOKUP(C$1,$R$2:$S$16,2,0)="","",IF(HLOOKUP(VLOOKUP(C$1,$R$2:$S$16,2,0),'APTA Employee Census'!$B$6:$AB$507,ROWS($A$1:C298)+1,0)=0,"",HLOOKUP(VLOOKUP(C$1,$R$2:$S$16,2,0),'APTA Employee Census'!$B$6:$AB$507,ROWS($A$1:C298)+1,0)))</f>
        <v/>
      </c>
      <c r="D299" s="72" t="str">
        <f>IF(VLOOKUP(D$1,$R$2:$S$16,2,0)="","",IF(HLOOKUP(VLOOKUP(D$1,$R$2:$S$16,2,0),'APTA Employee Census'!$B$6:$AB$507,ROWS($A$1:D298)+1,0)=0,"",HLOOKUP(VLOOKUP(D$1,$R$2:$S$16,2,0),'APTA Employee Census'!$B$6:$AB$507,ROWS($A$1:D298)+1,0)))</f>
        <v/>
      </c>
      <c r="E299" s="43" t="str">
        <f>IF(VLOOKUP(E$1,$R$2:$S$16,2,0)="","",IF(HLOOKUP(VLOOKUP(E$1,$R$2:$S$16,2,0),'APTA Employee Census'!$B$6:$AB$507,ROWS($A$1:E298)+1,0)=0,"",VLOOKUP(HLOOKUP(VLOOKUP(E$1,$R$2:$S$16,2,0),'APTA Employee Census'!$B$6:$AB$507,ROWS($A$1:E298)+1,0),Lookups!$A$2:$B$45,2,0)))</f>
        <v/>
      </c>
      <c r="F299" s="72" t="str">
        <f>IF(VLOOKUP(F$1,$R$2:$S$16,2,0)="","",IF(HLOOKUP(VLOOKUP(F$1,$R$2:$S$16,2,0),'APTA Employee Census'!$B$6:$AB$507,ROWS($A$1:F298)+1,0)=0,"",HLOOKUP(VLOOKUP(F$1,$R$2:$S$16,2,0),'APTA Employee Census'!$B$6:$AB$507,ROWS($A$1:F298)+1,0)))</f>
        <v/>
      </c>
      <c r="G299" s="43" t="str">
        <f>IF(VLOOKUP(G$1,$R$2:$S$16,2,0)="","",IF(HLOOKUP(VLOOKUP(G$1,$R$2:$S$16,2,0),'APTA Employee Census'!$B$6:$AB$507,ROWS($A$1:G298)+1,0)=0,"",VLOOKUP(HLOOKUP(VLOOKUP(G$1,$R$2:$S$16,2,0),'APTA Employee Census'!$B$6:$AB$507,ROWS($A$1:G298)+1,0),Lookups!$A$2:$B$45,2,0)))</f>
        <v/>
      </c>
      <c r="H299" s="72" t="str">
        <f>IF(VLOOKUP(H$1,$R$2:$S$16,2,0)="","",IF(HLOOKUP(VLOOKUP(H$1,$R$2:$S$16,2,0),'APTA Employee Census'!$B$6:$AB$507,ROWS($A$1:H298)+1,0)=0,"",HLOOKUP(VLOOKUP(H$1,$R$2:$S$16,2,0),'APTA Employee Census'!$B$6:$AB$507,ROWS($A$1:H298)+1,0)))</f>
        <v/>
      </c>
      <c r="I299" s="73" t="str">
        <f>IF(VLOOKUP(I$1,$R$2:$S$16,2,0)="","",IF(HLOOKUP(VLOOKUP(I$1,$R$2:$S$16,2,0),'APTA Employee Census'!$B$6:$AB$507,ROWS($A$1:I298)+1,0)=0,"",HLOOKUP(VLOOKUP(I$1,$R$2:$S$16,2,0),'APTA Employee Census'!$B$6:$AB$507,ROWS($A$1:I298)+1,0)))</f>
        <v/>
      </c>
      <c r="J299" s="74" t="str">
        <f>IF(VLOOKUP($J$1,$R$2:$S$16,2,0)="","",IF(AND($K299="part_time",HLOOKUP(VLOOKUP(J$1,$R$2:$S$16,2,0),'APTA Employee Census'!$B$6:$AB$507,ROWS($A$1:J298)+1,0)&gt;0),HLOOKUP(VLOOKUP(J$1,$R$2:$S$16,2,0),'APTA Employee Census'!$B$6:$AB$507,ROWS($A$1:J298)+1,0),IF(AND($K299="part_time",HLOOKUP(VLOOKUP(J$1,$R$2:$S$16,2,0),'APTA Employee Census'!$B$6:$AB$507,ROWS($A$1:J298)+1,0)=""),'APTA Employee Census'!$G$1,"")))</f>
        <v/>
      </c>
      <c r="K299" s="43" t="e">
        <f>IF(VLOOKUP(K$1,$R$2:$S$16,2,0)="","",IF(HLOOKUP(VLOOKUP(K$1,$R$2:$S$16,2,0),'APTA Employee Census'!$B$6:$AB$507,ROWS($A$1:K298)+1,0)=0,"",VLOOKUP(HLOOKUP(VLOOKUP(K$1,$R$2:$S$16,2,0),'APTA Employee Census'!$B$6:$AB$507,ROWS($A$1:K298)+1,0),Lookups!$A$2:$B$45,2,0)))</f>
        <v>#N/A</v>
      </c>
      <c r="L299" s="72" t="str">
        <f>IF(VLOOKUP(L$1,$R$2:$S$16,2,0)="","",IF(HLOOKUP(VLOOKUP(L$1,$R$2:$S$16,2,0),'APTA Employee Census'!$B$6:$AB$507,ROWS($A$1:L298)+1,0)=0,"",HLOOKUP(VLOOKUP(L$1,$R$2:$S$16,2,0),'APTA Employee Census'!$B$6:$AB$507,ROWS($A$1:L298)+1,0)))</f>
        <v/>
      </c>
      <c r="M299" s="74" t="str">
        <f>IF(VLOOKUP(M$1,$R$2:$S$16,2,0)="","",IF(HLOOKUP(VLOOKUP(M$1,$R$2:$S$16,2,0),'APTA Employee Census'!$B$6:$AB$507,ROWS($A$1:M298)+1,0)=0,"",HLOOKUP(VLOOKUP(M$1,$R$2:$S$16,2,0),'APTA Employee Census'!$B$6:$AB$507,ROWS($A$1:M298)+1,0)))</f>
        <v/>
      </c>
      <c r="N299" s="72" t="str">
        <f>IF(VLOOKUP(N$1,$R$2:$S$16,2,0)="","",IF(HLOOKUP(VLOOKUP(N$1,$R$2:$S$16,2,0),'APTA Employee Census'!$B$6:$AB$507,ROWS($A$1:N298)+1,0)=0,"",HLOOKUP(VLOOKUP(N$1,$R$2:$S$16,2,0),'APTA Employee Census'!$B$6:$AB$507,ROWS($A$1:N298)+1,0)))</f>
        <v/>
      </c>
      <c r="O299" s="43" t="str">
        <f>IF(VLOOKUP(O$1,$R$2:$S$16,2,0)="","",IF(E299="self",IF(HLOOKUP(VLOOKUP(O$1,$R$2:$S$16,2,0),'APTA Employee Census'!$B$6:$AB$507,ROWS($A$1:O298)+1,0)=0,"",VLOOKUP(HLOOKUP(VLOOKUP(O$1,$R$2:$S$16,2,0),'APTA Employee Census'!$B$6:$AB$507,ROWS($A$1:O298)+1,0),Lookups!$A$2:$B$45,2,0)),""))</f>
        <v/>
      </c>
    </row>
    <row r="300" spans="1:15" ht="18" customHeight="1" x14ac:dyDescent="0.15">
      <c r="A300" s="43" t="str">
        <f>IF(VLOOKUP(A$1,$R$2:$S$16,2,0)="","",IF(HLOOKUP(VLOOKUP(A$1,$R$2:$S$16,2,0),'APTA Employee Census'!$B$6:$AB$507,ROWS($A$1:A299)+1,0)=0,"",HLOOKUP(VLOOKUP(A$1,$R$2:$S$16,2,0),'APTA Employee Census'!$B$6:$AB$507,ROWS($A$1:A299)+1,0)))</f>
        <v/>
      </c>
      <c r="B300" s="43" t="str">
        <f>IF(VLOOKUP(B$1,$R$2:$S$16,2,0)="","",IF(HLOOKUP(VLOOKUP(B$1,$R$2:$S$16,2,0),'APTA Employee Census'!$A$6:$AB$507,ROWS($A$1:B299)+1,0)=0,"",HLOOKUP(VLOOKUP(B$1,$R$2:$S$16,2,0),'APTA Employee Census'!$A$6:$AB$507,ROWS($A$1:B299)+1,0)))</f>
        <v/>
      </c>
      <c r="C300" s="43" t="str">
        <f>IF(VLOOKUP(C$1,$R$2:$S$16,2,0)="","",IF(HLOOKUP(VLOOKUP(C$1,$R$2:$S$16,2,0),'APTA Employee Census'!$B$6:$AB$507,ROWS($A$1:C299)+1,0)=0,"",HLOOKUP(VLOOKUP(C$1,$R$2:$S$16,2,0),'APTA Employee Census'!$B$6:$AB$507,ROWS($A$1:C299)+1,0)))</f>
        <v/>
      </c>
      <c r="D300" s="72" t="str">
        <f>IF(VLOOKUP(D$1,$R$2:$S$16,2,0)="","",IF(HLOOKUP(VLOOKUP(D$1,$R$2:$S$16,2,0),'APTA Employee Census'!$B$6:$AB$507,ROWS($A$1:D299)+1,0)=0,"",HLOOKUP(VLOOKUP(D$1,$R$2:$S$16,2,0),'APTA Employee Census'!$B$6:$AB$507,ROWS($A$1:D299)+1,0)))</f>
        <v/>
      </c>
      <c r="E300" s="43" t="str">
        <f>IF(VLOOKUP(E$1,$R$2:$S$16,2,0)="","",IF(HLOOKUP(VLOOKUP(E$1,$R$2:$S$16,2,0),'APTA Employee Census'!$B$6:$AB$507,ROWS($A$1:E299)+1,0)=0,"",VLOOKUP(HLOOKUP(VLOOKUP(E$1,$R$2:$S$16,2,0),'APTA Employee Census'!$B$6:$AB$507,ROWS($A$1:E299)+1,0),Lookups!$A$2:$B$45,2,0)))</f>
        <v/>
      </c>
      <c r="F300" s="72" t="str">
        <f>IF(VLOOKUP(F$1,$R$2:$S$16,2,0)="","",IF(HLOOKUP(VLOOKUP(F$1,$R$2:$S$16,2,0),'APTA Employee Census'!$B$6:$AB$507,ROWS($A$1:F299)+1,0)=0,"",HLOOKUP(VLOOKUP(F$1,$R$2:$S$16,2,0),'APTA Employee Census'!$B$6:$AB$507,ROWS($A$1:F299)+1,0)))</f>
        <v/>
      </c>
      <c r="G300" s="43" t="str">
        <f>IF(VLOOKUP(G$1,$R$2:$S$16,2,0)="","",IF(HLOOKUP(VLOOKUP(G$1,$R$2:$S$16,2,0),'APTA Employee Census'!$B$6:$AB$507,ROWS($A$1:G299)+1,0)=0,"",VLOOKUP(HLOOKUP(VLOOKUP(G$1,$R$2:$S$16,2,0),'APTA Employee Census'!$B$6:$AB$507,ROWS($A$1:G299)+1,0),Lookups!$A$2:$B$45,2,0)))</f>
        <v/>
      </c>
      <c r="H300" s="72" t="str">
        <f>IF(VLOOKUP(H$1,$R$2:$S$16,2,0)="","",IF(HLOOKUP(VLOOKUP(H$1,$R$2:$S$16,2,0),'APTA Employee Census'!$B$6:$AB$507,ROWS($A$1:H299)+1,0)=0,"",HLOOKUP(VLOOKUP(H$1,$R$2:$S$16,2,0),'APTA Employee Census'!$B$6:$AB$507,ROWS($A$1:H299)+1,0)))</f>
        <v/>
      </c>
      <c r="I300" s="73" t="str">
        <f>IF(VLOOKUP(I$1,$R$2:$S$16,2,0)="","",IF(HLOOKUP(VLOOKUP(I$1,$R$2:$S$16,2,0),'APTA Employee Census'!$B$6:$AB$507,ROWS($A$1:I299)+1,0)=0,"",HLOOKUP(VLOOKUP(I$1,$R$2:$S$16,2,0),'APTA Employee Census'!$B$6:$AB$507,ROWS($A$1:I299)+1,0)))</f>
        <v/>
      </c>
      <c r="J300" s="74" t="str">
        <f>IF(VLOOKUP($J$1,$R$2:$S$16,2,0)="","",IF(AND($K300="part_time",HLOOKUP(VLOOKUP(J$1,$R$2:$S$16,2,0),'APTA Employee Census'!$B$6:$AB$507,ROWS($A$1:J299)+1,0)&gt;0),HLOOKUP(VLOOKUP(J$1,$R$2:$S$16,2,0),'APTA Employee Census'!$B$6:$AB$507,ROWS($A$1:J299)+1,0),IF(AND($K300="part_time",HLOOKUP(VLOOKUP(J$1,$R$2:$S$16,2,0),'APTA Employee Census'!$B$6:$AB$507,ROWS($A$1:J299)+1,0)=""),'APTA Employee Census'!$G$1,"")))</f>
        <v/>
      </c>
      <c r="K300" s="43" t="e">
        <f>IF(VLOOKUP(K$1,$R$2:$S$16,2,0)="","",IF(HLOOKUP(VLOOKUP(K$1,$R$2:$S$16,2,0),'APTA Employee Census'!$B$6:$AB$507,ROWS($A$1:K299)+1,0)=0,"",VLOOKUP(HLOOKUP(VLOOKUP(K$1,$R$2:$S$16,2,0),'APTA Employee Census'!$B$6:$AB$507,ROWS($A$1:K299)+1,0),Lookups!$A$2:$B$45,2,0)))</f>
        <v>#N/A</v>
      </c>
      <c r="L300" s="72" t="str">
        <f>IF(VLOOKUP(L$1,$R$2:$S$16,2,0)="","",IF(HLOOKUP(VLOOKUP(L$1,$R$2:$S$16,2,0),'APTA Employee Census'!$B$6:$AB$507,ROWS($A$1:L299)+1,0)=0,"",HLOOKUP(VLOOKUP(L$1,$R$2:$S$16,2,0),'APTA Employee Census'!$B$6:$AB$507,ROWS($A$1:L299)+1,0)))</f>
        <v/>
      </c>
      <c r="M300" s="74" t="str">
        <f>IF(VLOOKUP(M$1,$R$2:$S$16,2,0)="","",IF(HLOOKUP(VLOOKUP(M$1,$R$2:$S$16,2,0),'APTA Employee Census'!$B$6:$AB$507,ROWS($A$1:M299)+1,0)=0,"",HLOOKUP(VLOOKUP(M$1,$R$2:$S$16,2,0),'APTA Employee Census'!$B$6:$AB$507,ROWS($A$1:M299)+1,0)))</f>
        <v/>
      </c>
      <c r="N300" s="72" t="str">
        <f>IF(VLOOKUP(N$1,$R$2:$S$16,2,0)="","",IF(HLOOKUP(VLOOKUP(N$1,$R$2:$S$16,2,0),'APTA Employee Census'!$B$6:$AB$507,ROWS($A$1:N299)+1,0)=0,"",HLOOKUP(VLOOKUP(N$1,$R$2:$S$16,2,0),'APTA Employee Census'!$B$6:$AB$507,ROWS($A$1:N299)+1,0)))</f>
        <v/>
      </c>
      <c r="O300" s="43" t="str">
        <f>IF(VLOOKUP(O$1,$R$2:$S$16,2,0)="","",IF(E300="self",IF(HLOOKUP(VLOOKUP(O$1,$R$2:$S$16,2,0),'APTA Employee Census'!$B$6:$AB$507,ROWS($A$1:O299)+1,0)=0,"",VLOOKUP(HLOOKUP(VLOOKUP(O$1,$R$2:$S$16,2,0),'APTA Employee Census'!$B$6:$AB$507,ROWS($A$1:O299)+1,0),Lookups!$A$2:$B$45,2,0)),""))</f>
        <v/>
      </c>
    </row>
    <row r="301" spans="1:15" ht="18" customHeight="1" x14ac:dyDescent="0.15">
      <c r="A301" s="43" t="str">
        <f>IF(VLOOKUP(A$1,$R$2:$S$16,2,0)="","",IF(HLOOKUP(VLOOKUP(A$1,$R$2:$S$16,2,0),'APTA Employee Census'!$B$6:$AB$507,ROWS($A$1:A300)+1,0)=0,"",HLOOKUP(VLOOKUP(A$1,$R$2:$S$16,2,0),'APTA Employee Census'!$B$6:$AB$507,ROWS($A$1:A300)+1,0)))</f>
        <v/>
      </c>
      <c r="B301" s="43" t="str">
        <f>IF(VLOOKUP(B$1,$R$2:$S$16,2,0)="","",IF(HLOOKUP(VLOOKUP(B$1,$R$2:$S$16,2,0),'APTA Employee Census'!$A$6:$AB$507,ROWS($A$1:B300)+1,0)=0,"",HLOOKUP(VLOOKUP(B$1,$R$2:$S$16,2,0),'APTA Employee Census'!$A$6:$AB$507,ROWS($A$1:B300)+1,0)))</f>
        <v/>
      </c>
      <c r="C301" s="43" t="str">
        <f>IF(VLOOKUP(C$1,$R$2:$S$16,2,0)="","",IF(HLOOKUP(VLOOKUP(C$1,$R$2:$S$16,2,0),'APTA Employee Census'!$B$6:$AB$507,ROWS($A$1:C300)+1,0)=0,"",HLOOKUP(VLOOKUP(C$1,$R$2:$S$16,2,0),'APTA Employee Census'!$B$6:$AB$507,ROWS($A$1:C300)+1,0)))</f>
        <v/>
      </c>
      <c r="D301" s="72" t="str">
        <f>IF(VLOOKUP(D$1,$R$2:$S$16,2,0)="","",IF(HLOOKUP(VLOOKUP(D$1,$R$2:$S$16,2,0),'APTA Employee Census'!$B$6:$AB$507,ROWS($A$1:D300)+1,0)=0,"",HLOOKUP(VLOOKUP(D$1,$R$2:$S$16,2,0),'APTA Employee Census'!$B$6:$AB$507,ROWS($A$1:D300)+1,0)))</f>
        <v/>
      </c>
      <c r="E301" s="43" t="str">
        <f>IF(VLOOKUP(E$1,$R$2:$S$16,2,0)="","",IF(HLOOKUP(VLOOKUP(E$1,$R$2:$S$16,2,0),'APTA Employee Census'!$B$6:$AB$507,ROWS($A$1:E300)+1,0)=0,"",VLOOKUP(HLOOKUP(VLOOKUP(E$1,$R$2:$S$16,2,0),'APTA Employee Census'!$B$6:$AB$507,ROWS($A$1:E300)+1,0),Lookups!$A$2:$B$45,2,0)))</f>
        <v/>
      </c>
      <c r="F301" s="72" t="str">
        <f>IF(VLOOKUP(F$1,$R$2:$S$16,2,0)="","",IF(HLOOKUP(VLOOKUP(F$1,$R$2:$S$16,2,0),'APTA Employee Census'!$B$6:$AB$507,ROWS($A$1:F300)+1,0)=0,"",HLOOKUP(VLOOKUP(F$1,$R$2:$S$16,2,0),'APTA Employee Census'!$B$6:$AB$507,ROWS($A$1:F300)+1,0)))</f>
        <v/>
      </c>
      <c r="G301" s="43" t="str">
        <f>IF(VLOOKUP(G$1,$R$2:$S$16,2,0)="","",IF(HLOOKUP(VLOOKUP(G$1,$R$2:$S$16,2,0),'APTA Employee Census'!$B$6:$AB$507,ROWS($A$1:G300)+1,0)=0,"",VLOOKUP(HLOOKUP(VLOOKUP(G$1,$R$2:$S$16,2,0),'APTA Employee Census'!$B$6:$AB$507,ROWS($A$1:G300)+1,0),Lookups!$A$2:$B$45,2,0)))</f>
        <v/>
      </c>
      <c r="H301" s="72" t="str">
        <f>IF(VLOOKUP(H$1,$R$2:$S$16,2,0)="","",IF(HLOOKUP(VLOOKUP(H$1,$R$2:$S$16,2,0),'APTA Employee Census'!$B$6:$AB$507,ROWS($A$1:H300)+1,0)=0,"",HLOOKUP(VLOOKUP(H$1,$R$2:$S$16,2,0),'APTA Employee Census'!$B$6:$AB$507,ROWS($A$1:H300)+1,0)))</f>
        <v/>
      </c>
      <c r="I301" s="73" t="str">
        <f>IF(VLOOKUP(I$1,$R$2:$S$16,2,0)="","",IF(HLOOKUP(VLOOKUP(I$1,$R$2:$S$16,2,0),'APTA Employee Census'!$B$6:$AB$507,ROWS($A$1:I300)+1,0)=0,"",HLOOKUP(VLOOKUP(I$1,$R$2:$S$16,2,0),'APTA Employee Census'!$B$6:$AB$507,ROWS($A$1:I300)+1,0)))</f>
        <v/>
      </c>
      <c r="J301" s="74" t="str">
        <f>IF(VLOOKUP($J$1,$R$2:$S$16,2,0)="","",IF(AND($K301="part_time",HLOOKUP(VLOOKUP(J$1,$R$2:$S$16,2,0),'APTA Employee Census'!$B$6:$AB$507,ROWS($A$1:J300)+1,0)&gt;0),HLOOKUP(VLOOKUP(J$1,$R$2:$S$16,2,0),'APTA Employee Census'!$B$6:$AB$507,ROWS($A$1:J300)+1,0),IF(AND($K301="part_time",HLOOKUP(VLOOKUP(J$1,$R$2:$S$16,2,0),'APTA Employee Census'!$B$6:$AB$507,ROWS($A$1:J300)+1,0)=""),'APTA Employee Census'!$G$1,"")))</f>
        <v/>
      </c>
      <c r="K301" s="43" t="e">
        <f>IF(VLOOKUP(K$1,$R$2:$S$16,2,0)="","",IF(HLOOKUP(VLOOKUP(K$1,$R$2:$S$16,2,0),'APTA Employee Census'!$B$6:$AB$507,ROWS($A$1:K300)+1,0)=0,"",VLOOKUP(HLOOKUP(VLOOKUP(K$1,$R$2:$S$16,2,0),'APTA Employee Census'!$B$6:$AB$507,ROWS($A$1:K300)+1,0),Lookups!$A$2:$B$45,2,0)))</f>
        <v>#N/A</v>
      </c>
      <c r="L301" s="72" t="str">
        <f>IF(VLOOKUP(L$1,$R$2:$S$16,2,0)="","",IF(HLOOKUP(VLOOKUP(L$1,$R$2:$S$16,2,0),'APTA Employee Census'!$B$6:$AB$507,ROWS($A$1:L300)+1,0)=0,"",HLOOKUP(VLOOKUP(L$1,$R$2:$S$16,2,0),'APTA Employee Census'!$B$6:$AB$507,ROWS($A$1:L300)+1,0)))</f>
        <v/>
      </c>
      <c r="M301" s="74" t="str">
        <f>IF(VLOOKUP(M$1,$R$2:$S$16,2,0)="","",IF(HLOOKUP(VLOOKUP(M$1,$R$2:$S$16,2,0),'APTA Employee Census'!$B$6:$AB$507,ROWS($A$1:M300)+1,0)=0,"",HLOOKUP(VLOOKUP(M$1,$R$2:$S$16,2,0),'APTA Employee Census'!$B$6:$AB$507,ROWS($A$1:M300)+1,0)))</f>
        <v/>
      </c>
      <c r="N301" s="72" t="str">
        <f>IF(VLOOKUP(N$1,$R$2:$S$16,2,0)="","",IF(HLOOKUP(VLOOKUP(N$1,$R$2:$S$16,2,0),'APTA Employee Census'!$B$6:$AB$507,ROWS($A$1:N300)+1,0)=0,"",HLOOKUP(VLOOKUP(N$1,$R$2:$S$16,2,0),'APTA Employee Census'!$B$6:$AB$507,ROWS($A$1:N300)+1,0)))</f>
        <v/>
      </c>
      <c r="O301" s="43" t="str">
        <f>IF(VLOOKUP(O$1,$R$2:$S$16,2,0)="","",IF(E301="self",IF(HLOOKUP(VLOOKUP(O$1,$R$2:$S$16,2,0),'APTA Employee Census'!$B$6:$AB$507,ROWS($A$1:O300)+1,0)=0,"",VLOOKUP(HLOOKUP(VLOOKUP(O$1,$R$2:$S$16,2,0),'APTA Employee Census'!$B$6:$AB$507,ROWS($A$1:O300)+1,0),Lookups!$A$2:$B$45,2,0)),""))</f>
        <v/>
      </c>
    </row>
    <row r="302" spans="1:15" ht="18" customHeight="1" x14ac:dyDescent="0.15">
      <c r="A302" s="43" t="str">
        <f>IF(VLOOKUP(A$1,$R$2:$S$16,2,0)="","",IF(HLOOKUP(VLOOKUP(A$1,$R$2:$S$16,2,0),'APTA Employee Census'!$B$6:$AB$507,ROWS($A$1:A301)+1,0)=0,"",HLOOKUP(VLOOKUP(A$1,$R$2:$S$16,2,0),'APTA Employee Census'!$B$6:$AB$507,ROWS($A$1:A301)+1,0)))</f>
        <v/>
      </c>
      <c r="B302" s="43" t="str">
        <f>IF(VLOOKUP(B$1,$R$2:$S$16,2,0)="","",IF(HLOOKUP(VLOOKUP(B$1,$R$2:$S$16,2,0),'APTA Employee Census'!$A$6:$AB$507,ROWS($A$1:B301)+1,0)=0,"",HLOOKUP(VLOOKUP(B$1,$R$2:$S$16,2,0),'APTA Employee Census'!$A$6:$AB$507,ROWS($A$1:B301)+1,0)))</f>
        <v/>
      </c>
      <c r="C302" s="43" t="str">
        <f>IF(VLOOKUP(C$1,$R$2:$S$16,2,0)="","",IF(HLOOKUP(VLOOKUP(C$1,$R$2:$S$16,2,0),'APTA Employee Census'!$B$6:$AB$507,ROWS($A$1:C301)+1,0)=0,"",HLOOKUP(VLOOKUP(C$1,$R$2:$S$16,2,0),'APTA Employee Census'!$B$6:$AB$507,ROWS($A$1:C301)+1,0)))</f>
        <v/>
      </c>
      <c r="D302" s="72" t="str">
        <f>IF(VLOOKUP(D$1,$R$2:$S$16,2,0)="","",IF(HLOOKUP(VLOOKUP(D$1,$R$2:$S$16,2,0),'APTA Employee Census'!$B$6:$AB$507,ROWS($A$1:D301)+1,0)=0,"",HLOOKUP(VLOOKUP(D$1,$R$2:$S$16,2,0),'APTA Employee Census'!$B$6:$AB$507,ROWS($A$1:D301)+1,0)))</f>
        <v/>
      </c>
      <c r="E302" s="43" t="str">
        <f>IF(VLOOKUP(E$1,$R$2:$S$16,2,0)="","",IF(HLOOKUP(VLOOKUP(E$1,$R$2:$S$16,2,0),'APTA Employee Census'!$B$6:$AB$507,ROWS($A$1:E301)+1,0)=0,"",VLOOKUP(HLOOKUP(VLOOKUP(E$1,$R$2:$S$16,2,0),'APTA Employee Census'!$B$6:$AB$507,ROWS($A$1:E301)+1,0),Lookups!$A$2:$B$45,2,0)))</f>
        <v/>
      </c>
      <c r="F302" s="72" t="str">
        <f>IF(VLOOKUP(F$1,$R$2:$S$16,2,0)="","",IF(HLOOKUP(VLOOKUP(F$1,$R$2:$S$16,2,0),'APTA Employee Census'!$B$6:$AB$507,ROWS($A$1:F301)+1,0)=0,"",HLOOKUP(VLOOKUP(F$1,$R$2:$S$16,2,0),'APTA Employee Census'!$B$6:$AB$507,ROWS($A$1:F301)+1,0)))</f>
        <v/>
      </c>
      <c r="G302" s="43" t="str">
        <f>IF(VLOOKUP(G$1,$R$2:$S$16,2,0)="","",IF(HLOOKUP(VLOOKUP(G$1,$R$2:$S$16,2,0),'APTA Employee Census'!$B$6:$AB$507,ROWS($A$1:G301)+1,0)=0,"",VLOOKUP(HLOOKUP(VLOOKUP(G$1,$R$2:$S$16,2,0),'APTA Employee Census'!$B$6:$AB$507,ROWS($A$1:G301)+1,0),Lookups!$A$2:$B$45,2,0)))</f>
        <v/>
      </c>
      <c r="H302" s="72" t="str">
        <f>IF(VLOOKUP(H$1,$R$2:$S$16,2,0)="","",IF(HLOOKUP(VLOOKUP(H$1,$R$2:$S$16,2,0),'APTA Employee Census'!$B$6:$AB$507,ROWS($A$1:H301)+1,0)=0,"",HLOOKUP(VLOOKUP(H$1,$R$2:$S$16,2,0),'APTA Employee Census'!$B$6:$AB$507,ROWS($A$1:H301)+1,0)))</f>
        <v/>
      </c>
      <c r="I302" s="73" t="str">
        <f>IF(VLOOKUP(I$1,$R$2:$S$16,2,0)="","",IF(HLOOKUP(VLOOKUP(I$1,$R$2:$S$16,2,0),'APTA Employee Census'!$B$6:$AB$507,ROWS($A$1:I301)+1,0)=0,"",HLOOKUP(VLOOKUP(I$1,$R$2:$S$16,2,0),'APTA Employee Census'!$B$6:$AB$507,ROWS($A$1:I301)+1,0)))</f>
        <v/>
      </c>
      <c r="J302" s="74" t="str">
        <f>IF(VLOOKUP($J$1,$R$2:$S$16,2,0)="","",IF(AND($K302="part_time",HLOOKUP(VLOOKUP(J$1,$R$2:$S$16,2,0),'APTA Employee Census'!$B$6:$AB$507,ROWS($A$1:J301)+1,0)&gt;0),HLOOKUP(VLOOKUP(J$1,$R$2:$S$16,2,0),'APTA Employee Census'!$B$6:$AB$507,ROWS($A$1:J301)+1,0),IF(AND($K302="part_time",HLOOKUP(VLOOKUP(J$1,$R$2:$S$16,2,0),'APTA Employee Census'!$B$6:$AB$507,ROWS($A$1:J301)+1,0)=""),'APTA Employee Census'!$G$1,"")))</f>
        <v/>
      </c>
      <c r="K302" s="43" t="e">
        <f>IF(VLOOKUP(K$1,$R$2:$S$16,2,0)="","",IF(HLOOKUP(VLOOKUP(K$1,$R$2:$S$16,2,0),'APTA Employee Census'!$B$6:$AB$507,ROWS($A$1:K301)+1,0)=0,"",VLOOKUP(HLOOKUP(VLOOKUP(K$1,$R$2:$S$16,2,0),'APTA Employee Census'!$B$6:$AB$507,ROWS($A$1:K301)+1,0),Lookups!$A$2:$B$45,2,0)))</f>
        <v>#N/A</v>
      </c>
      <c r="L302" s="72" t="str">
        <f>IF(VLOOKUP(L$1,$R$2:$S$16,2,0)="","",IF(HLOOKUP(VLOOKUP(L$1,$R$2:$S$16,2,0),'APTA Employee Census'!$B$6:$AB$507,ROWS($A$1:L301)+1,0)=0,"",HLOOKUP(VLOOKUP(L$1,$R$2:$S$16,2,0),'APTA Employee Census'!$B$6:$AB$507,ROWS($A$1:L301)+1,0)))</f>
        <v/>
      </c>
      <c r="M302" s="74" t="str">
        <f>IF(VLOOKUP(M$1,$R$2:$S$16,2,0)="","",IF(HLOOKUP(VLOOKUP(M$1,$R$2:$S$16,2,0),'APTA Employee Census'!$B$6:$AB$507,ROWS($A$1:M301)+1,0)=0,"",HLOOKUP(VLOOKUP(M$1,$R$2:$S$16,2,0),'APTA Employee Census'!$B$6:$AB$507,ROWS($A$1:M301)+1,0)))</f>
        <v/>
      </c>
      <c r="N302" s="72" t="str">
        <f>IF(VLOOKUP(N$1,$R$2:$S$16,2,0)="","",IF(HLOOKUP(VLOOKUP(N$1,$R$2:$S$16,2,0),'APTA Employee Census'!$B$6:$AB$507,ROWS($A$1:N301)+1,0)=0,"",HLOOKUP(VLOOKUP(N$1,$R$2:$S$16,2,0),'APTA Employee Census'!$B$6:$AB$507,ROWS($A$1:N301)+1,0)))</f>
        <v/>
      </c>
      <c r="O302" s="43" t="str">
        <f>IF(VLOOKUP(O$1,$R$2:$S$16,2,0)="","",IF(E302="self",IF(HLOOKUP(VLOOKUP(O$1,$R$2:$S$16,2,0),'APTA Employee Census'!$B$6:$AB$507,ROWS($A$1:O301)+1,0)=0,"",VLOOKUP(HLOOKUP(VLOOKUP(O$1,$R$2:$S$16,2,0),'APTA Employee Census'!$B$6:$AB$507,ROWS($A$1:O301)+1,0),Lookups!$A$2:$B$45,2,0)),""))</f>
        <v/>
      </c>
    </row>
    <row r="303" spans="1:15" ht="18" customHeight="1" x14ac:dyDescent="0.15">
      <c r="A303" s="43" t="str">
        <f>IF(VLOOKUP(A$1,$R$2:$S$16,2,0)="","",IF(HLOOKUP(VLOOKUP(A$1,$R$2:$S$16,2,0),'APTA Employee Census'!$B$6:$AB$507,ROWS($A$1:A302)+1,0)=0,"",HLOOKUP(VLOOKUP(A$1,$R$2:$S$16,2,0),'APTA Employee Census'!$B$6:$AB$507,ROWS($A$1:A302)+1,0)))</f>
        <v/>
      </c>
      <c r="B303" s="43" t="str">
        <f>IF(VLOOKUP(B$1,$R$2:$S$16,2,0)="","",IF(HLOOKUP(VLOOKUP(B$1,$R$2:$S$16,2,0),'APTA Employee Census'!$A$6:$AB$507,ROWS($A$1:B302)+1,0)=0,"",HLOOKUP(VLOOKUP(B$1,$R$2:$S$16,2,0),'APTA Employee Census'!$A$6:$AB$507,ROWS($A$1:B302)+1,0)))</f>
        <v/>
      </c>
      <c r="C303" s="43" t="str">
        <f>IF(VLOOKUP(C$1,$R$2:$S$16,2,0)="","",IF(HLOOKUP(VLOOKUP(C$1,$R$2:$S$16,2,0),'APTA Employee Census'!$B$6:$AB$507,ROWS($A$1:C302)+1,0)=0,"",HLOOKUP(VLOOKUP(C$1,$R$2:$S$16,2,0),'APTA Employee Census'!$B$6:$AB$507,ROWS($A$1:C302)+1,0)))</f>
        <v/>
      </c>
      <c r="D303" s="72" t="str">
        <f>IF(VLOOKUP(D$1,$R$2:$S$16,2,0)="","",IF(HLOOKUP(VLOOKUP(D$1,$R$2:$S$16,2,0),'APTA Employee Census'!$B$6:$AB$507,ROWS($A$1:D302)+1,0)=0,"",HLOOKUP(VLOOKUP(D$1,$R$2:$S$16,2,0),'APTA Employee Census'!$B$6:$AB$507,ROWS($A$1:D302)+1,0)))</f>
        <v/>
      </c>
      <c r="E303" s="43" t="str">
        <f>IF(VLOOKUP(E$1,$R$2:$S$16,2,0)="","",IF(HLOOKUP(VLOOKUP(E$1,$R$2:$S$16,2,0),'APTA Employee Census'!$B$6:$AB$507,ROWS($A$1:E302)+1,0)=0,"",VLOOKUP(HLOOKUP(VLOOKUP(E$1,$R$2:$S$16,2,0),'APTA Employee Census'!$B$6:$AB$507,ROWS($A$1:E302)+1,0),Lookups!$A$2:$B$45,2,0)))</f>
        <v/>
      </c>
      <c r="F303" s="72" t="str">
        <f>IF(VLOOKUP(F$1,$R$2:$S$16,2,0)="","",IF(HLOOKUP(VLOOKUP(F$1,$R$2:$S$16,2,0),'APTA Employee Census'!$B$6:$AB$507,ROWS($A$1:F302)+1,0)=0,"",HLOOKUP(VLOOKUP(F$1,$R$2:$S$16,2,0),'APTA Employee Census'!$B$6:$AB$507,ROWS($A$1:F302)+1,0)))</f>
        <v/>
      </c>
      <c r="G303" s="43" t="str">
        <f>IF(VLOOKUP(G$1,$R$2:$S$16,2,0)="","",IF(HLOOKUP(VLOOKUP(G$1,$R$2:$S$16,2,0),'APTA Employee Census'!$B$6:$AB$507,ROWS($A$1:G302)+1,0)=0,"",VLOOKUP(HLOOKUP(VLOOKUP(G$1,$R$2:$S$16,2,0),'APTA Employee Census'!$B$6:$AB$507,ROWS($A$1:G302)+1,0),Lookups!$A$2:$B$45,2,0)))</f>
        <v/>
      </c>
      <c r="H303" s="72" t="str">
        <f>IF(VLOOKUP(H$1,$R$2:$S$16,2,0)="","",IF(HLOOKUP(VLOOKUP(H$1,$R$2:$S$16,2,0),'APTA Employee Census'!$B$6:$AB$507,ROWS($A$1:H302)+1,0)=0,"",HLOOKUP(VLOOKUP(H$1,$R$2:$S$16,2,0),'APTA Employee Census'!$B$6:$AB$507,ROWS($A$1:H302)+1,0)))</f>
        <v/>
      </c>
      <c r="I303" s="73" t="str">
        <f>IF(VLOOKUP(I$1,$R$2:$S$16,2,0)="","",IF(HLOOKUP(VLOOKUP(I$1,$R$2:$S$16,2,0),'APTA Employee Census'!$B$6:$AB$507,ROWS($A$1:I302)+1,0)=0,"",HLOOKUP(VLOOKUP(I$1,$R$2:$S$16,2,0),'APTA Employee Census'!$B$6:$AB$507,ROWS($A$1:I302)+1,0)))</f>
        <v/>
      </c>
      <c r="J303" s="74" t="str">
        <f>IF(VLOOKUP($J$1,$R$2:$S$16,2,0)="","",IF(AND($K303="part_time",HLOOKUP(VLOOKUP(J$1,$R$2:$S$16,2,0),'APTA Employee Census'!$B$6:$AB$507,ROWS($A$1:J302)+1,0)&gt;0),HLOOKUP(VLOOKUP(J$1,$R$2:$S$16,2,0),'APTA Employee Census'!$B$6:$AB$507,ROWS($A$1:J302)+1,0),IF(AND($K303="part_time",HLOOKUP(VLOOKUP(J$1,$R$2:$S$16,2,0),'APTA Employee Census'!$B$6:$AB$507,ROWS($A$1:J302)+1,0)=""),'APTA Employee Census'!$G$1,"")))</f>
        <v/>
      </c>
      <c r="K303" s="43" t="e">
        <f>IF(VLOOKUP(K$1,$R$2:$S$16,2,0)="","",IF(HLOOKUP(VLOOKUP(K$1,$R$2:$S$16,2,0),'APTA Employee Census'!$B$6:$AB$507,ROWS($A$1:K302)+1,0)=0,"",VLOOKUP(HLOOKUP(VLOOKUP(K$1,$R$2:$S$16,2,0),'APTA Employee Census'!$B$6:$AB$507,ROWS($A$1:K302)+1,0),Lookups!$A$2:$B$45,2,0)))</f>
        <v>#N/A</v>
      </c>
      <c r="L303" s="72" t="str">
        <f>IF(VLOOKUP(L$1,$R$2:$S$16,2,0)="","",IF(HLOOKUP(VLOOKUP(L$1,$R$2:$S$16,2,0),'APTA Employee Census'!$B$6:$AB$507,ROWS($A$1:L302)+1,0)=0,"",HLOOKUP(VLOOKUP(L$1,$R$2:$S$16,2,0),'APTA Employee Census'!$B$6:$AB$507,ROWS($A$1:L302)+1,0)))</f>
        <v/>
      </c>
      <c r="M303" s="74" t="str">
        <f>IF(VLOOKUP(M$1,$R$2:$S$16,2,0)="","",IF(HLOOKUP(VLOOKUP(M$1,$R$2:$S$16,2,0),'APTA Employee Census'!$B$6:$AB$507,ROWS($A$1:M302)+1,0)=0,"",HLOOKUP(VLOOKUP(M$1,$R$2:$S$16,2,0),'APTA Employee Census'!$B$6:$AB$507,ROWS($A$1:M302)+1,0)))</f>
        <v/>
      </c>
      <c r="N303" s="72" t="str">
        <f>IF(VLOOKUP(N$1,$R$2:$S$16,2,0)="","",IF(HLOOKUP(VLOOKUP(N$1,$R$2:$S$16,2,0),'APTA Employee Census'!$B$6:$AB$507,ROWS($A$1:N302)+1,0)=0,"",HLOOKUP(VLOOKUP(N$1,$R$2:$S$16,2,0),'APTA Employee Census'!$B$6:$AB$507,ROWS($A$1:N302)+1,0)))</f>
        <v/>
      </c>
      <c r="O303" s="43" t="str">
        <f>IF(VLOOKUP(O$1,$R$2:$S$16,2,0)="","",IF(E303="self",IF(HLOOKUP(VLOOKUP(O$1,$R$2:$S$16,2,0),'APTA Employee Census'!$B$6:$AB$507,ROWS($A$1:O302)+1,0)=0,"",VLOOKUP(HLOOKUP(VLOOKUP(O$1,$R$2:$S$16,2,0),'APTA Employee Census'!$B$6:$AB$507,ROWS($A$1:O302)+1,0),Lookups!$A$2:$B$45,2,0)),""))</f>
        <v/>
      </c>
    </row>
    <row r="304" spans="1:15" ht="18" customHeight="1" x14ac:dyDescent="0.15">
      <c r="A304" s="43" t="str">
        <f>IF(VLOOKUP(A$1,$R$2:$S$16,2,0)="","",IF(HLOOKUP(VLOOKUP(A$1,$R$2:$S$16,2,0),'APTA Employee Census'!$B$6:$AB$507,ROWS($A$1:A303)+1,0)=0,"",HLOOKUP(VLOOKUP(A$1,$R$2:$S$16,2,0),'APTA Employee Census'!$B$6:$AB$507,ROWS($A$1:A303)+1,0)))</f>
        <v/>
      </c>
      <c r="B304" s="43" t="str">
        <f>IF(VLOOKUP(B$1,$R$2:$S$16,2,0)="","",IF(HLOOKUP(VLOOKUP(B$1,$R$2:$S$16,2,0),'APTA Employee Census'!$A$6:$AB$507,ROWS($A$1:B303)+1,0)=0,"",HLOOKUP(VLOOKUP(B$1,$R$2:$S$16,2,0),'APTA Employee Census'!$A$6:$AB$507,ROWS($A$1:B303)+1,0)))</f>
        <v/>
      </c>
      <c r="C304" s="43" t="str">
        <f>IF(VLOOKUP(C$1,$R$2:$S$16,2,0)="","",IF(HLOOKUP(VLOOKUP(C$1,$R$2:$S$16,2,0),'APTA Employee Census'!$B$6:$AB$507,ROWS($A$1:C303)+1,0)=0,"",HLOOKUP(VLOOKUP(C$1,$R$2:$S$16,2,0),'APTA Employee Census'!$B$6:$AB$507,ROWS($A$1:C303)+1,0)))</f>
        <v/>
      </c>
      <c r="D304" s="72" t="str">
        <f>IF(VLOOKUP(D$1,$R$2:$S$16,2,0)="","",IF(HLOOKUP(VLOOKUP(D$1,$R$2:$S$16,2,0),'APTA Employee Census'!$B$6:$AB$507,ROWS($A$1:D303)+1,0)=0,"",HLOOKUP(VLOOKUP(D$1,$R$2:$S$16,2,0),'APTA Employee Census'!$B$6:$AB$507,ROWS($A$1:D303)+1,0)))</f>
        <v/>
      </c>
      <c r="E304" s="43" t="str">
        <f>IF(VLOOKUP(E$1,$R$2:$S$16,2,0)="","",IF(HLOOKUP(VLOOKUP(E$1,$R$2:$S$16,2,0),'APTA Employee Census'!$B$6:$AB$507,ROWS($A$1:E303)+1,0)=0,"",VLOOKUP(HLOOKUP(VLOOKUP(E$1,$R$2:$S$16,2,0),'APTA Employee Census'!$B$6:$AB$507,ROWS($A$1:E303)+1,0),Lookups!$A$2:$B$45,2,0)))</f>
        <v/>
      </c>
      <c r="F304" s="72" t="str">
        <f>IF(VLOOKUP(F$1,$R$2:$S$16,2,0)="","",IF(HLOOKUP(VLOOKUP(F$1,$R$2:$S$16,2,0),'APTA Employee Census'!$B$6:$AB$507,ROWS($A$1:F303)+1,0)=0,"",HLOOKUP(VLOOKUP(F$1,$R$2:$S$16,2,0),'APTA Employee Census'!$B$6:$AB$507,ROWS($A$1:F303)+1,0)))</f>
        <v/>
      </c>
      <c r="G304" s="43" t="str">
        <f>IF(VLOOKUP(G$1,$R$2:$S$16,2,0)="","",IF(HLOOKUP(VLOOKUP(G$1,$R$2:$S$16,2,0),'APTA Employee Census'!$B$6:$AB$507,ROWS($A$1:G303)+1,0)=0,"",VLOOKUP(HLOOKUP(VLOOKUP(G$1,$R$2:$S$16,2,0),'APTA Employee Census'!$B$6:$AB$507,ROWS($A$1:G303)+1,0),Lookups!$A$2:$B$45,2,0)))</f>
        <v/>
      </c>
      <c r="H304" s="72" t="str">
        <f>IF(VLOOKUP(H$1,$R$2:$S$16,2,0)="","",IF(HLOOKUP(VLOOKUP(H$1,$R$2:$S$16,2,0),'APTA Employee Census'!$B$6:$AB$507,ROWS($A$1:H303)+1,0)=0,"",HLOOKUP(VLOOKUP(H$1,$R$2:$S$16,2,0),'APTA Employee Census'!$B$6:$AB$507,ROWS($A$1:H303)+1,0)))</f>
        <v/>
      </c>
      <c r="I304" s="73" t="str">
        <f>IF(VLOOKUP(I$1,$R$2:$S$16,2,0)="","",IF(HLOOKUP(VLOOKUP(I$1,$R$2:$S$16,2,0),'APTA Employee Census'!$B$6:$AB$507,ROWS($A$1:I303)+1,0)=0,"",HLOOKUP(VLOOKUP(I$1,$R$2:$S$16,2,0),'APTA Employee Census'!$B$6:$AB$507,ROWS($A$1:I303)+1,0)))</f>
        <v/>
      </c>
      <c r="J304" s="74" t="str">
        <f>IF(VLOOKUP($J$1,$R$2:$S$16,2,0)="","",IF(AND($K304="part_time",HLOOKUP(VLOOKUP(J$1,$R$2:$S$16,2,0),'APTA Employee Census'!$B$6:$AB$507,ROWS($A$1:J303)+1,0)&gt;0),HLOOKUP(VLOOKUP(J$1,$R$2:$S$16,2,0),'APTA Employee Census'!$B$6:$AB$507,ROWS($A$1:J303)+1,0),IF(AND($K304="part_time",HLOOKUP(VLOOKUP(J$1,$R$2:$S$16,2,0),'APTA Employee Census'!$B$6:$AB$507,ROWS($A$1:J303)+1,0)=""),'APTA Employee Census'!$G$1,"")))</f>
        <v/>
      </c>
      <c r="K304" s="43" t="e">
        <f>IF(VLOOKUP(K$1,$R$2:$S$16,2,0)="","",IF(HLOOKUP(VLOOKUP(K$1,$R$2:$S$16,2,0),'APTA Employee Census'!$B$6:$AB$507,ROWS($A$1:K303)+1,0)=0,"",VLOOKUP(HLOOKUP(VLOOKUP(K$1,$R$2:$S$16,2,0),'APTA Employee Census'!$B$6:$AB$507,ROWS($A$1:K303)+1,0),Lookups!$A$2:$B$45,2,0)))</f>
        <v>#N/A</v>
      </c>
      <c r="L304" s="72" t="str">
        <f>IF(VLOOKUP(L$1,$R$2:$S$16,2,0)="","",IF(HLOOKUP(VLOOKUP(L$1,$R$2:$S$16,2,0),'APTA Employee Census'!$B$6:$AB$507,ROWS($A$1:L303)+1,0)=0,"",HLOOKUP(VLOOKUP(L$1,$R$2:$S$16,2,0),'APTA Employee Census'!$B$6:$AB$507,ROWS($A$1:L303)+1,0)))</f>
        <v/>
      </c>
      <c r="M304" s="74" t="str">
        <f>IF(VLOOKUP(M$1,$R$2:$S$16,2,0)="","",IF(HLOOKUP(VLOOKUP(M$1,$R$2:$S$16,2,0),'APTA Employee Census'!$B$6:$AB$507,ROWS($A$1:M303)+1,0)=0,"",HLOOKUP(VLOOKUP(M$1,$R$2:$S$16,2,0),'APTA Employee Census'!$B$6:$AB$507,ROWS($A$1:M303)+1,0)))</f>
        <v/>
      </c>
      <c r="N304" s="72" t="str">
        <f>IF(VLOOKUP(N$1,$R$2:$S$16,2,0)="","",IF(HLOOKUP(VLOOKUP(N$1,$R$2:$S$16,2,0),'APTA Employee Census'!$B$6:$AB$507,ROWS($A$1:N303)+1,0)=0,"",HLOOKUP(VLOOKUP(N$1,$R$2:$S$16,2,0),'APTA Employee Census'!$B$6:$AB$507,ROWS($A$1:N303)+1,0)))</f>
        <v/>
      </c>
      <c r="O304" s="43" t="str">
        <f>IF(VLOOKUP(O$1,$R$2:$S$16,2,0)="","",IF(E304="self",IF(HLOOKUP(VLOOKUP(O$1,$R$2:$S$16,2,0),'APTA Employee Census'!$B$6:$AB$507,ROWS($A$1:O303)+1,0)=0,"",VLOOKUP(HLOOKUP(VLOOKUP(O$1,$R$2:$S$16,2,0),'APTA Employee Census'!$B$6:$AB$507,ROWS($A$1:O303)+1,0),Lookups!$A$2:$B$45,2,0)),""))</f>
        <v/>
      </c>
    </row>
    <row r="305" spans="1:15" ht="18" customHeight="1" x14ac:dyDescent="0.15">
      <c r="A305" s="43" t="str">
        <f>IF(VLOOKUP(A$1,$R$2:$S$16,2,0)="","",IF(HLOOKUP(VLOOKUP(A$1,$R$2:$S$16,2,0),'APTA Employee Census'!$B$6:$AB$507,ROWS($A$1:A304)+1,0)=0,"",HLOOKUP(VLOOKUP(A$1,$R$2:$S$16,2,0),'APTA Employee Census'!$B$6:$AB$507,ROWS($A$1:A304)+1,0)))</f>
        <v/>
      </c>
      <c r="B305" s="43" t="str">
        <f>IF(VLOOKUP(B$1,$R$2:$S$16,2,0)="","",IF(HLOOKUP(VLOOKUP(B$1,$R$2:$S$16,2,0),'APTA Employee Census'!$A$6:$AB$507,ROWS($A$1:B304)+1,0)=0,"",HLOOKUP(VLOOKUP(B$1,$R$2:$S$16,2,0),'APTA Employee Census'!$A$6:$AB$507,ROWS($A$1:B304)+1,0)))</f>
        <v/>
      </c>
      <c r="C305" s="43" t="str">
        <f>IF(VLOOKUP(C$1,$R$2:$S$16,2,0)="","",IF(HLOOKUP(VLOOKUP(C$1,$R$2:$S$16,2,0),'APTA Employee Census'!$B$6:$AB$507,ROWS($A$1:C304)+1,0)=0,"",HLOOKUP(VLOOKUP(C$1,$R$2:$S$16,2,0),'APTA Employee Census'!$B$6:$AB$507,ROWS($A$1:C304)+1,0)))</f>
        <v/>
      </c>
      <c r="D305" s="72" t="str">
        <f>IF(VLOOKUP(D$1,$R$2:$S$16,2,0)="","",IF(HLOOKUP(VLOOKUP(D$1,$R$2:$S$16,2,0),'APTA Employee Census'!$B$6:$AB$507,ROWS($A$1:D304)+1,0)=0,"",HLOOKUP(VLOOKUP(D$1,$R$2:$S$16,2,0),'APTA Employee Census'!$B$6:$AB$507,ROWS($A$1:D304)+1,0)))</f>
        <v/>
      </c>
      <c r="E305" s="43" t="str">
        <f>IF(VLOOKUP(E$1,$R$2:$S$16,2,0)="","",IF(HLOOKUP(VLOOKUP(E$1,$R$2:$S$16,2,0),'APTA Employee Census'!$B$6:$AB$507,ROWS($A$1:E304)+1,0)=0,"",VLOOKUP(HLOOKUP(VLOOKUP(E$1,$R$2:$S$16,2,0),'APTA Employee Census'!$B$6:$AB$507,ROWS($A$1:E304)+1,0),Lookups!$A$2:$B$45,2,0)))</f>
        <v/>
      </c>
      <c r="F305" s="72" t="str">
        <f>IF(VLOOKUP(F$1,$R$2:$S$16,2,0)="","",IF(HLOOKUP(VLOOKUP(F$1,$R$2:$S$16,2,0),'APTA Employee Census'!$B$6:$AB$507,ROWS($A$1:F304)+1,0)=0,"",HLOOKUP(VLOOKUP(F$1,$R$2:$S$16,2,0),'APTA Employee Census'!$B$6:$AB$507,ROWS($A$1:F304)+1,0)))</f>
        <v/>
      </c>
      <c r="G305" s="43" t="str">
        <f>IF(VLOOKUP(G$1,$R$2:$S$16,2,0)="","",IF(HLOOKUP(VLOOKUP(G$1,$R$2:$S$16,2,0),'APTA Employee Census'!$B$6:$AB$507,ROWS($A$1:G304)+1,0)=0,"",VLOOKUP(HLOOKUP(VLOOKUP(G$1,$R$2:$S$16,2,0),'APTA Employee Census'!$B$6:$AB$507,ROWS($A$1:G304)+1,0),Lookups!$A$2:$B$45,2,0)))</f>
        <v/>
      </c>
      <c r="H305" s="72" t="str">
        <f>IF(VLOOKUP(H$1,$R$2:$S$16,2,0)="","",IF(HLOOKUP(VLOOKUP(H$1,$R$2:$S$16,2,0),'APTA Employee Census'!$B$6:$AB$507,ROWS($A$1:H304)+1,0)=0,"",HLOOKUP(VLOOKUP(H$1,$R$2:$S$16,2,0),'APTA Employee Census'!$B$6:$AB$507,ROWS($A$1:H304)+1,0)))</f>
        <v/>
      </c>
      <c r="I305" s="73" t="str">
        <f>IF(VLOOKUP(I$1,$R$2:$S$16,2,0)="","",IF(HLOOKUP(VLOOKUP(I$1,$R$2:$S$16,2,0),'APTA Employee Census'!$B$6:$AB$507,ROWS($A$1:I304)+1,0)=0,"",HLOOKUP(VLOOKUP(I$1,$R$2:$S$16,2,0),'APTA Employee Census'!$B$6:$AB$507,ROWS($A$1:I304)+1,0)))</f>
        <v/>
      </c>
      <c r="J305" s="74" t="str">
        <f>IF(VLOOKUP($J$1,$R$2:$S$16,2,0)="","",IF(AND($K305="part_time",HLOOKUP(VLOOKUP(J$1,$R$2:$S$16,2,0),'APTA Employee Census'!$B$6:$AB$507,ROWS($A$1:J304)+1,0)&gt;0),HLOOKUP(VLOOKUP(J$1,$R$2:$S$16,2,0),'APTA Employee Census'!$B$6:$AB$507,ROWS($A$1:J304)+1,0),IF(AND($K305="part_time",HLOOKUP(VLOOKUP(J$1,$R$2:$S$16,2,0),'APTA Employee Census'!$B$6:$AB$507,ROWS($A$1:J304)+1,0)=""),'APTA Employee Census'!$G$1,"")))</f>
        <v/>
      </c>
      <c r="K305" s="43" t="e">
        <f>IF(VLOOKUP(K$1,$R$2:$S$16,2,0)="","",IF(HLOOKUP(VLOOKUP(K$1,$R$2:$S$16,2,0),'APTA Employee Census'!$B$6:$AB$507,ROWS($A$1:K304)+1,0)=0,"",VLOOKUP(HLOOKUP(VLOOKUP(K$1,$R$2:$S$16,2,0),'APTA Employee Census'!$B$6:$AB$507,ROWS($A$1:K304)+1,0),Lookups!$A$2:$B$45,2,0)))</f>
        <v>#N/A</v>
      </c>
      <c r="L305" s="72" t="str">
        <f>IF(VLOOKUP(L$1,$R$2:$S$16,2,0)="","",IF(HLOOKUP(VLOOKUP(L$1,$R$2:$S$16,2,0),'APTA Employee Census'!$B$6:$AB$507,ROWS($A$1:L304)+1,0)=0,"",HLOOKUP(VLOOKUP(L$1,$R$2:$S$16,2,0),'APTA Employee Census'!$B$6:$AB$507,ROWS($A$1:L304)+1,0)))</f>
        <v/>
      </c>
      <c r="M305" s="74" t="str">
        <f>IF(VLOOKUP(M$1,$R$2:$S$16,2,0)="","",IF(HLOOKUP(VLOOKUP(M$1,$R$2:$S$16,2,0),'APTA Employee Census'!$B$6:$AB$507,ROWS($A$1:M304)+1,0)=0,"",HLOOKUP(VLOOKUP(M$1,$R$2:$S$16,2,0),'APTA Employee Census'!$B$6:$AB$507,ROWS($A$1:M304)+1,0)))</f>
        <v/>
      </c>
      <c r="N305" s="72" t="str">
        <f>IF(VLOOKUP(N$1,$R$2:$S$16,2,0)="","",IF(HLOOKUP(VLOOKUP(N$1,$R$2:$S$16,2,0),'APTA Employee Census'!$B$6:$AB$507,ROWS($A$1:N304)+1,0)=0,"",HLOOKUP(VLOOKUP(N$1,$R$2:$S$16,2,0),'APTA Employee Census'!$B$6:$AB$507,ROWS($A$1:N304)+1,0)))</f>
        <v/>
      </c>
      <c r="O305" s="43" t="str">
        <f>IF(VLOOKUP(O$1,$R$2:$S$16,2,0)="","",IF(E305="self",IF(HLOOKUP(VLOOKUP(O$1,$R$2:$S$16,2,0),'APTA Employee Census'!$B$6:$AB$507,ROWS($A$1:O304)+1,0)=0,"",VLOOKUP(HLOOKUP(VLOOKUP(O$1,$R$2:$S$16,2,0),'APTA Employee Census'!$B$6:$AB$507,ROWS($A$1:O304)+1,0),Lookups!$A$2:$B$45,2,0)),""))</f>
        <v/>
      </c>
    </row>
    <row r="306" spans="1:15" ht="18" customHeight="1" x14ac:dyDescent="0.15">
      <c r="A306" s="43" t="str">
        <f>IF(VLOOKUP(A$1,$R$2:$S$16,2,0)="","",IF(HLOOKUP(VLOOKUP(A$1,$R$2:$S$16,2,0),'APTA Employee Census'!$B$6:$AB$507,ROWS($A$1:A305)+1,0)=0,"",HLOOKUP(VLOOKUP(A$1,$R$2:$S$16,2,0),'APTA Employee Census'!$B$6:$AB$507,ROWS($A$1:A305)+1,0)))</f>
        <v/>
      </c>
      <c r="B306" s="43" t="str">
        <f>IF(VLOOKUP(B$1,$R$2:$S$16,2,0)="","",IF(HLOOKUP(VLOOKUP(B$1,$R$2:$S$16,2,0),'APTA Employee Census'!$A$6:$AB$507,ROWS($A$1:B305)+1,0)=0,"",HLOOKUP(VLOOKUP(B$1,$R$2:$S$16,2,0),'APTA Employee Census'!$A$6:$AB$507,ROWS($A$1:B305)+1,0)))</f>
        <v/>
      </c>
      <c r="C306" s="43" t="str">
        <f>IF(VLOOKUP(C$1,$R$2:$S$16,2,0)="","",IF(HLOOKUP(VLOOKUP(C$1,$R$2:$S$16,2,0),'APTA Employee Census'!$B$6:$AB$507,ROWS($A$1:C305)+1,0)=0,"",HLOOKUP(VLOOKUP(C$1,$R$2:$S$16,2,0),'APTA Employee Census'!$B$6:$AB$507,ROWS($A$1:C305)+1,0)))</f>
        <v/>
      </c>
      <c r="D306" s="72" t="str">
        <f>IF(VLOOKUP(D$1,$R$2:$S$16,2,0)="","",IF(HLOOKUP(VLOOKUP(D$1,$R$2:$S$16,2,0),'APTA Employee Census'!$B$6:$AB$507,ROWS($A$1:D305)+1,0)=0,"",HLOOKUP(VLOOKUP(D$1,$R$2:$S$16,2,0),'APTA Employee Census'!$B$6:$AB$507,ROWS($A$1:D305)+1,0)))</f>
        <v/>
      </c>
      <c r="E306" s="43" t="str">
        <f>IF(VLOOKUP(E$1,$R$2:$S$16,2,0)="","",IF(HLOOKUP(VLOOKUP(E$1,$R$2:$S$16,2,0),'APTA Employee Census'!$B$6:$AB$507,ROWS($A$1:E305)+1,0)=0,"",VLOOKUP(HLOOKUP(VLOOKUP(E$1,$R$2:$S$16,2,0),'APTA Employee Census'!$B$6:$AB$507,ROWS($A$1:E305)+1,0),Lookups!$A$2:$B$45,2,0)))</f>
        <v/>
      </c>
      <c r="F306" s="72" t="str">
        <f>IF(VLOOKUP(F$1,$R$2:$S$16,2,0)="","",IF(HLOOKUP(VLOOKUP(F$1,$R$2:$S$16,2,0),'APTA Employee Census'!$B$6:$AB$507,ROWS($A$1:F305)+1,0)=0,"",HLOOKUP(VLOOKUP(F$1,$R$2:$S$16,2,0),'APTA Employee Census'!$B$6:$AB$507,ROWS($A$1:F305)+1,0)))</f>
        <v/>
      </c>
      <c r="G306" s="43" t="str">
        <f>IF(VLOOKUP(G$1,$R$2:$S$16,2,0)="","",IF(HLOOKUP(VLOOKUP(G$1,$R$2:$S$16,2,0),'APTA Employee Census'!$B$6:$AB$507,ROWS($A$1:G305)+1,0)=0,"",VLOOKUP(HLOOKUP(VLOOKUP(G$1,$R$2:$S$16,2,0),'APTA Employee Census'!$B$6:$AB$507,ROWS($A$1:G305)+1,0),Lookups!$A$2:$B$45,2,0)))</f>
        <v/>
      </c>
      <c r="H306" s="72" t="str">
        <f>IF(VLOOKUP(H$1,$R$2:$S$16,2,0)="","",IF(HLOOKUP(VLOOKUP(H$1,$R$2:$S$16,2,0),'APTA Employee Census'!$B$6:$AB$507,ROWS($A$1:H305)+1,0)=0,"",HLOOKUP(VLOOKUP(H$1,$R$2:$S$16,2,0),'APTA Employee Census'!$B$6:$AB$507,ROWS($A$1:H305)+1,0)))</f>
        <v/>
      </c>
      <c r="I306" s="73" t="str">
        <f>IF(VLOOKUP(I$1,$R$2:$S$16,2,0)="","",IF(HLOOKUP(VLOOKUP(I$1,$R$2:$S$16,2,0),'APTA Employee Census'!$B$6:$AB$507,ROWS($A$1:I305)+1,0)=0,"",HLOOKUP(VLOOKUP(I$1,$R$2:$S$16,2,0),'APTA Employee Census'!$B$6:$AB$507,ROWS($A$1:I305)+1,0)))</f>
        <v/>
      </c>
      <c r="J306" s="74" t="str">
        <f>IF(VLOOKUP($J$1,$R$2:$S$16,2,0)="","",IF(AND($K306="part_time",HLOOKUP(VLOOKUP(J$1,$R$2:$S$16,2,0),'APTA Employee Census'!$B$6:$AB$507,ROWS($A$1:J305)+1,0)&gt;0),HLOOKUP(VLOOKUP(J$1,$R$2:$S$16,2,0),'APTA Employee Census'!$B$6:$AB$507,ROWS($A$1:J305)+1,0),IF(AND($K306="part_time",HLOOKUP(VLOOKUP(J$1,$R$2:$S$16,2,0),'APTA Employee Census'!$B$6:$AB$507,ROWS($A$1:J305)+1,0)=""),'APTA Employee Census'!$G$1,"")))</f>
        <v/>
      </c>
      <c r="K306" s="43" t="e">
        <f>IF(VLOOKUP(K$1,$R$2:$S$16,2,0)="","",IF(HLOOKUP(VLOOKUP(K$1,$R$2:$S$16,2,0),'APTA Employee Census'!$B$6:$AB$507,ROWS($A$1:K305)+1,0)=0,"",VLOOKUP(HLOOKUP(VLOOKUP(K$1,$R$2:$S$16,2,0),'APTA Employee Census'!$B$6:$AB$507,ROWS($A$1:K305)+1,0),Lookups!$A$2:$B$45,2,0)))</f>
        <v>#N/A</v>
      </c>
      <c r="L306" s="72" t="str">
        <f>IF(VLOOKUP(L$1,$R$2:$S$16,2,0)="","",IF(HLOOKUP(VLOOKUP(L$1,$R$2:$S$16,2,0),'APTA Employee Census'!$B$6:$AB$507,ROWS($A$1:L305)+1,0)=0,"",HLOOKUP(VLOOKUP(L$1,$R$2:$S$16,2,0),'APTA Employee Census'!$B$6:$AB$507,ROWS($A$1:L305)+1,0)))</f>
        <v/>
      </c>
      <c r="M306" s="74" t="str">
        <f>IF(VLOOKUP(M$1,$R$2:$S$16,2,0)="","",IF(HLOOKUP(VLOOKUP(M$1,$R$2:$S$16,2,0),'APTA Employee Census'!$B$6:$AB$507,ROWS($A$1:M305)+1,0)=0,"",HLOOKUP(VLOOKUP(M$1,$R$2:$S$16,2,0),'APTA Employee Census'!$B$6:$AB$507,ROWS($A$1:M305)+1,0)))</f>
        <v/>
      </c>
      <c r="N306" s="72" t="str">
        <f>IF(VLOOKUP(N$1,$R$2:$S$16,2,0)="","",IF(HLOOKUP(VLOOKUP(N$1,$R$2:$S$16,2,0),'APTA Employee Census'!$B$6:$AB$507,ROWS($A$1:N305)+1,0)=0,"",HLOOKUP(VLOOKUP(N$1,$R$2:$S$16,2,0),'APTA Employee Census'!$B$6:$AB$507,ROWS($A$1:N305)+1,0)))</f>
        <v/>
      </c>
      <c r="O306" s="43" t="str">
        <f>IF(VLOOKUP(O$1,$R$2:$S$16,2,0)="","",IF(E306="self",IF(HLOOKUP(VLOOKUP(O$1,$R$2:$S$16,2,0),'APTA Employee Census'!$B$6:$AB$507,ROWS($A$1:O305)+1,0)=0,"",VLOOKUP(HLOOKUP(VLOOKUP(O$1,$R$2:$S$16,2,0),'APTA Employee Census'!$B$6:$AB$507,ROWS($A$1:O305)+1,0),Lookups!$A$2:$B$45,2,0)),""))</f>
        <v/>
      </c>
    </row>
    <row r="307" spans="1:15" ht="18" customHeight="1" x14ac:dyDescent="0.15">
      <c r="A307" s="43" t="str">
        <f>IF(VLOOKUP(A$1,$R$2:$S$16,2,0)="","",IF(HLOOKUP(VLOOKUP(A$1,$R$2:$S$16,2,0),'APTA Employee Census'!$B$6:$AB$507,ROWS($A$1:A306)+1,0)=0,"",HLOOKUP(VLOOKUP(A$1,$R$2:$S$16,2,0),'APTA Employee Census'!$B$6:$AB$507,ROWS($A$1:A306)+1,0)))</f>
        <v/>
      </c>
      <c r="B307" s="43" t="str">
        <f>IF(VLOOKUP(B$1,$R$2:$S$16,2,0)="","",IF(HLOOKUP(VLOOKUP(B$1,$R$2:$S$16,2,0),'APTA Employee Census'!$A$6:$AB$507,ROWS($A$1:B306)+1,0)=0,"",HLOOKUP(VLOOKUP(B$1,$R$2:$S$16,2,0),'APTA Employee Census'!$A$6:$AB$507,ROWS($A$1:B306)+1,0)))</f>
        <v/>
      </c>
      <c r="C307" s="43" t="str">
        <f>IF(VLOOKUP(C$1,$R$2:$S$16,2,0)="","",IF(HLOOKUP(VLOOKUP(C$1,$R$2:$S$16,2,0),'APTA Employee Census'!$B$6:$AB$507,ROWS($A$1:C306)+1,0)=0,"",HLOOKUP(VLOOKUP(C$1,$R$2:$S$16,2,0),'APTA Employee Census'!$B$6:$AB$507,ROWS($A$1:C306)+1,0)))</f>
        <v/>
      </c>
      <c r="D307" s="72" t="str">
        <f>IF(VLOOKUP(D$1,$R$2:$S$16,2,0)="","",IF(HLOOKUP(VLOOKUP(D$1,$R$2:$S$16,2,0),'APTA Employee Census'!$B$6:$AB$507,ROWS($A$1:D306)+1,0)=0,"",HLOOKUP(VLOOKUP(D$1,$R$2:$S$16,2,0),'APTA Employee Census'!$B$6:$AB$507,ROWS($A$1:D306)+1,0)))</f>
        <v/>
      </c>
      <c r="E307" s="43" t="str">
        <f>IF(VLOOKUP(E$1,$R$2:$S$16,2,0)="","",IF(HLOOKUP(VLOOKUP(E$1,$R$2:$S$16,2,0),'APTA Employee Census'!$B$6:$AB$507,ROWS($A$1:E306)+1,0)=0,"",VLOOKUP(HLOOKUP(VLOOKUP(E$1,$R$2:$S$16,2,0),'APTA Employee Census'!$B$6:$AB$507,ROWS($A$1:E306)+1,0),Lookups!$A$2:$B$45,2,0)))</f>
        <v/>
      </c>
      <c r="F307" s="72" t="str">
        <f>IF(VLOOKUP(F$1,$R$2:$S$16,2,0)="","",IF(HLOOKUP(VLOOKUP(F$1,$R$2:$S$16,2,0),'APTA Employee Census'!$B$6:$AB$507,ROWS($A$1:F306)+1,0)=0,"",HLOOKUP(VLOOKUP(F$1,$R$2:$S$16,2,0),'APTA Employee Census'!$B$6:$AB$507,ROWS($A$1:F306)+1,0)))</f>
        <v/>
      </c>
      <c r="G307" s="43" t="str">
        <f>IF(VLOOKUP(G$1,$R$2:$S$16,2,0)="","",IF(HLOOKUP(VLOOKUP(G$1,$R$2:$S$16,2,0),'APTA Employee Census'!$B$6:$AB$507,ROWS($A$1:G306)+1,0)=0,"",VLOOKUP(HLOOKUP(VLOOKUP(G$1,$R$2:$S$16,2,0),'APTA Employee Census'!$B$6:$AB$507,ROWS($A$1:G306)+1,0),Lookups!$A$2:$B$45,2,0)))</f>
        <v/>
      </c>
      <c r="H307" s="72" t="str">
        <f>IF(VLOOKUP(H$1,$R$2:$S$16,2,0)="","",IF(HLOOKUP(VLOOKUP(H$1,$R$2:$S$16,2,0),'APTA Employee Census'!$B$6:$AB$507,ROWS($A$1:H306)+1,0)=0,"",HLOOKUP(VLOOKUP(H$1,$R$2:$S$16,2,0),'APTA Employee Census'!$B$6:$AB$507,ROWS($A$1:H306)+1,0)))</f>
        <v/>
      </c>
      <c r="I307" s="73" t="str">
        <f>IF(VLOOKUP(I$1,$R$2:$S$16,2,0)="","",IF(HLOOKUP(VLOOKUP(I$1,$R$2:$S$16,2,0),'APTA Employee Census'!$B$6:$AB$507,ROWS($A$1:I306)+1,0)=0,"",HLOOKUP(VLOOKUP(I$1,$R$2:$S$16,2,0),'APTA Employee Census'!$B$6:$AB$507,ROWS($A$1:I306)+1,0)))</f>
        <v/>
      </c>
      <c r="J307" s="74" t="str">
        <f>IF(VLOOKUP($J$1,$R$2:$S$16,2,0)="","",IF(AND($K307="part_time",HLOOKUP(VLOOKUP(J$1,$R$2:$S$16,2,0),'APTA Employee Census'!$B$6:$AB$507,ROWS($A$1:J306)+1,0)&gt;0),HLOOKUP(VLOOKUP(J$1,$R$2:$S$16,2,0),'APTA Employee Census'!$B$6:$AB$507,ROWS($A$1:J306)+1,0),IF(AND($K307="part_time",HLOOKUP(VLOOKUP(J$1,$R$2:$S$16,2,0),'APTA Employee Census'!$B$6:$AB$507,ROWS($A$1:J306)+1,0)=""),'APTA Employee Census'!$G$1,"")))</f>
        <v/>
      </c>
      <c r="K307" s="43" t="e">
        <f>IF(VLOOKUP(K$1,$R$2:$S$16,2,0)="","",IF(HLOOKUP(VLOOKUP(K$1,$R$2:$S$16,2,0),'APTA Employee Census'!$B$6:$AB$507,ROWS($A$1:K306)+1,0)=0,"",VLOOKUP(HLOOKUP(VLOOKUP(K$1,$R$2:$S$16,2,0),'APTA Employee Census'!$B$6:$AB$507,ROWS($A$1:K306)+1,0),Lookups!$A$2:$B$45,2,0)))</f>
        <v>#N/A</v>
      </c>
      <c r="L307" s="72" t="str">
        <f>IF(VLOOKUP(L$1,$R$2:$S$16,2,0)="","",IF(HLOOKUP(VLOOKUP(L$1,$R$2:$S$16,2,0),'APTA Employee Census'!$B$6:$AB$507,ROWS($A$1:L306)+1,0)=0,"",HLOOKUP(VLOOKUP(L$1,$R$2:$S$16,2,0),'APTA Employee Census'!$B$6:$AB$507,ROWS($A$1:L306)+1,0)))</f>
        <v/>
      </c>
      <c r="M307" s="74" t="str">
        <f>IF(VLOOKUP(M$1,$R$2:$S$16,2,0)="","",IF(HLOOKUP(VLOOKUP(M$1,$R$2:$S$16,2,0),'APTA Employee Census'!$B$6:$AB$507,ROWS($A$1:M306)+1,0)=0,"",HLOOKUP(VLOOKUP(M$1,$R$2:$S$16,2,0),'APTA Employee Census'!$B$6:$AB$507,ROWS($A$1:M306)+1,0)))</f>
        <v/>
      </c>
      <c r="N307" s="72" t="str">
        <f>IF(VLOOKUP(N$1,$R$2:$S$16,2,0)="","",IF(HLOOKUP(VLOOKUP(N$1,$R$2:$S$16,2,0),'APTA Employee Census'!$B$6:$AB$507,ROWS($A$1:N306)+1,0)=0,"",HLOOKUP(VLOOKUP(N$1,$R$2:$S$16,2,0),'APTA Employee Census'!$B$6:$AB$507,ROWS($A$1:N306)+1,0)))</f>
        <v/>
      </c>
      <c r="O307" s="43" t="str">
        <f>IF(VLOOKUP(O$1,$R$2:$S$16,2,0)="","",IF(E307="self",IF(HLOOKUP(VLOOKUP(O$1,$R$2:$S$16,2,0),'APTA Employee Census'!$B$6:$AB$507,ROWS($A$1:O306)+1,0)=0,"",VLOOKUP(HLOOKUP(VLOOKUP(O$1,$R$2:$S$16,2,0),'APTA Employee Census'!$B$6:$AB$507,ROWS($A$1:O306)+1,0),Lookups!$A$2:$B$45,2,0)),""))</f>
        <v/>
      </c>
    </row>
    <row r="308" spans="1:15" ht="18" customHeight="1" x14ac:dyDescent="0.15">
      <c r="A308" s="43" t="str">
        <f>IF(VLOOKUP(A$1,$R$2:$S$16,2,0)="","",IF(HLOOKUP(VLOOKUP(A$1,$R$2:$S$16,2,0),'APTA Employee Census'!$B$6:$AB$507,ROWS($A$1:A307)+1,0)=0,"",HLOOKUP(VLOOKUP(A$1,$R$2:$S$16,2,0),'APTA Employee Census'!$B$6:$AB$507,ROWS($A$1:A307)+1,0)))</f>
        <v/>
      </c>
      <c r="B308" s="43" t="str">
        <f>IF(VLOOKUP(B$1,$R$2:$S$16,2,0)="","",IF(HLOOKUP(VLOOKUP(B$1,$R$2:$S$16,2,0),'APTA Employee Census'!$A$6:$AB$507,ROWS($A$1:B307)+1,0)=0,"",HLOOKUP(VLOOKUP(B$1,$R$2:$S$16,2,0),'APTA Employee Census'!$A$6:$AB$507,ROWS($A$1:B307)+1,0)))</f>
        <v/>
      </c>
      <c r="C308" s="43" t="str">
        <f>IF(VLOOKUP(C$1,$R$2:$S$16,2,0)="","",IF(HLOOKUP(VLOOKUP(C$1,$R$2:$S$16,2,0),'APTA Employee Census'!$B$6:$AB$507,ROWS($A$1:C307)+1,0)=0,"",HLOOKUP(VLOOKUP(C$1,$R$2:$S$16,2,0),'APTA Employee Census'!$B$6:$AB$507,ROWS($A$1:C307)+1,0)))</f>
        <v/>
      </c>
      <c r="D308" s="72" t="str">
        <f>IF(VLOOKUP(D$1,$R$2:$S$16,2,0)="","",IF(HLOOKUP(VLOOKUP(D$1,$R$2:$S$16,2,0),'APTA Employee Census'!$B$6:$AB$507,ROWS($A$1:D307)+1,0)=0,"",HLOOKUP(VLOOKUP(D$1,$R$2:$S$16,2,0),'APTA Employee Census'!$B$6:$AB$507,ROWS($A$1:D307)+1,0)))</f>
        <v/>
      </c>
      <c r="E308" s="43" t="str">
        <f>IF(VLOOKUP(E$1,$R$2:$S$16,2,0)="","",IF(HLOOKUP(VLOOKUP(E$1,$R$2:$S$16,2,0),'APTA Employee Census'!$B$6:$AB$507,ROWS($A$1:E307)+1,0)=0,"",VLOOKUP(HLOOKUP(VLOOKUP(E$1,$R$2:$S$16,2,0),'APTA Employee Census'!$B$6:$AB$507,ROWS($A$1:E307)+1,0),Lookups!$A$2:$B$45,2,0)))</f>
        <v/>
      </c>
      <c r="F308" s="72" t="str">
        <f>IF(VLOOKUP(F$1,$R$2:$S$16,2,0)="","",IF(HLOOKUP(VLOOKUP(F$1,$R$2:$S$16,2,0),'APTA Employee Census'!$B$6:$AB$507,ROWS($A$1:F307)+1,0)=0,"",HLOOKUP(VLOOKUP(F$1,$R$2:$S$16,2,0),'APTA Employee Census'!$B$6:$AB$507,ROWS($A$1:F307)+1,0)))</f>
        <v/>
      </c>
      <c r="G308" s="43" t="str">
        <f>IF(VLOOKUP(G$1,$R$2:$S$16,2,0)="","",IF(HLOOKUP(VLOOKUP(G$1,$R$2:$S$16,2,0),'APTA Employee Census'!$B$6:$AB$507,ROWS($A$1:G307)+1,0)=0,"",VLOOKUP(HLOOKUP(VLOOKUP(G$1,$R$2:$S$16,2,0),'APTA Employee Census'!$B$6:$AB$507,ROWS($A$1:G307)+1,0),Lookups!$A$2:$B$45,2,0)))</f>
        <v/>
      </c>
      <c r="H308" s="72" t="str">
        <f>IF(VLOOKUP(H$1,$R$2:$S$16,2,0)="","",IF(HLOOKUP(VLOOKUP(H$1,$R$2:$S$16,2,0),'APTA Employee Census'!$B$6:$AB$507,ROWS($A$1:H307)+1,0)=0,"",HLOOKUP(VLOOKUP(H$1,$R$2:$S$16,2,0),'APTA Employee Census'!$B$6:$AB$507,ROWS($A$1:H307)+1,0)))</f>
        <v/>
      </c>
      <c r="I308" s="73" t="str">
        <f>IF(VLOOKUP(I$1,$R$2:$S$16,2,0)="","",IF(HLOOKUP(VLOOKUP(I$1,$R$2:$S$16,2,0),'APTA Employee Census'!$B$6:$AB$507,ROWS($A$1:I307)+1,0)=0,"",HLOOKUP(VLOOKUP(I$1,$R$2:$S$16,2,0),'APTA Employee Census'!$B$6:$AB$507,ROWS($A$1:I307)+1,0)))</f>
        <v/>
      </c>
      <c r="J308" s="74" t="str">
        <f>IF(VLOOKUP($J$1,$R$2:$S$16,2,0)="","",IF(AND($K308="part_time",HLOOKUP(VLOOKUP(J$1,$R$2:$S$16,2,0),'APTA Employee Census'!$B$6:$AB$507,ROWS($A$1:J307)+1,0)&gt;0),HLOOKUP(VLOOKUP(J$1,$R$2:$S$16,2,0),'APTA Employee Census'!$B$6:$AB$507,ROWS($A$1:J307)+1,0),IF(AND($K308="part_time",HLOOKUP(VLOOKUP(J$1,$R$2:$S$16,2,0),'APTA Employee Census'!$B$6:$AB$507,ROWS($A$1:J307)+1,0)=""),'APTA Employee Census'!$G$1,"")))</f>
        <v/>
      </c>
      <c r="K308" s="43" t="e">
        <f>IF(VLOOKUP(K$1,$R$2:$S$16,2,0)="","",IF(HLOOKUP(VLOOKUP(K$1,$R$2:$S$16,2,0),'APTA Employee Census'!$B$6:$AB$507,ROWS($A$1:K307)+1,0)=0,"",VLOOKUP(HLOOKUP(VLOOKUP(K$1,$R$2:$S$16,2,0),'APTA Employee Census'!$B$6:$AB$507,ROWS($A$1:K307)+1,0),Lookups!$A$2:$B$45,2,0)))</f>
        <v>#N/A</v>
      </c>
      <c r="L308" s="72" t="str">
        <f>IF(VLOOKUP(L$1,$R$2:$S$16,2,0)="","",IF(HLOOKUP(VLOOKUP(L$1,$R$2:$S$16,2,0),'APTA Employee Census'!$B$6:$AB$507,ROWS($A$1:L307)+1,0)=0,"",HLOOKUP(VLOOKUP(L$1,$R$2:$S$16,2,0),'APTA Employee Census'!$B$6:$AB$507,ROWS($A$1:L307)+1,0)))</f>
        <v/>
      </c>
      <c r="M308" s="74" t="str">
        <f>IF(VLOOKUP(M$1,$R$2:$S$16,2,0)="","",IF(HLOOKUP(VLOOKUP(M$1,$R$2:$S$16,2,0),'APTA Employee Census'!$B$6:$AB$507,ROWS($A$1:M307)+1,0)=0,"",HLOOKUP(VLOOKUP(M$1,$R$2:$S$16,2,0),'APTA Employee Census'!$B$6:$AB$507,ROWS($A$1:M307)+1,0)))</f>
        <v/>
      </c>
      <c r="N308" s="72" t="str">
        <f>IF(VLOOKUP(N$1,$R$2:$S$16,2,0)="","",IF(HLOOKUP(VLOOKUP(N$1,$R$2:$S$16,2,0),'APTA Employee Census'!$B$6:$AB$507,ROWS($A$1:N307)+1,0)=0,"",HLOOKUP(VLOOKUP(N$1,$R$2:$S$16,2,0),'APTA Employee Census'!$B$6:$AB$507,ROWS($A$1:N307)+1,0)))</f>
        <v/>
      </c>
      <c r="O308" s="43" t="str">
        <f>IF(VLOOKUP(O$1,$R$2:$S$16,2,0)="","",IF(E308="self",IF(HLOOKUP(VLOOKUP(O$1,$R$2:$S$16,2,0),'APTA Employee Census'!$B$6:$AB$507,ROWS($A$1:O307)+1,0)=0,"",VLOOKUP(HLOOKUP(VLOOKUP(O$1,$R$2:$S$16,2,0),'APTA Employee Census'!$B$6:$AB$507,ROWS($A$1:O307)+1,0),Lookups!$A$2:$B$45,2,0)),""))</f>
        <v/>
      </c>
    </row>
    <row r="309" spans="1:15" ht="18" customHeight="1" x14ac:dyDescent="0.15">
      <c r="A309" s="43" t="str">
        <f>IF(VLOOKUP(A$1,$R$2:$S$16,2,0)="","",IF(HLOOKUP(VLOOKUP(A$1,$R$2:$S$16,2,0),'APTA Employee Census'!$B$6:$AB$507,ROWS($A$1:A308)+1,0)=0,"",HLOOKUP(VLOOKUP(A$1,$R$2:$S$16,2,0),'APTA Employee Census'!$B$6:$AB$507,ROWS($A$1:A308)+1,0)))</f>
        <v/>
      </c>
      <c r="B309" s="43" t="str">
        <f>IF(VLOOKUP(B$1,$R$2:$S$16,2,0)="","",IF(HLOOKUP(VLOOKUP(B$1,$R$2:$S$16,2,0),'APTA Employee Census'!$A$6:$AB$507,ROWS($A$1:B308)+1,0)=0,"",HLOOKUP(VLOOKUP(B$1,$R$2:$S$16,2,0),'APTA Employee Census'!$A$6:$AB$507,ROWS($A$1:B308)+1,0)))</f>
        <v/>
      </c>
      <c r="C309" s="43" t="str">
        <f>IF(VLOOKUP(C$1,$R$2:$S$16,2,0)="","",IF(HLOOKUP(VLOOKUP(C$1,$R$2:$S$16,2,0),'APTA Employee Census'!$B$6:$AB$507,ROWS($A$1:C308)+1,0)=0,"",HLOOKUP(VLOOKUP(C$1,$R$2:$S$16,2,0),'APTA Employee Census'!$B$6:$AB$507,ROWS($A$1:C308)+1,0)))</f>
        <v/>
      </c>
      <c r="D309" s="72" t="str">
        <f>IF(VLOOKUP(D$1,$R$2:$S$16,2,0)="","",IF(HLOOKUP(VLOOKUP(D$1,$R$2:$S$16,2,0),'APTA Employee Census'!$B$6:$AB$507,ROWS($A$1:D308)+1,0)=0,"",HLOOKUP(VLOOKUP(D$1,$R$2:$S$16,2,0),'APTA Employee Census'!$B$6:$AB$507,ROWS($A$1:D308)+1,0)))</f>
        <v/>
      </c>
      <c r="E309" s="43" t="str">
        <f>IF(VLOOKUP(E$1,$R$2:$S$16,2,0)="","",IF(HLOOKUP(VLOOKUP(E$1,$R$2:$S$16,2,0),'APTA Employee Census'!$B$6:$AB$507,ROWS($A$1:E308)+1,0)=0,"",VLOOKUP(HLOOKUP(VLOOKUP(E$1,$R$2:$S$16,2,0),'APTA Employee Census'!$B$6:$AB$507,ROWS($A$1:E308)+1,0),Lookups!$A$2:$B$45,2,0)))</f>
        <v/>
      </c>
      <c r="F309" s="72" t="str">
        <f>IF(VLOOKUP(F$1,$R$2:$S$16,2,0)="","",IF(HLOOKUP(VLOOKUP(F$1,$R$2:$S$16,2,0),'APTA Employee Census'!$B$6:$AB$507,ROWS($A$1:F308)+1,0)=0,"",HLOOKUP(VLOOKUP(F$1,$R$2:$S$16,2,0),'APTA Employee Census'!$B$6:$AB$507,ROWS($A$1:F308)+1,0)))</f>
        <v/>
      </c>
      <c r="G309" s="43" t="str">
        <f>IF(VLOOKUP(G$1,$R$2:$S$16,2,0)="","",IF(HLOOKUP(VLOOKUP(G$1,$R$2:$S$16,2,0),'APTA Employee Census'!$B$6:$AB$507,ROWS($A$1:G308)+1,0)=0,"",VLOOKUP(HLOOKUP(VLOOKUP(G$1,$R$2:$S$16,2,0),'APTA Employee Census'!$B$6:$AB$507,ROWS($A$1:G308)+1,0),Lookups!$A$2:$B$45,2,0)))</f>
        <v/>
      </c>
      <c r="H309" s="72" t="str">
        <f>IF(VLOOKUP(H$1,$R$2:$S$16,2,0)="","",IF(HLOOKUP(VLOOKUP(H$1,$R$2:$S$16,2,0),'APTA Employee Census'!$B$6:$AB$507,ROWS($A$1:H308)+1,0)=0,"",HLOOKUP(VLOOKUP(H$1,$R$2:$S$16,2,0),'APTA Employee Census'!$B$6:$AB$507,ROWS($A$1:H308)+1,0)))</f>
        <v/>
      </c>
      <c r="I309" s="73" t="str">
        <f>IF(VLOOKUP(I$1,$R$2:$S$16,2,0)="","",IF(HLOOKUP(VLOOKUP(I$1,$R$2:$S$16,2,0),'APTA Employee Census'!$B$6:$AB$507,ROWS($A$1:I308)+1,0)=0,"",HLOOKUP(VLOOKUP(I$1,$R$2:$S$16,2,0),'APTA Employee Census'!$B$6:$AB$507,ROWS($A$1:I308)+1,0)))</f>
        <v/>
      </c>
      <c r="J309" s="74" t="str">
        <f>IF(VLOOKUP($J$1,$R$2:$S$16,2,0)="","",IF(AND($K309="part_time",HLOOKUP(VLOOKUP(J$1,$R$2:$S$16,2,0),'APTA Employee Census'!$B$6:$AB$507,ROWS($A$1:J308)+1,0)&gt;0),HLOOKUP(VLOOKUP(J$1,$R$2:$S$16,2,0),'APTA Employee Census'!$B$6:$AB$507,ROWS($A$1:J308)+1,0),IF(AND($K309="part_time",HLOOKUP(VLOOKUP(J$1,$R$2:$S$16,2,0),'APTA Employee Census'!$B$6:$AB$507,ROWS($A$1:J308)+1,0)=""),'APTA Employee Census'!$G$1,"")))</f>
        <v/>
      </c>
      <c r="K309" s="43" t="e">
        <f>IF(VLOOKUP(K$1,$R$2:$S$16,2,0)="","",IF(HLOOKUP(VLOOKUP(K$1,$R$2:$S$16,2,0),'APTA Employee Census'!$B$6:$AB$507,ROWS($A$1:K308)+1,0)=0,"",VLOOKUP(HLOOKUP(VLOOKUP(K$1,$R$2:$S$16,2,0),'APTA Employee Census'!$B$6:$AB$507,ROWS($A$1:K308)+1,0),Lookups!$A$2:$B$45,2,0)))</f>
        <v>#N/A</v>
      </c>
      <c r="L309" s="72" t="str">
        <f>IF(VLOOKUP(L$1,$R$2:$S$16,2,0)="","",IF(HLOOKUP(VLOOKUP(L$1,$R$2:$S$16,2,0),'APTA Employee Census'!$B$6:$AB$507,ROWS($A$1:L308)+1,0)=0,"",HLOOKUP(VLOOKUP(L$1,$R$2:$S$16,2,0),'APTA Employee Census'!$B$6:$AB$507,ROWS($A$1:L308)+1,0)))</f>
        <v/>
      </c>
      <c r="M309" s="74" t="str">
        <f>IF(VLOOKUP(M$1,$R$2:$S$16,2,0)="","",IF(HLOOKUP(VLOOKUP(M$1,$R$2:$S$16,2,0),'APTA Employee Census'!$B$6:$AB$507,ROWS($A$1:M308)+1,0)=0,"",HLOOKUP(VLOOKUP(M$1,$R$2:$S$16,2,0),'APTA Employee Census'!$B$6:$AB$507,ROWS($A$1:M308)+1,0)))</f>
        <v/>
      </c>
      <c r="N309" s="72" t="str">
        <f>IF(VLOOKUP(N$1,$R$2:$S$16,2,0)="","",IF(HLOOKUP(VLOOKUP(N$1,$R$2:$S$16,2,0),'APTA Employee Census'!$B$6:$AB$507,ROWS($A$1:N308)+1,0)=0,"",HLOOKUP(VLOOKUP(N$1,$R$2:$S$16,2,0),'APTA Employee Census'!$B$6:$AB$507,ROWS($A$1:N308)+1,0)))</f>
        <v/>
      </c>
      <c r="O309" s="43" t="str">
        <f>IF(VLOOKUP(O$1,$R$2:$S$16,2,0)="","",IF(E309="self",IF(HLOOKUP(VLOOKUP(O$1,$R$2:$S$16,2,0),'APTA Employee Census'!$B$6:$AB$507,ROWS($A$1:O308)+1,0)=0,"",VLOOKUP(HLOOKUP(VLOOKUP(O$1,$R$2:$S$16,2,0),'APTA Employee Census'!$B$6:$AB$507,ROWS($A$1:O308)+1,0),Lookups!$A$2:$B$45,2,0)),""))</f>
        <v/>
      </c>
    </row>
    <row r="310" spans="1:15" ht="18" customHeight="1" x14ac:dyDescent="0.15">
      <c r="A310" s="43" t="str">
        <f>IF(VLOOKUP(A$1,$R$2:$S$16,2,0)="","",IF(HLOOKUP(VLOOKUP(A$1,$R$2:$S$16,2,0),'APTA Employee Census'!$B$6:$AB$507,ROWS($A$1:A309)+1,0)=0,"",HLOOKUP(VLOOKUP(A$1,$R$2:$S$16,2,0),'APTA Employee Census'!$B$6:$AB$507,ROWS($A$1:A309)+1,0)))</f>
        <v/>
      </c>
      <c r="B310" s="43" t="str">
        <f>IF(VLOOKUP(B$1,$R$2:$S$16,2,0)="","",IF(HLOOKUP(VLOOKUP(B$1,$R$2:$S$16,2,0),'APTA Employee Census'!$A$6:$AB$507,ROWS($A$1:B309)+1,0)=0,"",HLOOKUP(VLOOKUP(B$1,$R$2:$S$16,2,0),'APTA Employee Census'!$A$6:$AB$507,ROWS($A$1:B309)+1,0)))</f>
        <v/>
      </c>
      <c r="C310" s="43" t="str">
        <f>IF(VLOOKUP(C$1,$R$2:$S$16,2,0)="","",IF(HLOOKUP(VLOOKUP(C$1,$R$2:$S$16,2,0),'APTA Employee Census'!$B$6:$AB$507,ROWS($A$1:C309)+1,0)=0,"",HLOOKUP(VLOOKUP(C$1,$R$2:$S$16,2,0),'APTA Employee Census'!$B$6:$AB$507,ROWS($A$1:C309)+1,0)))</f>
        <v/>
      </c>
      <c r="D310" s="72" t="str">
        <f>IF(VLOOKUP(D$1,$R$2:$S$16,2,0)="","",IF(HLOOKUP(VLOOKUP(D$1,$R$2:$S$16,2,0),'APTA Employee Census'!$B$6:$AB$507,ROWS($A$1:D309)+1,0)=0,"",HLOOKUP(VLOOKUP(D$1,$R$2:$S$16,2,0),'APTA Employee Census'!$B$6:$AB$507,ROWS($A$1:D309)+1,0)))</f>
        <v/>
      </c>
      <c r="E310" s="43" t="str">
        <f>IF(VLOOKUP(E$1,$R$2:$S$16,2,0)="","",IF(HLOOKUP(VLOOKUP(E$1,$R$2:$S$16,2,0),'APTA Employee Census'!$B$6:$AB$507,ROWS($A$1:E309)+1,0)=0,"",VLOOKUP(HLOOKUP(VLOOKUP(E$1,$R$2:$S$16,2,0),'APTA Employee Census'!$B$6:$AB$507,ROWS($A$1:E309)+1,0),Lookups!$A$2:$B$45,2,0)))</f>
        <v/>
      </c>
      <c r="F310" s="72" t="str">
        <f>IF(VLOOKUP(F$1,$R$2:$S$16,2,0)="","",IF(HLOOKUP(VLOOKUP(F$1,$R$2:$S$16,2,0),'APTA Employee Census'!$B$6:$AB$507,ROWS($A$1:F309)+1,0)=0,"",HLOOKUP(VLOOKUP(F$1,$R$2:$S$16,2,0),'APTA Employee Census'!$B$6:$AB$507,ROWS($A$1:F309)+1,0)))</f>
        <v/>
      </c>
      <c r="G310" s="43" t="str">
        <f>IF(VLOOKUP(G$1,$R$2:$S$16,2,0)="","",IF(HLOOKUP(VLOOKUP(G$1,$R$2:$S$16,2,0),'APTA Employee Census'!$B$6:$AB$507,ROWS($A$1:G309)+1,0)=0,"",VLOOKUP(HLOOKUP(VLOOKUP(G$1,$R$2:$S$16,2,0),'APTA Employee Census'!$B$6:$AB$507,ROWS($A$1:G309)+1,0),Lookups!$A$2:$B$45,2,0)))</f>
        <v/>
      </c>
      <c r="H310" s="72" t="str">
        <f>IF(VLOOKUP(H$1,$R$2:$S$16,2,0)="","",IF(HLOOKUP(VLOOKUP(H$1,$R$2:$S$16,2,0),'APTA Employee Census'!$B$6:$AB$507,ROWS($A$1:H309)+1,0)=0,"",HLOOKUP(VLOOKUP(H$1,$R$2:$S$16,2,0),'APTA Employee Census'!$B$6:$AB$507,ROWS($A$1:H309)+1,0)))</f>
        <v/>
      </c>
      <c r="I310" s="73" t="str">
        <f>IF(VLOOKUP(I$1,$R$2:$S$16,2,0)="","",IF(HLOOKUP(VLOOKUP(I$1,$R$2:$S$16,2,0),'APTA Employee Census'!$B$6:$AB$507,ROWS($A$1:I309)+1,0)=0,"",HLOOKUP(VLOOKUP(I$1,$R$2:$S$16,2,0),'APTA Employee Census'!$B$6:$AB$507,ROWS($A$1:I309)+1,0)))</f>
        <v/>
      </c>
      <c r="J310" s="74" t="str">
        <f>IF(VLOOKUP($J$1,$R$2:$S$16,2,0)="","",IF(AND($K310="part_time",HLOOKUP(VLOOKUP(J$1,$R$2:$S$16,2,0),'APTA Employee Census'!$B$6:$AB$507,ROWS($A$1:J309)+1,0)&gt;0),HLOOKUP(VLOOKUP(J$1,$R$2:$S$16,2,0),'APTA Employee Census'!$B$6:$AB$507,ROWS($A$1:J309)+1,0),IF(AND($K310="part_time",HLOOKUP(VLOOKUP(J$1,$R$2:$S$16,2,0),'APTA Employee Census'!$B$6:$AB$507,ROWS($A$1:J309)+1,0)=""),'APTA Employee Census'!$G$1,"")))</f>
        <v/>
      </c>
      <c r="K310" s="43" t="e">
        <f>IF(VLOOKUP(K$1,$R$2:$S$16,2,0)="","",IF(HLOOKUP(VLOOKUP(K$1,$R$2:$S$16,2,0),'APTA Employee Census'!$B$6:$AB$507,ROWS($A$1:K309)+1,0)=0,"",VLOOKUP(HLOOKUP(VLOOKUP(K$1,$R$2:$S$16,2,0),'APTA Employee Census'!$B$6:$AB$507,ROWS($A$1:K309)+1,0),Lookups!$A$2:$B$45,2,0)))</f>
        <v>#N/A</v>
      </c>
      <c r="L310" s="72" t="str">
        <f>IF(VLOOKUP(L$1,$R$2:$S$16,2,0)="","",IF(HLOOKUP(VLOOKUP(L$1,$R$2:$S$16,2,0),'APTA Employee Census'!$B$6:$AB$507,ROWS($A$1:L309)+1,0)=0,"",HLOOKUP(VLOOKUP(L$1,$R$2:$S$16,2,0),'APTA Employee Census'!$B$6:$AB$507,ROWS($A$1:L309)+1,0)))</f>
        <v/>
      </c>
      <c r="M310" s="74" t="str">
        <f>IF(VLOOKUP(M$1,$R$2:$S$16,2,0)="","",IF(HLOOKUP(VLOOKUP(M$1,$R$2:$S$16,2,0),'APTA Employee Census'!$B$6:$AB$507,ROWS($A$1:M309)+1,0)=0,"",HLOOKUP(VLOOKUP(M$1,$R$2:$S$16,2,0),'APTA Employee Census'!$B$6:$AB$507,ROWS($A$1:M309)+1,0)))</f>
        <v/>
      </c>
      <c r="N310" s="72" t="str">
        <f>IF(VLOOKUP(N$1,$R$2:$S$16,2,0)="","",IF(HLOOKUP(VLOOKUP(N$1,$R$2:$S$16,2,0),'APTA Employee Census'!$B$6:$AB$507,ROWS($A$1:N309)+1,0)=0,"",HLOOKUP(VLOOKUP(N$1,$R$2:$S$16,2,0),'APTA Employee Census'!$B$6:$AB$507,ROWS($A$1:N309)+1,0)))</f>
        <v/>
      </c>
      <c r="O310" s="43" t="str">
        <f>IF(VLOOKUP(O$1,$R$2:$S$16,2,0)="","",IF(E310="self",IF(HLOOKUP(VLOOKUP(O$1,$R$2:$S$16,2,0),'APTA Employee Census'!$B$6:$AB$507,ROWS($A$1:O309)+1,0)=0,"",VLOOKUP(HLOOKUP(VLOOKUP(O$1,$R$2:$S$16,2,0),'APTA Employee Census'!$B$6:$AB$507,ROWS($A$1:O309)+1,0),Lookups!$A$2:$B$45,2,0)),""))</f>
        <v/>
      </c>
    </row>
    <row r="311" spans="1:15" ht="18" customHeight="1" x14ac:dyDescent="0.15">
      <c r="A311" s="43" t="str">
        <f>IF(VLOOKUP(A$1,$R$2:$S$16,2,0)="","",IF(HLOOKUP(VLOOKUP(A$1,$R$2:$S$16,2,0),'APTA Employee Census'!$B$6:$AB$507,ROWS($A$1:A310)+1,0)=0,"",HLOOKUP(VLOOKUP(A$1,$R$2:$S$16,2,0),'APTA Employee Census'!$B$6:$AB$507,ROWS($A$1:A310)+1,0)))</f>
        <v/>
      </c>
      <c r="B311" s="43" t="str">
        <f>IF(VLOOKUP(B$1,$R$2:$S$16,2,0)="","",IF(HLOOKUP(VLOOKUP(B$1,$R$2:$S$16,2,0),'APTA Employee Census'!$A$6:$AB$507,ROWS($A$1:B310)+1,0)=0,"",HLOOKUP(VLOOKUP(B$1,$R$2:$S$16,2,0),'APTA Employee Census'!$A$6:$AB$507,ROWS($A$1:B310)+1,0)))</f>
        <v/>
      </c>
      <c r="C311" s="43" t="str">
        <f>IF(VLOOKUP(C$1,$R$2:$S$16,2,0)="","",IF(HLOOKUP(VLOOKUP(C$1,$R$2:$S$16,2,0),'APTA Employee Census'!$B$6:$AB$507,ROWS($A$1:C310)+1,0)=0,"",HLOOKUP(VLOOKUP(C$1,$R$2:$S$16,2,0),'APTA Employee Census'!$B$6:$AB$507,ROWS($A$1:C310)+1,0)))</f>
        <v/>
      </c>
      <c r="D311" s="72" t="str">
        <f>IF(VLOOKUP(D$1,$R$2:$S$16,2,0)="","",IF(HLOOKUP(VLOOKUP(D$1,$R$2:$S$16,2,0),'APTA Employee Census'!$B$6:$AB$507,ROWS($A$1:D310)+1,0)=0,"",HLOOKUP(VLOOKUP(D$1,$R$2:$S$16,2,0),'APTA Employee Census'!$B$6:$AB$507,ROWS($A$1:D310)+1,0)))</f>
        <v/>
      </c>
      <c r="E311" s="43" t="str">
        <f>IF(VLOOKUP(E$1,$R$2:$S$16,2,0)="","",IF(HLOOKUP(VLOOKUP(E$1,$R$2:$S$16,2,0),'APTA Employee Census'!$B$6:$AB$507,ROWS($A$1:E310)+1,0)=0,"",VLOOKUP(HLOOKUP(VLOOKUP(E$1,$R$2:$S$16,2,0),'APTA Employee Census'!$B$6:$AB$507,ROWS($A$1:E310)+1,0),Lookups!$A$2:$B$45,2,0)))</f>
        <v/>
      </c>
      <c r="F311" s="72" t="str">
        <f>IF(VLOOKUP(F$1,$R$2:$S$16,2,0)="","",IF(HLOOKUP(VLOOKUP(F$1,$R$2:$S$16,2,0),'APTA Employee Census'!$B$6:$AB$507,ROWS($A$1:F310)+1,0)=0,"",HLOOKUP(VLOOKUP(F$1,$R$2:$S$16,2,0),'APTA Employee Census'!$B$6:$AB$507,ROWS($A$1:F310)+1,0)))</f>
        <v/>
      </c>
      <c r="G311" s="43" t="str">
        <f>IF(VLOOKUP(G$1,$R$2:$S$16,2,0)="","",IF(HLOOKUP(VLOOKUP(G$1,$R$2:$S$16,2,0),'APTA Employee Census'!$B$6:$AB$507,ROWS($A$1:G310)+1,0)=0,"",VLOOKUP(HLOOKUP(VLOOKUP(G$1,$R$2:$S$16,2,0),'APTA Employee Census'!$B$6:$AB$507,ROWS($A$1:G310)+1,0),Lookups!$A$2:$B$45,2,0)))</f>
        <v/>
      </c>
      <c r="H311" s="72" t="str">
        <f>IF(VLOOKUP(H$1,$R$2:$S$16,2,0)="","",IF(HLOOKUP(VLOOKUP(H$1,$R$2:$S$16,2,0),'APTA Employee Census'!$B$6:$AB$507,ROWS($A$1:H310)+1,0)=0,"",HLOOKUP(VLOOKUP(H$1,$R$2:$S$16,2,0),'APTA Employee Census'!$B$6:$AB$507,ROWS($A$1:H310)+1,0)))</f>
        <v/>
      </c>
      <c r="I311" s="73" t="str">
        <f>IF(VLOOKUP(I$1,$R$2:$S$16,2,0)="","",IF(HLOOKUP(VLOOKUP(I$1,$R$2:$S$16,2,0),'APTA Employee Census'!$B$6:$AB$507,ROWS($A$1:I310)+1,0)=0,"",HLOOKUP(VLOOKUP(I$1,$R$2:$S$16,2,0),'APTA Employee Census'!$B$6:$AB$507,ROWS($A$1:I310)+1,0)))</f>
        <v/>
      </c>
      <c r="J311" s="74" t="str">
        <f>IF(VLOOKUP($J$1,$R$2:$S$16,2,0)="","",IF(AND($K311="part_time",HLOOKUP(VLOOKUP(J$1,$R$2:$S$16,2,0),'APTA Employee Census'!$B$6:$AB$507,ROWS($A$1:J310)+1,0)&gt;0),HLOOKUP(VLOOKUP(J$1,$R$2:$S$16,2,0),'APTA Employee Census'!$B$6:$AB$507,ROWS($A$1:J310)+1,0),IF(AND($K311="part_time",HLOOKUP(VLOOKUP(J$1,$R$2:$S$16,2,0),'APTA Employee Census'!$B$6:$AB$507,ROWS($A$1:J310)+1,0)=""),'APTA Employee Census'!$G$1,"")))</f>
        <v/>
      </c>
      <c r="K311" s="43" t="e">
        <f>IF(VLOOKUP(K$1,$R$2:$S$16,2,0)="","",IF(HLOOKUP(VLOOKUP(K$1,$R$2:$S$16,2,0),'APTA Employee Census'!$B$6:$AB$507,ROWS($A$1:K310)+1,0)=0,"",VLOOKUP(HLOOKUP(VLOOKUP(K$1,$R$2:$S$16,2,0),'APTA Employee Census'!$B$6:$AB$507,ROWS($A$1:K310)+1,0),Lookups!$A$2:$B$45,2,0)))</f>
        <v>#N/A</v>
      </c>
      <c r="L311" s="72" t="str">
        <f>IF(VLOOKUP(L$1,$R$2:$S$16,2,0)="","",IF(HLOOKUP(VLOOKUP(L$1,$R$2:$S$16,2,0),'APTA Employee Census'!$B$6:$AB$507,ROWS($A$1:L310)+1,0)=0,"",HLOOKUP(VLOOKUP(L$1,$R$2:$S$16,2,0),'APTA Employee Census'!$B$6:$AB$507,ROWS($A$1:L310)+1,0)))</f>
        <v/>
      </c>
      <c r="M311" s="74" t="str">
        <f>IF(VLOOKUP(M$1,$R$2:$S$16,2,0)="","",IF(HLOOKUP(VLOOKUP(M$1,$R$2:$S$16,2,0),'APTA Employee Census'!$B$6:$AB$507,ROWS($A$1:M310)+1,0)=0,"",HLOOKUP(VLOOKUP(M$1,$R$2:$S$16,2,0),'APTA Employee Census'!$B$6:$AB$507,ROWS($A$1:M310)+1,0)))</f>
        <v/>
      </c>
      <c r="N311" s="72" t="str">
        <f>IF(VLOOKUP(N$1,$R$2:$S$16,2,0)="","",IF(HLOOKUP(VLOOKUP(N$1,$R$2:$S$16,2,0),'APTA Employee Census'!$B$6:$AB$507,ROWS($A$1:N310)+1,0)=0,"",HLOOKUP(VLOOKUP(N$1,$R$2:$S$16,2,0),'APTA Employee Census'!$B$6:$AB$507,ROWS($A$1:N310)+1,0)))</f>
        <v/>
      </c>
      <c r="O311" s="43" t="str">
        <f>IF(VLOOKUP(O$1,$R$2:$S$16,2,0)="","",IF(E311="self",IF(HLOOKUP(VLOOKUP(O$1,$R$2:$S$16,2,0),'APTA Employee Census'!$B$6:$AB$507,ROWS($A$1:O310)+1,0)=0,"",VLOOKUP(HLOOKUP(VLOOKUP(O$1,$R$2:$S$16,2,0),'APTA Employee Census'!$B$6:$AB$507,ROWS($A$1:O310)+1,0),Lookups!$A$2:$B$45,2,0)),""))</f>
        <v/>
      </c>
    </row>
    <row r="312" spans="1:15" ht="18" customHeight="1" x14ac:dyDescent="0.15">
      <c r="A312" s="43" t="str">
        <f>IF(VLOOKUP(A$1,$R$2:$S$16,2,0)="","",IF(HLOOKUP(VLOOKUP(A$1,$R$2:$S$16,2,0),'APTA Employee Census'!$B$6:$AB$507,ROWS($A$1:A311)+1,0)=0,"",HLOOKUP(VLOOKUP(A$1,$R$2:$S$16,2,0),'APTA Employee Census'!$B$6:$AB$507,ROWS($A$1:A311)+1,0)))</f>
        <v/>
      </c>
      <c r="B312" s="43" t="str">
        <f>IF(VLOOKUP(B$1,$R$2:$S$16,2,0)="","",IF(HLOOKUP(VLOOKUP(B$1,$R$2:$S$16,2,0),'APTA Employee Census'!$A$6:$AB$507,ROWS($A$1:B311)+1,0)=0,"",HLOOKUP(VLOOKUP(B$1,$R$2:$S$16,2,0),'APTA Employee Census'!$A$6:$AB$507,ROWS($A$1:B311)+1,0)))</f>
        <v/>
      </c>
      <c r="C312" s="43" t="str">
        <f>IF(VLOOKUP(C$1,$R$2:$S$16,2,0)="","",IF(HLOOKUP(VLOOKUP(C$1,$R$2:$S$16,2,0),'APTA Employee Census'!$B$6:$AB$507,ROWS($A$1:C311)+1,0)=0,"",HLOOKUP(VLOOKUP(C$1,$R$2:$S$16,2,0),'APTA Employee Census'!$B$6:$AB$507,ROWS($A$1:C311)+1,0)))</f>
        <v/>
      </c>
      <c r="D312" s="72" t="str">
        <f>IF(VLOOKUP(D$1,$R$2:$S$16,2,0)="","",IF(HLOOKUP(VLOOKUP(D$1,$R$2:$S$16,2,0),'APTA Employee Census'!$B$6:$AB$507,ROWS($A$1:D311)+1,0)=0,"",HLOOKUP(VLOOKUP(D$1,$R$2:$S$16,2,0),'APTA Employee Census'!$B$6:$AB$507,ROWS($A$1:D311)+1,0)))</f>
        <v/>
      </c>
      <c r="E312" s="43" t="str">
        <f>IF(VLOOKUP(E$1,$R$2:$S$16,2,0)="","",IF(HLOOKUP(VLOOKUP(E$1,$R$2:$S$16,2,0),'APTA Employee Census'!$B$6:$AB$507,ROWS($A$1:E311)+1,0)=0,"",VLOOKUP(HLOOKUP(VLOOKUP(E$1,$R$2:$S$16,2,0),'APTA Employee Census'!$B$6:$AB$507,ROWS($A$1:E311)+1,0),Lookups!$A$2:$B$45,2,0)))</f>
        <v/>
      </c>
      <c r="F312" s="72" t="str">
        <f>IF(VLOOKUP(F$1,$R$2:$S$16,2,0)="","",IF(HLOOKUP(VLOOKUP(F$1,$R$2:$S$16,2,0),'APTA Employee Census'!$B$6:$AB$507,ROWS($A$1:F311)+1,0)=0,"",HLOOKUP(VLOOKUP(F$1,$R$2:$S$16,2,0),'APTA Employee Census'!$B$6:$AB$507,ROWS($A$1:F311)+1,0)))</f>
        <v/>
      </c>
      <c r="G312" s="43" t="str">
        <f>IF(VLOOKUP(G$1,$R$2:$S$16,2,0)="","",IF(HLOOKUP(VLOOKUP(G$1,$R$2:$S$16,2,0),'APTA Employee Census'!$B$6:$AB$507,ROWS($A$1:G311)+1,0)=0,"",VLOOKUP(HLOOKUP(VLOOKUP(G$1,$R$2:$S$16,2,0),'APTA Employee Census'!$B$6:$AB$507,ROWS($A$1:G311)+1,0),Lookups!$A$2:$B$45,2,0)))</f>
        <v/>
      </c>
      <c r="H312" s="72" t="str">
        <f>IF(VLOOKUP(H$1,$R$2:$S$16,2,0)="","",IF(HLOOKUP(VLOOKUP(H$1,$R$2:$S$16,2,0),'APTA Employee Census'!$B$6:$AB$507,ROWS($A$1:H311)+1,0)=0,"",HLOOKUP(VLOOKUP(H$1,$R$2:$S$16,2,0),'APTA Employee Census'!$B$6:$AB$507,ROWS($A$1:H311)+1,0)))</f>
        <v/>
      </c>
      <c r="I312" s="73" t="str">
        <f>IF(VLOOKUP(I$1,$R$2:$S$16,2,0)="","",IF(HLOOKUP(VLOOKUP(I$1,$R$2:$S$16,2,0),'APTA Employee Census'!$B$6:$AB$507,ROWS($A$1:I311)+1,0)=0,"",HLOOKUP(VLOOKUP(I$1,$R$2:$S$16,2,0),'APTA Employee Census'!$B$6:$AB$507,ROWS($A$1:I311)+1,0)))</f>
        <v/>
      </c>
      <c r="J312" s="74" t="str">
        <f>IF(VLOOKUP($J$1,$R$2:$S$16,2,0)="","",IF(AND($K312="part_time",HLOOKUP(VLOOKUP(J$1,$R$2:$S$16,2,0),'APTA Employee Census'!$B$6:$AB$507,ROWS($A$1:J311)+1,0)&gt;0),HLOOKUP(VLOOKUP(J$1,$R$2:$S$16,2,0),'APTA Employee Census'!$B$6:$AB$507,ROWS($A$1:J311)+1,0),IF(AND($K312="part_time",HLOOKUP(VLOOKUP(J$1,$R$2:$S$16,2,0),'APTA Employee Census'!$B$6:$AB$507,ROWS($A$1:J311)+1,0)=""),'APTA Employee Census'!$G$1,"")))</f>
        <v/>
      </c>
      <c r="K312" s="43" t="e">
        <f>IF(VLOOKUP(K$1,$R$2:$S$16,2,0)="","",IF(HLOOKUP(VLOOKUP(K$1,$R$2:$S$16,2,0),'APTA Employee Census'!$B$6:$AB$507,ROWS($A$1:K311)+1,0)=0,"",VLOOKUP(HLOOKUP(VLOOKUP(K$1,$R$2:$S$16,2,0),'APTA Employee Census'!$B$6:$AB$507,ROWS($A$1:K311)+1,0),Lookups!$A$2:$B$45,2,0)))</f>
        <v>#N/A</v>
      </c>
      <c r="L312" s="72" t="str">
        <f>IF(VLOOKUP(L$1,$R$2:$S$16,2,0)="","",IF(HLOOKUP(VLOOKUP(L$1,$R$2:$S$16,2,0),'APTA Employee Census'!$B$6:$AB$507,ROWS($A$1:L311)+1,0)=0,"",HLOOKUP(VLOOKUP(L$1,$R$2:$S$16,2,0),'APTA Employee Census'!$B$6:$AB$507,ROWS($A$1:L311)+1,0)))</f>
        <v/>
      </c>
      <c r="M312" s="74" t="str">
        <f>IF(VLOOKUP(M$1,$R$2:$S$16,2,0)="","",IF(HLOOKUP(VLOOKUP(M$1,$R$2:$S$16,2,0),'APTA Employee Census'!$B$6:$AB$507,ROWS($A$1:M311)+1,0)=0,"",HLOOKUP(VLOOKUP(M$1,$R$2:$S$16,2,0),'APTA Employee Census'!$B$6:$AB$507,ROWS($A$1:M311)+1,0)))</f>
        <v/>
      </c>
      <c r="N312" s="72" t="str">
        <f>IF(VLOOKUP(N$1,$R$2:$S$16,2,0)="","",IF(HLOOKUP(VLOOKUP(N$1,$R$2:$S$16,2,0),'APTA Employee Census'!$B$6:$AB$507,ROWS($A$1:N311)+1,0)=0,"",HLOOKUP(VLOOKUP(N$1,$R$2:$S$16,2,0),'APTA Employee Census'!$B$6:$AB$507,ROWS($A$1:N311)+1,0)))</f>
        <v/>
      </c>
      <c r="O312" s="43" t="str">
        <f>IF(VLOOKUP(O$1,$R$2:$S$16,2,0)="","",IF(E312="self",IF(HLOOKUP(VLOOKUP(O$1,$R$2:$S$16,2,0),'APTA Employee Census'!$B$6:$AB$507,ROWS($A$1:O311)+1,0)=0,"",VLOOKUP(HLOOKUP(VLOOKUP(O$1,$R$2:$S$16,2,0),'APTA Employee Census'!$B$6:$AB$507,ROWS($A$1:O311)+1,0),Lookups!$A$2:$B$45,2,0)),""))</f>
        <v/>
      </c>
    </row>
    <row r="313" spans="1:15" ht="18" customHeight="1" x14ac:dyDescent="0.15">
      <c r="A313" s="43" t="str">
        <f>IF(VLOOKUP(A$1,$R$2:$S$16,2,0)="","",IF(HLOOKUP(VLOOKUP(A$1,$R$2:$S$16,2,0),'APTA Employee Census'!$B$6:$AB$507,ROWS($A$1:A312)+1,0)=0,"",HLOOKUP(VLOOKUP(A$1,$R$2:$S$16,2,0),'APTA Employee Census'!$B$6:$AB$507,ROWS($A$1:A312)+1,0)))</f>
        <v/>
      </c>
      <c r="B313" s="43" t="str">
        <f>IF(VLOOKUP(B$1,$R$2:$S$16,2,0)="","",IF(HLOOKUP(VLOOKUP(B$1,$R$2:$S$16,2,0),'APTA Employee Census'!$A$6:$AB$507,ROWS($A$1:B312)+1,0)=0,"",HLOOKUP(VLOOKUP(B$1,$R$2:$S$16,2,0),'APTA Employee Census'!$A$6:$AB$507,ROWS($A$1:B312)+1,0)))</f>
        <v/>
      </c>
      <c r="C313" s="43" t="str">
        <f>IF(VLOOKUP(C$1,$R$2:$S$16,2,0)="","",IF(HLOOKUP(VLOOKUP(C$1,$R$2:$S$16,2,0),'APTA Employee Census'!$B$6:$AB$507,ROWS($A$1:C312)+1,0)=0,"",HLOOKUP(VLOOKUP(C$1,$R$2:$S$16,2,0),'APTA Employee Census'!$B$6:$AB$507,ROWS($A$1:C312)+1,0)))</f>
        <v/>
      </c>
      <c r="D313" s="72" t="str">
        <f>IF(VLOOKUP(D$1,$R$2:$S$16,2,0)="","",IF(HLOOKUP(VLOOKUP(D$1,$R$2:$S$16,2,0),'APTA Employee Census'!$B$6:$AB$507,ROWS($A$1:D312)+1,0)=0,"",HLOOKUP(VLOOKUP(D$1,$R$2:$S$16,2,0),'APTA Employee Census'!$B$6:$AB$507,ROWS($A$1:D312)+1,0)))</f>
        <v/>
      </c>
      <c r="E313" s="43" t="str">
        <f>IF(VLOOKUP(E$1,$R$2:$S$16,2,0)="","",IF(HLOOKUP(VLOOKUP(E$1,$R$2:$S$16,2,0),'APTA Employee Census'!$B$6:$AB$507,ROWS($A$1:E312)+1,0)=0,"",VLOOKUP(HLOOKUP(VLOOKUP(E$1,$R$2:$S$16,2,0),'APTA Employee Census'!$B$6:$AB$507,ROWS($A$1:E312)+1,0),Lookups!$A$2:$B$45,2,0)))</f>
        <v/>
      </c>
      <c r="F313" s="72" t="str">
        <f>IF(VLOOKUP(F$1,$R$2:$S$16,2,0)="","",IF(HLOOKUP(VLOOKUP(F$1,$R$2:$S$16,2,0),'APTA Employee Census'!$B$6:$AB$507,ROWS($A$1:F312)+1,0)=0,"",HLOOKUP(VLOOKUP(F$1,$R$2:$S$16,2,0),'APTA Employee Census'!$B$6:$AB$507,ROWS($A$1:F312)+1,0)))</f>
        <v/>
      </c>
      <c r="G313" s="43" t="str">
        <f>IF(VLOOKUP(G$1,$R$2:$S$16,2,0)="","",IF(HLOOKUP(VLOOKUP(G$1,$R$2:$S$16,2,0),'APTA Employee Census'!$B$6:$AB$507,ROWS($A$1:G312)+1,0)=0,"",VLOOKUP(HLOOKUP(VLOOKUP(G$1,$R$2:$S$16,2,0),'APTA Employee Census'!$B$6:$AB$507,ROWS($A$1:G312)+1,0),Lookups!$A$2:$B$45,2,0)))</f>
        <v/>
      </c>
      <c r="H313" s="72" t="str">
        <f>IF(VLOOKUP(H$1,$R$2:$S$16,2,0)="","",IF(HLOOKUP(VLOOKUP(H$1,$R$2:$S$16,2,0),'APTA Employee Census'!$B$6:$AB$507,ROWS($A$1:H312)+1,0)=0,"",HLOOKUP(VLOOKUP(H$1,$R$2:$S$16,2,0),'APTA Employee Census'!$B$6:$AB$507,ROWS($A$1:H312)+1,0)))</f>
        <v/>
      </c>
      <c r="I313" s="73" t="str">
        <f>IF(VLOOKUP(I$1,$R$2:$S$16,2,0)="","",IF(HLOOKUP(VLOOKUP(I$1,$R$2:$S$16,2,0),'APTA Employee Census'!$B$6:$AB$507,ROWS($A$1:I312)+1,0)=0,"",HLOOKUP(VLOOKUP(I$1,$R$2:$S$16,2,0),'APTA Employee Census'!$B$6:$AB$507,ROWS($A$1:I312)+1,0)))</f>
        <v/>
      </c>
      <c r="J313" s="74" t="str">
        <f>IF(VLOOKUP($J$1,$R$2:$S$16,2,0)="","",IF(AND($K313="part_time",HLOOKUP(VLOOKUP(J$1,$R$2:$S$16,2,0),'APTA Employee Census'!$B$6:$AB$507,ROWS($A$1:J312)+1,0)&gt;0),HLOOKUP(VLOOKUP(J$1,$R$2:$S$16,2,0),'APTA Employee Census'!$B$6:$AB$507,ROWS($A$1:J312)+1,0),IF(AND($K313="part_time",HLOOKUP(VLOOKUP(J$1,$R$2:$S$16,2,0),'APTA Employee Census'!$B$6:$AB$507,ROWS($A$1:J312)+1,0)=""),'APTA Employee Census'!$G$1,"")))</f>
        <v/>
      </c>
      <c r="K313" s="43" t="e">
        <f>IF(VLOOKUP(K$1,$R$2:$S$16,2,0)="","",IF(HLOOKUP(VLOOKUP(K$1,$R$2:$S$16,2,0),'APTA Employee Census'!$B$6:$AB$507,ROWS($A$1:K312)+1,0)=0,"",VLOOKUP(HLOOKUP(VLOOKUP(K$1,$R$2:$S$16,2,0),'APTA Employee Census'!$B$6:$AB$507,ROWS($A$1:K312)+1,0),Lookups!$A$2:$B$45,2,0)))</f>
        <v>#N/A</v>
      </c>
      <c r="L313" s="72" t="str">
        <f>IF(VLOOKUP(L$1,$R$2:$S$16,2,0)="","",IF(HLOOKUP(VLOOKUP(L$1,$R$2:$S$16,2,0),'APTA Employee Census'!$B$6:$AB$507,ROWS($A$1:L312)+1,0)=0,"",HLOOKUP(VLOOKUP(L$1,$R$2:$S$16,2,0),'APTA Employee Census'!$B$6:$AB$507,ROWS($A$1:L312)+1,0)))</f>
        <v/>
      </c>
      <c r="M313" s="74" t="str">
        <f>IF(VLOOKUP(M$1,$R$2:$S$16,2,0)="","",IF(HLOOKUP(VLOOKUP(M$1,$R$2:$S$16,2,0),'APTA Employee Census'!$B$6:$AB$507,ROWS($A$1:M312)+1,0)=0,"",HLOOKUP(VLOOKUP(M$1,$R$2:$S$16,2,0),'APTA Employee Census'!$B$6:$AB$507,ROWS($A$1:M312)+1,0)))</f>
        <v/>
      </c>
      <c r="N313" s="72" t="str">
        <f>IF(VLOOKUP(N$1,$R$2:$S$16,2,0)="","",IF(HLOOKUP(VLOOKUP(N$1,$R$2:$S$16,2,0),'APTA Employee Census'!$B$6:$AB$507,ROWS($A$1:N312)+1,0)=0,"",HLOOKUP(VLOOKUP(N$1,$R$2:$S$16,2,0),'APTA Employee Census'!$B$6:$AB$507,ROWS($A$1:N312)+1,0)))</f>
        <v/>
      </c>
      <c r="O313" s="43" t="str">
        <f>IF(VLOOKUP(O$1,$R$2:$S$16,2,0)="","",IF(E313="self",IF(HLOOKUP(VLOOKUP(O$1,$R$2:$S$16,2,0),'APTA Employee Census'!$B$6:$AB$507,ROWS($A$1:O312)+1,0)=0,"",VLOOKUP(HLOOKUP(VLOOKUP(O$1,$R$2:$S$16,2,0),'APTA Employee Census'!$B$6:$AB$507,ROWS($A$1:O312)+1,0),Lookups!$A$2:$B$45,2,0)),""))</f>
        <v/>
      </c>
    </row>
    <row r="314" spans="1:15" ht="18" customHeight="1" x14ac:dyDescent="0.15">
      <c r="A314" s="43" t="str">
        <f>IF(VLOOKUP(A$1,$R$2:$S$16,2,0)="","",IF(HLOOKUP(VLOOKUP(A$1,$R$2:$S$16,2,0),'APTA Employee Census'!$B$6:$AB$507,ROWS($A$1:A313)+1,0)=0,"",HLOOKUP(VLOOKUP(A$1,$R$2:$S$16,2,0),'APTA Employee Census'!$B$6:$AB$507,ROWS($A$1:A313)+1,0)))</f>
        <v/>
      </c>
      <c r="B314" s="43" t="str">
        <f>IF(VLOOKUP(B$1,$R$2:$S$16,2,0)="","",IF(HLOOKUP(VLOOKUP(B$1,$R$2:$S$16,2,0),'APTA Employee Census'!$A$6:$AB$507,ROWS($A$1:B313)+1,0)=0,"",HLOOKUP(VLOOKUP(B$1,$R$2:$S$16,2,0),'APTA Employee Census'!$A$6:$AB$507,ROWS($A$1:B313)+1,0)))</f>
        <v/>
      </c>
      <c r="C314" s="43" t="str">
        <f>IF(VLOOKUP(C$1,$R$2:$S$16,2,0)="","",IF(HLOOKUP(VLOOKUP(C$1,$R$2:$S$16,2,0),'APTA Employee Census'!$B$6:$AB$507,ROWS($A$1:C313)+1,0)=0,"",HLOOKUP(VLOOKUP(C$1,$R$2:$S$16,2,0),'APTA Employee Census'!$B$6:$AB$507,ROWS($A$1:C313)+1,0)))</f>
        <v/>
      </c>
      <c r="D314" s="72" t="str">
        <f>IF(VLOOKUP(D$1,$R$2:$S$16,2,0)="","",IF(HLOOKUP(VLOOKUP(D$1,$R$2:$S$16,2,0),'APTA Employee Census'!$B$6:$AB$507,ROWS($A$1:D313)+1,0)=0,"",HLOOKUP(VLOOKUP(D$1,$R$2:$S$16,2,0),'APTA Employee Census'!$B$6:$AB$507,ROWS($A$1:D313)+1,0)))</f>
        <v/>
      </c>
      <c r="E314" s="43" t="str">
        <f>IF(VLOOKUP(E$1,$R$2:$S$16,2,0)="","",IF(HLOOKUP(VLOOKUP(E$1,$R$2:$S$16,2,0),'APTA Employee Census'!$B$6:$AB$507,ROWS($A$1:E313)+1,0)=0,"",VLOOKUP(HLOOKUP(VLOOKUP(E$1,$R$2:$S$16,2,0),'APTA Employee Census'!$B$6:$AB$507,ROWS($A$1:E313)+1,0),Lookups!$A$2:$B$45,2,0)))</f>
        <v/>
      </c>
      <c r="F314" s="72" t="str">
        <f>IF(VLOOKUP(F$1,$R$2:$S$16,2,0)="","",IF(HLOOKUP(VLOOKUP(F$1,$R$2:$S$16,2,0),'APTA Employee Census'!$B$6:$AB$507,ROWS($A$1:F313)+1,0)=0,"",HLOOKUP(VLOOKUP(F$1,$R$2:$S$16,2,0),'APTA Employee Census'!$B$6:$AB$507,ROWS($A$1:F313)+1,0)))</f>
        <v/>
      </c>
      <c r="G314" s="43" t="str">
        <f>IF(VLOOKUP(G$1,$R$2:$S$16,2,0)="","",IF(HLOOKUP(VLOOKUP(G$1,$R$2:$S$16,2,0),'APTA Employee Census'!$B$6:$AB$507,ROWS($A$1:G313)+1,0)=0,"",VLOOKUP(HLOOKUP(VLOOKUP(G$1,$R$2:$S$16,2,0),'APTA Employee Census'!$B$6:$AB$507,ROWS($A$1:G313)+1,0),Lookups!$A$2:$B$45,2,0)))</f>
        <v/>
      </c>
      <c r="H314" s="72" t="str">
        <f>IF(VLOOKUP(H$1,$R$2:$S$16,2,0)="","",IF(HLOOKUP(VLOOKUP(H$1,$R$2:$S$16,2,0),'APTA Employee Census'!$B$6:$AB$507,ROWS($A$1:H313)+1,0)=0,"",HLOOKUP(VLOOKUP(H$1,$R$2:$S$16,2,0),'APTA Employee Census'!$B$6:$AB$507,ROWS($A$1:H313)+1,0)))</f>
        <v/>
      </c>
      <c r="I314" s="73" t="str">
        <f>IF(VLOOKUP(I$1,$R$2:$S$16,2,0)="","",IF(HLOOKUP(VLOOKUP(I$1,$R$2:$S$16,2,0),'APTA Employee Census'!$B$6:$AB$507,ROWS($A$1:I313)+1,0)=0,"",HLOOKUP(VLOOKUP(I$1,$R$2:$S$16,2,0),'APTA Employee Census'!$B$6:$AB$507,ROWS($A$1:I313)+1,0)))</f>
        <v/>
      </c>
      <c r="J314" s="74" t="str">
        <f>IF(VLOOKUP($J$1,$R$2:$S$16,2,0)="","",IF(AND($K314="part_time",HLOOKUP(VLOOKUP(J$1,$R$2:$S$16,2,0),'APTA Employee Census'!$B$6:$AB$507,ROWS($A$1:J313)+1,0)&gt;0),HLOOKUP(VLOOKUP(J$1,$R$2:$S$16,2,0),'APTA Employee Census'!$B$6:$AB$507,ROWS($A$1:J313)+1,0),IF(AND($K314="part_time",HLOOKUP(VLOOKUP(J$1,$R$2:$S$16,2,0),'APTA Employee Census'!$B$6:$AB$507,ROWS($A$1:J313)+1,0)=""),'APTA Employee Census'!$G$1,"")))</f>
        <v/>
      </c>
      <c r="K314" s="43" t="e">
        <f>IF(VLOOKUP(K$1,$R$2:$S$16,2,0)="","",IF(HLOOKUP(VLOOKUP(K$1,$R$2:$S$16,2,0),'APTA Employee Census'!$B$6:$AB$507,ROWS($A$1:K313)+1,0)=0,"",VLOOKUP(HLOOKUP(VLOOKUP(K$1,$R$2:$S$16,2,0),'APTA Employee Census'!$B$6:$AB$507,ROWS($A$1:K313)+1,0),Lookups!$A$2:$B$45,2,0)))</f>
        <v>#N/A</v>
      </c>
      <c r="L314" s="72" t="str">
        <f>IF(VLOOKUP(L$1,$R$2:$S$16,2,0)="","",IF(HLOOKUP(VLOOKUP(L$1,$R$2:$S$16,2,0),'APTA Employee Census'!$B$6:$AB$507,ROWS($A$1:L313)+1,0)=0,"",HLOOKUP(VLOOKUP(L$1,$R$2:$S$16,2,0),'APTA Employee Census'!$B$6:$AB$507,ROWS($A$1:L313)+1,0)))</f>
        <v/>
      </c>
      <c r="M314" s="74" t="str">
        <f>IF(VLOOKUP(M$1,$R$2:$S$16,2,0)="","",IF(HLOOKUP(VLOOKUP(M$1,$R$2:$S$16,2,0),'APTA Employee Census'!$B$6:$AB$507,ROWS($A$1:M313)+1,0)=0,"",HLOOKUP(VLOOKUP(M$1,$R$2:$S$16,2,0),'APTA Employee Census'!$B$6:$AB$507,ROWS($A$1:M313)+1,0)))</f>
        <v/>
      </c>
      <c r="N314" s="72" t="str">
        <f>IF(VLOOKUP(N$1,$R$2:$S$16,2,0)="","",IF(HLOOKUP(VLOOKUP(N$1,$R$2:$S$16,2,0),'APTA Employee Census'!$B$6:$AB$507,ROWS($A$1:N313)+1,0)=0,"",HLOOKUP(VLOOKUP(N$1,$R$2:$S$16,2,0),'APTA Employee Census'!$B$6:$AB$507,ROWS($A$1:N313)+1,0)))</f>
        <v/>
      </c>
      <c r="O314" s="43" t="str">
        <f>IF(VLOOKUP(O$1,$R$2:$S$16,2,0)="","",IF(E314="self",IF(HLOOKUP(VLOOKUP(O$1,$R$2:$S$16,2,0),'APTA Employee Census'!$B$6:$AB$507,ROWS($A$1:O313)+1,0)=0,"",VLOOKUP(HLOOKUP(VLOOKUP(O$1,$R$2:$S$16,2,0),'APTA Employee Census'!$B$6:$AB$507,ROWS($A$1:O313)+1,0),Lookups!$A$2:$B$45,2,0)),""))</f>
        <v/>
      </c>
    </row>
    <row r="315" spans="1:15" ht="18" customHeight="1" x14ac:dyDescent="0.15">
      <c r="A315" s="43" t="str">
        <f>IF(VLOOKUP(A$1,$R$2:$S$16,2,0)="","",IF(HLOOKUP(VLOOKUP(A$1,$R$2:$S$16,2,0),'APTA Employee Census'!$B$6:$AB$507,ROWS($A$1:A314)+1,0)=0,"",HLOOKUP(VLOOKUP(A$1,$R$2:$S$16,2,0),'APTA Employee Census'!$B$6:$AB$507,ROWS($A$1:A314)+1,0)))</f>
        <v/>
      </c>
      <c r="B315" s="43" t="str">
        <f>IF(VLOOKUP(B$1,$R$2:$S$16,2,0)="","",IF(HLOOKUP(VLOOKUP(B$1,$R$2:$S$16,2,0),'APTA Employee Census'!$A$6:$AB$507,ROWS($A$1:B314)+1,0)=0,"",HLOOKUP(VLOOKUP(B$1,$R$2:$S$16,2,0),'APTA Employee Census'!$A$6:$AB$507,ROWS($A$1:B314)+1,0)))</f>
        <v/>
      </c>
      <c r="C315" s="43" t="str">
        <f>IF(VLOOKUP(C$1,$R$2:$S$16,2,0)="","",IF(HLOOKUP(VLOOKUP(C$1,$R$2:$S$16,2,0),'APTA Employee Census'!$B$6:$AB$507,ROWS($A$1:C314)+1,0)=0,"",HLOOKUP(VLOOKUP(C$1,$R$2:$S$16,2,0),'APTA Employee Census'!$B$6:$AB$507,ROWS($A$1:C314)+1,0)))</f>
        <v/>
      </c>
      <c r="D315" s="72" t="str">
        <f>IF(VLOOKUP(D$1,$R$2:$S$16,2,0)="","",IF(HLOOKUP(VLOOKUP(D$1,$R$2:$S$16,2,0),'APTA Employee Census'!$B$6:$AB$507,ROWS($A$1:D314)+1,0)=0,"",HLOOKUP(VLOOKUP(D$1,$R$2:$S$16,2,0),'APTA Employee Census'!$B$6:$AB$507,ROWS($A$1:D314)+1,0)))</f>
        <v/>
      </c>
      <c r="E315" s="43" t="str">
        <f>IF(VLOOKUP(E$1,$R$2:$S$16,2,0)="","",IF(HLOOKUP(VLOOKUP(E$1,$R$2:$S$16,2,0),'APTA Employee Census'!$B$6:$AB$507,ROWS($A$1:E314)+1,0)=0,"",VLOOKUP(HLOOKUP(VLOOKUP(E$1,$R$2:$S$16,2,0),'APTA Employee Census'!$B$6:$AB$507,ROWS($A$1:E314)+1,0),Lookups!$A$2:$B$45,2,0)))</f>
        <v/>
      </c>
      <c r="F315" s="72" t="str">
        <f>IF(VLOOKUP(F$1,$R$2:$S$16,2,0)="","",IF(HLOOKUP(VLOOKUP(F$1,$R$2:$S$16,2,0),'APTA Employee Census'!$B$6:$AB$507,ROWS($A$1:F314)+1,0)=0,"",HLOOKUP(VLOOKUP(F$1,$R$2:$S$16,2,0),'APTA Employee Census'!$B$6:$AB$507,ROWS($A$1:F314)+1,0)))</f>
        <v/>
      </c>
      <c r="G315" s="43" t="str">
        <f>IF(VLOOKUP(G$1,$R$2:$S$16,2,0)="","",IF(HLOOKUP(VLOOKUP(G$1,$R$2:$S$16,2,0),'APTA Employee Census'!$B$6:$AB$507,ROWS($A$1:G314)+1,0)=0,"",VLOOKUP(HLOOKUP(VLOOKUP(G$1,$R$2:$S$16,2,0),'APTA Employee Census'!$B$6:$AB$507,ROWS($A$1:G314)+1,0),Lookups!$A$2:$B$45,2,0)))</f>
        <v/>
      </c>
      <c r="H315" s="72" t="str">
        <f>IF(VLOOKUP(H$1,$R$2:$S$16,2,0)="","",IF(HLOOKUP(VLOOKUP(H$1,$R$2:$S$16,2,0),'APTA Employee Census'!$B$6:$AB$507,ROWS($A$1:H314)+1,0)=0,"",HLOOKUP(VLOOKUP(H$1,$R$2:$S$16,2,0),'APTA Employee Census'!$B$6:$AB$507,ROWS($A$1:H314)+1,0)))</f>
        <v/>
      </c>
      <c r="I315" s="73" t="str">
        <f>IF(VLOOKUP(I$1,$R$2:$S$16,2,0)="","",IF(HLOOKUP(VLOOKUP(I$1,$R$2:$S$16,2,0),'APTA Employee Census'!$B$6:$AB$507,ROWS($A$1:I314)+1,0)=0,"",HLOOKUP(VLOOKUP(I$1,$R$2:$S$16,2,0),'APTA Employee Census'!$B$6:$AB$507,ROWS($A$1:I314)+1,0)))</f>
        <v/>
      </c>
      <c r="J315" s="74" t="str">
        <f>IF(VLOOKUP($J$1,$R$2:$S$16,2,0)="","",IF(AND($K315="part_time",HLOOKUP(VLOOKUP(J$1,$R$2:$S$16,2,0),'APTA Employee Census'!$B$6:$AB$507,ROWS($A$1:J314)+1,0)&gt;0),HLOOKUP(VLOOKUP(J$1,$R$2:$S$16,2,0),'APTA Employee Census'!$B$6:$AB$507,ROWS($A$1:J314)+1,0),IF(AND($K315="part_time",HLOOKUP(VLOOKUP(J$1,$R$2:$S$16,2,0),'APTA Employee Census'!$B$6:$AB$507,ROWS($A$1:J314)+1,0)=""),'APTA Employee Census'!$G$1,"")))</f>
        <v/>
      </c>
      <c r="K315" s="43" t="e">
        <f>IF(VLOOKUP(K$1,$R$2:$S$16,2,0)="","",IF(HLOOKUP(VLOOKUP(K$1,$R$2:$S$16,2,0),'APTA Employee Census'!$B$6:$AB$507,ROWS($A$1:K314)+1,0)=0,"",VLOOKUP(HLOOKUP(VLOOKUP(K$1,$R$2:$S$16,2,0),'APTA Employee Census'!$B$6:$AB$507,ROWS($A$1:K314)+1,0),Lookups!$A$2:$B$45,2,0)))</f>
        <v>#N/A</v>
      </c>
      <c r="L315" s="72" t="str">
        <f>IF(VLOOKUP(L$1,$R$2:$S$16,2,0)="","",IF(HLOOKUP(VLOOKUP(L$1,$R$2:$S$16,2,0),'APTA Employee Census'!$B$6:$AB$507,ROWS($A$1:L314)+1,0)=0,"",HLOOKUP(VLOOKUP(L$1,$R$2:$S$16,2,0),'APTA Employee Census'!$B$6:$AB$507,ROWS($A$1:L314)+1,0)))</f>
        <v/>
      </c>
      <c r="M315" s="74" t="str">
        <f>IF(VLOOKUP(M$1,$R$2:$S$16,2,0)="","",IF(HLOOKUP(VLOOKUP(M$1,$R$2:$S$16,2,0),'APTA Employee Census'!$B$6:$AB$507,ROWS($A$1:M314)+1,0)=0,"",HLOOKUP(VLOOKUP(M$1,$R$2:$S$16,2,0),'APTA Employee Census'!$B$6:$AB$507,ROWS($A$1:M314)+1,0)))</f>
        <v/>
      </c>
      <c r="N315" s="72" t="str">
        <f>IF(VLOOKUP(N$1,$R$2:$S$16,2,0)="","",IF(HLOOKUP(VLOOKUP(N$1,$R$2:$S$16,2,0),'APTA Employee Census'!$B$6:$AB$507,ROWS($A$1:N314)+1,0)=0,"",HLOOKUP(VLOOKUP(N$1,$R$2:$S$16,2,0),'APTA Employee Census'!$B$6:$AB$507,ROWS($A$1:N314)+1,0)))</f>
        <v/>
      </c>
      <c r="O315" s="43" t="str">
        <f>IF(VLOOKUP(O$1,$R$2:$S$16,2,0)="","",IF(E315="self",IF(HLOOKUP(VLOOKUP(O$1,$R$2:$S$16,2,0),'APTA Employee Census'!$B$6:$AB$507,ROWS($A$1:O314)+1,0)=0,"",VLOOKUP(HLOOKUP(VLOOKUP(O$1,$R$2:$S$16,2,0),'APTA Employee Census'!$B$6:$AB$507,ROWS($A$1:O314)+1,0),Lookups!$A$2:$B$45,2,0)),""))</f>
        <v/>
      </c>
    </row>
    <row r="316" spans="1:15" ht="18" customHeight="1" x14ac:dyDescent="0.15">
      <c r="A316" s="43" t="str">
        <f>IF(VLOOKUP(A$1,$R$2:$S$16,2,0)="","",IF(HLOOKUP(VLOOKUP(A$1,$R$2:$S$16,2,0),'APTA Employee Census'!$B$6:$AB$507,ROWS($A$1:A315)+1,0)=0,"",HLOOKUP(VLOOKUP(A$1,$R$2:$S$16,2,0),'APTA Employee Census'!$B$6:$AB$507,ROWS($A$1:A315)+1,0)))</f>
        <v/>
      </c>
      <c r="B316" s="43" t="str">
        <f>IF(VLOOKUP(B$1,$R$2:$S$16,2,0)="","",IF(HLOOKUP(VLOOKUP(B$1,$R$2:$S$16,2,0),'APTA Employee Census'!$A$6:$AB$507,ROWS($A$1:B315)+1,0)=0,"",HLOOKUP(VLOOKUP(B$1,$R$2:$S$16,2,0),'APTA Employee Census'!$A$6:$AB$507,ROWS($A$1:B315)+1,0)))</f>
        <v/>
      </c>
      <c r="C316" s="43" t="str">
        <f>IF(VLOOKUP(C$1,$R$2:$S$16,2,0)="","",IF(HLOOKUP(VLOOKUP(C$1,$R$2:$S$16,2,0),'APTA Employee Census'!$B$6:$AB$507,ROWS($A$1:C315)+1,0)=0,"",HLOOKUP(VLOOKUP(C$1,$R$2:$S$16,2,0),'APTA Employee Census'!$B$6:$AB$507,ROWS($A$1:C315)+1,0)))</f>
        <v/>
      </c>
      <c r="D316" s="72" t="str">
        <f>IF(VLOOKUP(D$1,$R$2:$S$16,2,0)="","",IF(HLOOKUP(VLOOKUP(D$1,$R$2:$S$16,2,0),'APTA Employee Census'!$B$6:$AB$507,ROWS($A$1:D315)+1,0)=0,"",HLOOKUP(VLOOKUP(D$1,$R$2:$S$16,2,0),'APTA Employee Census'!$B$6:$AB$507,ROWS($A$1:D315)+1,0)))</f>
        <v/>
      </c>
      <c r="E316" s="43" t="str">
        <f>IF(VLOOKUP(E$1,$R$2:$S$16,2,0)="","",IF(HLOOKUP(VLOOKUP(E$1,$R$2:$S$16,2,0),'APTA Employee Census'!$B$6:$AB$507,ROWS($A$1:E315)+1,0)=0,"",VLOOKUP(HLOOKUP(VLOOKUP(E$1,$R$2:$S$16,2,0),'APTA Employee Census'!$B$6:$AB$507,ROWS($A$1:E315)+1,0),Lookups!$A$2:$B$45,2,0)))</f>
        <v/>
      </c>
      <c r="F316" s="72" t="str">
        <f>IF(VLOOKUP(F$1,$R$2:$S$16,2,0)="","",IF(HLOOKUP(VLOOKUP(F$1,$R$2:$S$16,2,0),'APTA Employee Census'!$B$6:$AB$507,ROWS($A$1:F315)+1,0)=0,"",HLOOKUP(VLOOKUP(F$1,$R$2:$S$16,2,0),'APTA Employee Census'!$B$6:$AB$507,ROWS($A$1:F315)+1,0)))</f>
        <v/>
      </c>
      <c r="G316" s="43" t="str">
        <f>IF(VLOOKUP(G$1,$R$2:$S$16,2,0)="","",IF(HLOOKUP(VLOOKUP(G$1,$R$2:$S$16,2,0),'APTA Employee Census'!$B$6:$AB$507,ROWS($A$1:G315)+1,0)=0,"",VLOOKUP(HLOOKUP(VLOOKUP(G$1,$R$2:$S$16,2,0),'APTA Employee Census'!$B$6:$AB$507,ROWS($A$1:G315)+1,0),Lookups!$A$2:$B$45,2,0)))</f>
        <v/>
      </c>
      <c r="H316" s="72" t="str">
        <f>IF(VLOOKUP(H$1,$R$2:$S$16,2,0)="","",IF(HLOOKUP(VLOOKUP(H$1,$R$2:$S$16,2,0),'APTA Employee Census'!$B$6:$AB$507,ROWS($A$1:H315)+1,0)=0,"",HLOOKUP(VLOOKUP(H$1,$R$2:$S$16,2,0),'APTA Employee Census'!$B$6:$AB$507,ROWS($A$1:H315)+1,0)))</f>
        <v/>
      </c>
      <c r="I316" s="73" t="str">
        <f>IF(VLOOKUP(I$1,$R$2:$S$16,2,0)="","",IF(HLOOKUP(VLOOKUP(I$1,$R$2:$S$16,2,0),'APTA Employee Census'!$B$6:$AB$507,ROWS($A$1:I315)+1,0)=0,"",HLOOKUP(VLOOKUP(I$1,$R$2:$S$16,2,0),'APTA Employee Census'!$B$6:$AB$507,ROWS($A$1:I315)+1,0)))</f>
        <v/>
      </c>
      <c r="J316" s="74" t="str">
        <f>IF(VLOOKUP($J$1,$R$2:$S$16,2,0)="","",IF(AND($K316="part_time",HLOOKUP(VLOOKUP(J$1,$R$2:$S$16,2,0),'APTA Employee Census'!$B$6:$AB$507,ROWS($A$1:J315)+1,0)&gt;0),HLOOKUP(VLOOKUP(J$1,$R$2:$S$16,2,0),'APTA Employee Census'!$B$6:$AB$507,ROWS($A$1:J315)+1,0),IF(AND($K316="part_time",HLOOKUP(VLOOKUP(J$1,$R$2:$S$16,2,0),'APTA Employee Census'!$B$6:$AB$507,ROWS($A$1:J315)+1,0)=""),'APTA Employee Census'!$G$1,"")))</f>
        <v/>
      </c>
      <c r="K316" s="43" t="e">
        <f>IF(VLOOKUP(K$1,$R$2:$S$16,2,0)="","",IF(HLOOKUP(VLOOKUP(K$1,$R$2:$S$16,2,0),'APTA Employee Census'!$B$6:$AB$507,ROWS($A$1:K315)+1,0)=0,"",VLOOKUP(HLOOKUP(VLOOKUP(K$1,$R$2:$S$16,2,0),'APTA Employee Census'!$B$6:$AB$507,ROWS($A$1:K315)+1,0),Lookups!$A$2:$B$45,2,0)))</f>
        <v>#N/A</v>
      </c>
      <c r="L316" s="72" t="str">
        <f>IF(VLOOKUP(L$1,$R$2:$S$16,2,0)="","",IF(HLOOKUP(VLOOKUP(L$1,$R$2:$S$16,2,0),'APTA Employee Census'!$B$6:$AB$507,ROWS($A$1:L315)+1,0)=0,"",HLOOKUP(VLOOKUP(L$1,$R$2:$S$16,2,0),'APTA Employee Census'!$B$6:$AB$507,ROWS($A$1:L315)+1,0)))</f>
        <v/>
      </c>
      <c r="M316" s="74" t="str">
        <f>IF(VLOOKUP(M$1,$R$2:$S$16,2,0)="","",IF(HLOOKUP(VLOOKUP(M$1,$R$2:$S$16,2,0),'APTA Employee Census'!$B$6:$AB$507,ROWS($A$1:M315)+1,0)=0,"",HLOOKUP(VLOOKUP(M$1,$R$2:$S$16,2,0),'APTA Employee Census'!$B$6:$AB$507,ROWS($A$1:M315)+1,0)))</f>
        <v/>
      </c>
      <c r="N316" s="72" t="str">
        <f>IF(VLOOKUP(N$1,$R$2:$S$16,2,0)="","",IF(HLOOKUP(VLOOKUP(N$1,$R$2:$S$16,2,0),'APTA Employee Census'!$B$6:$AB$507,ROWS($A$1:N315)+1,0)=0,"",HLOOKUP(VLOOKUP(N$1,$R$2:$S$16,2,0),'APTA Employee Census'!$B$6:$AB$507,ROWS($A$1:N315)+1,0)))</f>
        <v/>
      </c>
      <c r="O316" s="43" t="str">
        <f>IF(VLOOKUP(O$1,$R$2:$S$16,2,0)="","",IF(E316="self",IF(HLOOKUP(VLOOKUP(O$1,$R$2:$S$16,2,0),'APTA Employee Census'!$B$6:$AB$507,ROWS($A$1:O315)+1,0)=0,"",VLOOKUP(HLOOKUP(VLOOKUP(O$1,$R$2:$S$16,2,0),'APTA Employee Census'!$B$6:$AB$507,ROWS($A$1:O315)+1,0),Lookups!$A$2:$B$45,2,0)),""))</f>
        <v/>
      </c>
    </row>
    <row r="317" spans="1:15" ht="18" customHeight="1" x14ac:dyDescent="0.15">
      <c r="A317" s="43" t="str">
        <f>IF(VLOOKUP(A$1,$R$2:$S$16,2,0)="","",IF(HLOOKUP(VLOOKUP(A$1,$R$2:$S$16,2,0),'APTA Employee Census'!$B$6:$AB$507,ROWS($A$1:A316)+1,0)=0,"",HLOOKUP(VLOOKUP(A$1,$R$2:$S$16,2,0),'APTA Employee Census'!$B$6:$AB$507,ROWS($A$1:A316)+1,0)))</f>
        <v/>
      </c>
      <c r="B317" s="43" t="str">
        <f>IF(VLOOKUP(B$1,$R$2:$S$16,2,0)="","",IF(HLOOKUP(VLOOKUP(B$1,$R$2:$S$16,2,0),'APTA Employee Census'!$A$6:$AB$507,ROWS($A$1:B316)+1,0)=0,"",HLOOKUP(VLOOKUP(B$1,$R$2:$S$16,2,0),'APTA Employee Census'!$A$6:$AB$507,ROWS($A$1:B316)+1,0)))</f>
        <v/>
      </c>
      <c r="C317" s="43" t="str">
        <f>IF(VLOOKUP(C$1,$R$2:$S$16,2,0)="","",IF(HLOOKUP(VLOOKUP(C$1,$R$2:$S$16,2,0),'APTA Employee Census'!$B$6:$AB$507,ROWS($A$1:C316)+1,0)=0,"",HLOOKUP(VLOOKUP(C$1,$R$2:$S$16,2,0),'APTA Employee Census'!$B$6:$AB$507,ROWS($A$1:C316)+1,0)))</f>
        <v/>
      </c>
      <c r="D317" s="72" t="str">
        <f>IF(VLOOKUP(D$1,$R$2:$S$16,2,0)="","",IF(HLOOKUP(VLOOKUP(D$1,$R$2:$S$16,2,0),'APTA Employee Census'!$B$6:$AB$507,ROWS($A$1:D316)+1,0)=0,"",HLOOKUP(VLOOKUP(D$1,$R$2:$S$16,2,0),'APTA Employee Census'!$B$6:$AB$507,ROWS($A$1:D316)+1,0)))</f>
        <v/>
      </c>
      <c r="E317" s="43" t="str">
        <f>IF(VLOOKUP(E$1,$R$2:$S$16,2,0)="","",IF(HLOOKUP(VLOOKUP(E$1,$R$2:$S$16,2,0),'APTA Employee Census'!$B$6:$AB$507,ROWS($A$1:E316)+1,0)=0,"",VLOOKUP(HLOOKUP(VLOOKUP(E$1,$R$2:$S$16,2,0),'APTA Employee Census'!$B$6:$AB$507,ROWS($A$1:E316)+1,0),Lookups!$A$2:$B$45,2,0)))</f>
        <v/>
      </c>
      <c r="F317" s="72" t="str">
        <f>IF(VLOOKUP(F$1,$R$2:$S$16,2,0)="","",IF(HLOOKUP(VLOOKUP(F$1,$R$2:$S$16,2,0),'APTA Employee Census'!$B$6:$AB$507,ROWS($A$1:F316)+1,0)=0,"",HLOOKUP(VLOOKUP(F$1,$R$2:$S$16,2,0),'APTA Employee Census'!$B$6:$AB$507,ROWS($A$1:F316)+1,0)))</f>
        <v/>
      </c>
      <c r="G317" s="43" t="str">
        <f>IF(VLOOKUP(G$1,$R$2:$S$16,2,0)="","",IF(HLOOKUP(VLOOKUP(G$1,$R$2:$S$16,2,0),'APTA Employee Census'!$B$6:$AB$507,ROWS($A$1:G316)+1,0)=0,"",VLOOKUP(HLOOKUP(VLOOKUP(G$1,$R$2:$S$16,2,0),'APTA Employee Census'!$B$6:$AB$507,ROWS($A$1:G316)+1,0),Lookups!$A$2:$B$45,2,0)))</f>
        <v/>
      </c>
      <c r="H317" s="72" t="str">
        <f>IF(VLOOKUP(H$1,$R$2:$S$16,2,0)="","",IF(HLOOKUP(VLOOKUP(H$1,$R$2:$S$16,2,0),'APTA Employee Census'!$B$6:$AB$507,ROWS($A$1:H316)+1,0)=0,"",HLOOKUP(VLOOKUP(H$1,$R$2:$S$16,2,0),'APTA Employee Census'!$B$6:$AB$507,ROWS($A$1:H316)+1,0)))</f>
        <v/>
      </c>
      <c r="I317" s="73" t="str">
        <f>IF(VLOOKUP(I$1,$R$2:$S$16,2,0)="","",IF(HLOOKUP(VLOOKUP(I$1,$R$2:$S$16,2,0),'APTA Employee Census'!$B$6:$AB$507,ROWS($A$1:I316)+1,0)=0,"",HLOOKUP(VLOOKUP(I$1,$R$2:$S$16,2,0),'APTA Employee Census'!$B$6:$AB$507,ROWS($A$1:I316)+1,0)))</f>
        <v/>
      </c>
      <c r="J317" s="74" t="str">
        <f>IF(VLOOKUP($J$1,$R$2:$S$16,2,0)="","",IF(AND($K317="part_time",HLOOKUP(VLOOKUP(J$1,$R$2:$S$16,2,0),'APTA Employee Census'!$B$6:$AB$507,ROWS($A$1:J316)+1,0)&gt;0),HLOOKUP(VLOOKUP(J$1,$R$2:$S$16,2,0),'APTA Employee Census'!$B$6:$AB$507,ROWS($A$1:J316)+1,0),IF(AND($K317="part_time",HLOOKUP(VLOOKUP(J$1,$R$2:$S$16,2,0),'APTA Employee Census'!$B$6:$AB$507,ROWS($A$1:J316)+1,0)=""),'APTA Employee Census'!$G$1,"")))</f>
        <v/>
      </c>
      <c r="K317" s="43" t="e">
        <f>IF(VLOOKUP(K$1,$R$2:$S$16,2,0)="","",IF(HLOOKUP(VLOOKUP(K$1,$R$2:$S$16,2,0),'APTA Employee Census'!$B$6:$AB$507,ROWS($A$1:K316)+1,0)=0,"",VLOOKUP(HLOOKUP(VLOOKUP(K$1,$R$2:$S$16,2,0),'APTA Employee Census'!$B$6:$AB$507,ROWS($A$1:K316)+1,0),Lookups!$A$2:$B$45,2,0)))</f>
        <v>#N/A</v>
      </c>
      <c r="L317" s="72" t="str">
        <f>IF(VLOOKUP(L$1,$R$2:$S$16,2,0)="","",IF(HLOOKUP(VLOOKUP(L$1,$R$2:$S$16,2,0),'APTA Employee Census'!$B$6:$AB$507,ROWS($A$1:L316)+1,0)=0,"",HLOOKUP(VLOOKUP(L$1,$R$2:$S$16,2,0),'APTA Employee Census'!$B$6:$AB$507,ROWS($A$1:L316)+1,0)))</f>
        <v/>
      </c>
      <c r="M317" s="74" t="str">
        <f>IF(VLOOKUP(M$1,$R$2:$S$16,2,0)="","",IF(HLOOKUP(VLOOKUP(M$1,$R$2:$S$16,2,0),'APTA Employee Census'!$B$6:$AB$507,ROWS($A$1:M316)+1,0)=0,"",HLOOKUP(VLOOKUP(M$1,$R$2:$S$16,2,0),'APTA Employee Census'!$B$6:$AB$507,ROWS($A$1:M316)+1,0)))</f>
        <v/>
      </c>
      <c r="N317" s="72" t="str">
        <f>IF(VLOOKUP(N$1,$R$2:$S$16,2,0)="","",IF(HLOOKUP(VLOOKUP(N$1,$R$2:$S$16,2,0),'APTA Employee Census'!$B$6:$AB$507,ROWS($A$1:N316)+1,0)=0,"",HLOOKUP(VLOOKUP(N$1,$R$2:$S$16,2,0),'APTA Employee Census'!$B$6:$AB$507,ROWS($A$1:N316)+1,0)))</f>
        <v/>
      </c>
      <c r="O317" s="43" t="str">
        <f>IF(VLOOKUP(O$1,$R$2:$S$16,2,0)="","",IF(E317="self",IF(HLOOKUP(VLOOKUP(O$1,$R$2:$S$16,2,0),'APTA Employee Census'!$B$6:$AB$507,ROWS($A$1:O316)+1,0)=0,"",VLOOKUP(HLOOKUP(VLOOKUP(O$1,$R$2:$S$16,2,0),'APTA Employee Census'!$B$6:$AB$507,ROWS($A$1:O316)+1,0),Lookups!$A$2:$B$45,2,0)),""))</f>
        <v/>
      </c>
    </row>
    <row r="318" spans="1:15" ht="18" customHeight="1" x14ac:dyDescent="0.15">
      <c r="A318" s="43" t="str">
        <f>IF(VLOOKUP(A$1,$R$2:$S$16,2,0)="","",IF(HLOOKUP(VLOOKUP(A$1,$R$2:$S$16,2,0),'APTA Employee Census'!$B$6:$AB$507,ROWS($A$1:A317)+1,0)=0,"",HLOOKUP(VLOOKUP(A$1,$R$2:$S$16,2,0),'APTA Employee Census'!$B$6:$AB$507,ROWS($A$1:A317)+1,0)))</f>
        <v/>
      </c>
      <c r="B318" s="43" t="str">
        <f>IF(VLOOKUP(B$1,$R$2:$S$16,2,0)="","",IF(HLOOKUP(VLOOKUP(B$1,$R$2:$S$16,2,0),'APTA Employee Census'!$A$6:$AB$507,ROWS($A$1:B317)+1,0)=0,"",HLOOKUP(VLOOKUP(B$1,$R$2:$S$16,2,0),'APTA Employee Census'!$A$6:$AB$507,ROWS($A$1:B317)+1,0)))</f>
        <v/>
      </c>
      <c r="C318" s="43" t="str">
        <f>IF(VLOOKUP(C$1,$R$2:$S$16,2,0)="","",IF(HLOOKUP(VLOOKUP(C$1,$R$2:$S$16,2,0),'APTA Employee Census'!$B$6:$AB$507,ROWS($A$1:C317)+1,0)=0,"",HLOOKUP(VLOOKUP(C$1,$R$2:$S$16,2,0),'APTA Employee Census'!$B$6:$AB$507,ROWS($A$1:C317)+1,0)))</f>
        <v/>
      </c>
      <c r="D318" s="72" t="str">
        <f>IF(VLOOKUP(D$1,$R$2:$S$16,2,0)="","",IF(HLOOKUP(VLOOKUP(D$1,$R$2:$S$16,2,0),'APTA Employee Census'!$B$6:$AB$507,ROWS($A$1:D317)+1,0)=0,"",HLOOKUP(VLOOKUP(D$1,$R$2:$S$16,2,0),'APTA Employee Census'!$B$6:$AB$507,ROWS($A$1:D317)+1,0)))</f>
        <v/>
      </c>
      <c r="E318" s="43" t="str">
        <f>IF(VLOOKUP(E$1,$R$2:$S$16,2,0)="","",IF(HLOOKUP(VLOOKUP(E$1,$R$2:$S$16,2,0),'APTA Employee Census'!$B$6:$AB$507,ROWS($A$1:E317)+1,0)=0,"",VLOOKUP(HLOOKUP(VLOOKUP(E$1,$R$2:$S$16,2,0),'APTA Employee Census'!$B$6:$AB$507,ROWS($A$1:E317)+1,0),Lookups!$A$2:$B$45,2,0)))</f>
        <v/>
      </c>
      <c r="F318" s="72" t="str">
        <f>IF(VLOOKUP(F$1,$R$2:$S$16,2,0)="","",IF(HLOOKUP(VLOOKUP(F$1,$R$2:$S$16,2,0),'APTA Employee Census'!$B$6:$AB$507,ROWS($A$1:F317)+1,0)=0,"",HLOOKUP(VLOOKUP(F$1,$R$2:$S$16,2,0),'APTA Employee Census'!$B$6:$AB$507,ROWS($A$1:F317)+1,0)))</f>
        <v/>
      </c>
      <c r="G318" s="43" t="str">
        <f>IF(VLOOKUP(G$1,$R$2:$S$16,2,0)="","",IF(HLOOKUP(VLOOKUP(G$1,$R$2:$S$16,2,0),'APTA Employee Census'!$B$6:$AB$507,ROWS($A$1:G317)+1,0)=0,"",VLOOKUP(HLOOKUP(VLOOKUP(G$1,$R$2:$S$16,2,0),'APTA Employee Census'!$B$6:$AB$507,ROWS($A$1:G317)+1,0),Lookups!$A$2:$B$45,2,0)))</f>
        <v/>
      </c>
      <c r="H318" s="72" t="str">
        <f>IF(VLOOKUP(H$1,$R$2:$S$16,2,0)="","",IF(HLOOKUP(VLOOKUP(H$1,$R$2:$S$16,2,0),'APTA Employee Census'!$B$6:$AB$507,ROWS($A$1:H317)+1,0)=0,"",HLOOKUP(VLOOKUP(H$1,$R$2:$S$16,2,0),'APTA Employee Census'!$B$6:$AB$507,ROWS($A$1:H317)+1,0)))</f>
        <v/>
      </c>
      <c r="I318" s="73" t="str">
        <f>IF(VLOOKUP(I$1,$R$2:$S$16,2,0)="","",IF(HLOOKUP(VLOOKUP(I$1,$R$2:$S$16,2,0),'APTA Employee Census'!$B$6:$AB$507,ROWS($A$1:I317)+1,0)=0,"",HLOOKUP(VLOOKUP(I$1,$R$2:$S$16,2,0),'APTA Employee Census'!$B$6:$AB$507,ROWS($A$1:I317)+1,0)))</f>
        <v/>
      </c>
      <c r="J318" s="74" t="str">
        <f>IF(VLOOKUP($J$1,$R$2:$S$16,2,0)="","",IF(AND($K318="part_time",HLOOKUP(VLOOKUP(J$1,$R$2:$S$16,2,0),'APTA Employee Census'!$B$6:$AB$507,ROWS($A$1:J317)+1,0)&gt;0),HLOOKUP(VLOOKUP(J$1,$R$2:$S$16,2,0),'APTA Employee Census'!$B$6:$AB$507,ROWS($A$1:J317)+1,0),IF(AND($K318="part_time",HLOOKUP(VLOOKUP(J$1,$R$2:$S$16,2,0),'APTA Employee Census'!$B$6:$AB$507,ROWS($A$1:J317)+1,0)=""),'APTA Employee Census'!$G$1,"")))</f>
        <v/>
      </c>
      <c r="K318" s="43" t="e">
        <f>IF(VLOOKUP(K$1,$R$2:$S$16,2,0)="","",IF(HLOOKUP(VLOOKUP(K$1,$R$2:$S$16,2,0),'APTA Employee Census'!$B$6:$AB$507,ROWS($A$1:K317)+1,0)=0,"",VLOOKUP(HLOOKUP(VLOOKUP(K$1,$R$2:$S$16,2,0),'APTA Employee Census'!$B$6:$AB$507,ROWS($A$1:K317)+1,0),Lookups!$A$2:$B$45,2,0)))</f>
        <v>#N/A</v>
      </c>
      <c r="L318" s="72" t="str">
        <f>IF(VLOOKUP(L$1,$R$2:$S$16,2,0)="","",IF(HLOOKUP(VLOOKUP(L$1,$R$2:$S$16,2,0),'APTA Employee Census'!$B$6:$AB$507,ROWS($A$1:L317)+1,0)=0,"",HLOOKUP(VLOOKUP(L$1,$R$2:$S$16,2,0),'APTA Employee Census'!$B$6:$AB$507,ROWS($A$1:L317)+1,0)))</f>
        <v/>
      </c>
      <c r="M318" s="74" t="str">
        <f>IF(VLOOKUP(M$1,$R$2:$S$16,2,0)="","",IF(HLOOKUP(VLOOKUP(M$1,$R$2:$S$16,2,0),'APTA Employee Census'!$B$6:$AB$507,ROWS($A$1:M317)+1,0)=0,"",HLOOKUP(VLOOKUP(M$1,$R$2:$S$16,2,0),'APTA Employee Census'!$B$6:$AB$507,ROWS($A$1:M317)+1,0)))</f>
        <v/>
      </c>
      <c r="N318" s="72" t="str">
        <f>IF(VLOOKUP(N$1,$R$2:$S$16,2,0)="","",IF(HLOOKUP(VLOOKUP(N$1,$R$2:$S$16,2,0),'APTA Employee Census'!$B$6:$AB$507,ROWS($A$1:N317)+1,0)=0,"",HLOOKUP(VLOOKUP(N$1,$R$2:$S$16,2,0),'APTA Employee Census'!$B$6:$AB$507,ROWS($A$1:N317)+1,0)))</f>
        <v/>
      </c>
      <c r="O318" s="43" t="str">
        <f>IF(VLOOKUP(O$1,$R$2:$S$16,2,0)="","",IF(E318="self",IF(HLOOKUP(VLOOKUP(O$1,$R$2:$S$16,2,0),'APTA Employee Census'!$B$6:$AB$507,ROWS($A$1:O317)+1,0)=0,"",VLOOKUP(HLOOKUP(VLOOKUP(O$1,$R$2:$S$16,2,0),'APTA Employee Census'!$B$6:$AB$507,ROWS($A$1:O317)+1,0),Lookups!$A$2:$B$45,2,0)),""))</f>
        <v/>
      </c>
    </row>
    <row r="319" spans="1:15" ht="18" customHeight="1" x14ac:dyDescent="0.15">
      <c r="A319" s="43" t="str">
        <f>IF(VLOOKUP(A$1,$R$2:$S$16,2,0)="","",IF(HLOOKUP(VLOOKUP(A$1,$R$2:$S$16,2,0),'APTA Employee Census'!$B$6:$AB$507,ROWS($A$1:A318)+1,0)=0,"",HLOOKUP(VLOOKUP(A$1,$R$2:$S$16,2,0),'APTA Employee Census'!$B$6:$AB$507,ROWS($A$1:A318)+1,0)))</f>
        <v/>
      </c>
      <c r="B319" s="43" t="str">
        <f>IF(VLOOKUP(B$1,$R$2:$S$16,2,0)="","",IF(HLOOKUP(VLOOKUP(B$1,$R$2:$S$16,2,0),'APTA Employee Census'!$A$6:$AB$507,ROWS($A$1:B318)+1,0)=0,"",HLOOKUP(VLOOKUP(B$1,$R$2:$S$16,2,0),'APTA Employee Census'!$A$6:$AB$507,ROWS($A$1:B318)+1,0)))</f>
        <v/>
      </c>
      <c r="C319" s="43" t="str">
        <f>IF(VLOOKUP(C$1,$R$2:$S$16,2,0)="","",IF(HLOOKUP(VLOOKUP(C$1,$R$2:$S$16,2,0),'APTA Employee Census'!$B$6:$AB$507,ROWS($A$1:C318)+1,0)=0,"",HLOOKUP(VLOOKUP(C$1,$R$2:$S$16,2,0),'APTA Employee Census'!$B$6:$AB$507,ROWS($A$1:C318)+1,0)))</f>
        <v/>
      </c>
      <c r="D319" s="72" t="str">
        <f>IF(VLOOKUP(D$1,$R$2:$S$16,2,0)="","",IF(HLOOKUP(VLOOKUP(D$1,$R$2:$S$16,2,0),'APTA Employee Census'!$B$6:$AB$507,ROWS($A$1:D318)+1,0)=0,"",HLOOKUP(VLOOKUP(D$1,$R$2:$S$16,2,0),'APTA Employee Census'!$B$6:$AB$507,ROWS($A$1:D318)+1,0)))</f>
        <v/>
      </c>
      <c r="E319" s="43" t="str">
        <f>IF(VLOOKUP(E$1,$R$2:$S$16,2,0)="","",IF(HLOOKUP(VLOOKUP(E$1,$R$2:$S$16,2,0),'APTA Employee Census'!$B$6:$AB$507,ROWS($A$1:E318)+1,0)=0,"",VLOOKUP(HLOOKUP(VLOOKUP(E$1,$R$2:$S$16,2,0),'APTA Employee Census'!$B$6:$AB$507,ROWS($A$1:E318)+1,0),Lookups!$A$2:$B$45,2,0)))</f>
        <v/>
      </c>
      <c r="F319" s="72" t="str">
        <f>IF(VLOOKUP(F$1,$R$2:$S$16,2,0)="","",IF(HLOOKUP(VLOOKUP(F$1,$R$2:$S$16,2,0),'APTA Employee Census'!$B$6:$AB$507,ROWS($A$1:F318)+1,0)=0,"",HLOOKUP(VLOOKUP(F$1,$R$2:$S$16,2,0),'APTA Employee Census'!$B$6:$AB$507,ROWS($A$1:F318)+1,0)))</f>
        <v/>
      </c>
      <c r="G319" s="43" t="str">
        <f>IF(VLOOKUP(G$1,$R$2:$S$16,2,0)="","",IF(HLOOKUP(VLOOKUP(G$1,$R$2:$S$16,2,0),'APTA Employee Census'!$B$6:$AB$507,ROWS($A$1:G318)+1,0)=0,"",VLOOKUP(HLOOKUP(VLOOKUP(G$1,$R$2:$S$16,2,0),'APTA Employee Census'!$B$6:$AB$507,ROWS($A$1:G318)+1,0),Lookups!$A$2:$B$45,2,0)))</f>
        <v/>
      </c>
      <c r="H319" s="72" t="str">
        <f>IF(VLOOKUP(H$1,$R$2:$S$16,2,0)="","",IF(HLOOKUP(VLOOKUP(H$1,$R$2:$S$16,2,0),'APTA Employee Census'!$B$6:$AB$507,ROWS($A$1:H318)+1,0)=0,"",HLOOKUP(VLOOKUP(H$1,$R$2:$S$16,2,0),'APTA Employee Census'!$B$6:$AB$507,ROWS($A$1:H318)+1,0)))</f>
        <v/>
      </c>
      <c r="I319" s="73" t="str">
        <f>IF(VLOOKUP(I$1,$R$2:$S$16,2,0)="","",IF(HLOOKUP(VLOOKUP(I$1,$R$2:$S$16,2,0),'APTA Employee Census'!$B$6:$AB$507,ROWS($A$1:I318)+1,0)=0,"",HLOOKUP(VLOOKUP(I$1,$R$2:$S$16,2,0),'APTA Employee Census'!$B$6:$AB$507,ROWS($A$1:I318)+1,0)))</f>
        <v/>
      </c>
      <c r="J319" s="74" t="str">
        <f>IF(VLOOKUP($J$1,$R$2:$S$16,2,0)="","",IF(AND($K319="part_time",HLOOKUP(VLOOKUP(J$1,$R$2:$S$16,2,0),'APTA Employee Census'!$B$6:$AB$507,ROWS($A$1:J318)+1,0)&gt;0),HLOOKUP(VLOOKUP(J$1,$R$2:$S$16,2,0),'APTA Employee Census'!$B$6:$AB$507,ROWS($A$1:J318)+1,0),IF(AND($K319="part_time",HLOOKUP(VLOOKUP(J$1,$R$2:$S$16,2,0),'APTA Employee Census'!$B$6:$AB$507,ROWS($A$1:J318)+1,0)=""),'APTA Employee Census'!$G$1,"")))</f>
        <v/>
      </c>
      <c r="K319" s="43" t="e">
        <f>IF(VLOOKUP(K$1,$R$2:$S$16,2,0)="","",IF(HLOOKUP(VLOOKUP(K$1,$R$2:$S$16,2,0),'APTA Employee Census'!$B$6:$AB$507,ROWS($A$1:K318)+1,0)=0,"",VLOOKUP(HLOOKUP(VLOOKUP(K$1,$R$2:$S$16,2,0),'APTA Employee Census'!$B$6:$AB$507,ROWS($A$1:K318)+1,0),Lookups!$A$2:$B$45,2,0)))</f>
        <v>#N/A</v>
      </c>
      <c r="L319" s="72" t="str">
        <f>IF(VLOOKUP(L$1,$R$2:$S$16,2,0)="","",IF(HLOOKUP(VLOOKUP(L$1,$R$2:$S$16,2,0),'APTA Employee Census'!$B$6:$AB$507,ROWS($A$1:L318)+1,0)=0,"",HLOOKUP(VLOOKUP(L$1,$R$2:$S$16,2,0),'APTA Employee Census'!$B$6:$AB$507,ROWS($A$1:L318)+1,0)))</f>
        <v/>
      </c>
      <c r="M319" s="74" t="str">
        <f>IF(VLOOKUP(M$1,$R$2:$S$16,2,0)="","",IF(HLOOKUP(VLOOKUP(M$1,$R$2:$S$16,2,0),'APTA Employee Census'!$B$6:$AB$507,ROWS($A$1:M318)+1,0)=0,"",HLOOKUP(VLOOKUP(M$1,$R$2:$S$16,2,0),'APTA Employee Census'!$B$6:$AB$507,ROWS($A$1:M318)+1,0)))</f>
        <v/>
      </c>
      <c r="N319" s="72" t="str">
        <f>IF(VLOOKUP(N$1,$R$2:$S$16,2,0)="","",IF(HLOOKUP(VLOOKUP(N$1,$R$2:$S$16,2,0),'APTA Employee Census'!$B$6:$AB$507,ROWS($A$1:N318)+1,0)=0,"",HLOOKUP(VLOOKUP(N$1,$R$2:$S$16,2,0),'APTA Employee Census'!$B$6:$AB$507,ROWS($A$1:N318)+1,0)))</f>
        <v/>
      </c>
      <c r="O319" s="43" t="str">
        <f>IF(VLOOKUP(O$1,$R$2:$S$16,2,0)="","",IF(E319="self",IF(HLOOKUP(VLOOKUP(O$1,$R$2:$S$16,2,0),'APTA Employee Census'!$B$6:$AB$507,ROWS($A$1:O318)+1,0)=0,"",VLOOKUP(HLOOKUP(VLOOKUP(O$1,$R$2:$S$16,2,0),'APTA Employee Census'!$B$6:$AB$507,ROWS($A$1:O318)+1,0),Lookups!$A$2:$B$45,2,0)),""))</f>
        <v/>
      </c>
    </row>
    <row r="320" spans="1:15" ht="18" customHeight="1" x14ac:dyDescent="0.15">
      <c r="A320" s="43" t="str">
        <f>IF(VLOOKUP(A$1,$R$2:$S$16,2,0)="","",IF(HLOOKUP(VLOOKUP(A$1,$R$2:$S$16,2,0),'APTA Employee Census'!$B$6:$AB$507,ROWS($A$1:A319)+1,0)=0,"",HLOOKUP(VLOOKUP(A$1,$R$2:$S$16,2,0),'APTA Employee Census'!$B$6:$AB$507,ROWS($A$1:A319)+1,0)))</f>
        <v/>
      </c>
      <c r="B320" s="43" t="str">
        <f>IF(VLOOKUP(B$1,$R$2:$S$16,2,0)="","",IF(HLOOKUP(VLOOKUP(B$1,$R$2:$S$16,2,0),'APTA Employee Census'!$A$6:$AB$507,ROWS($A$1:B319)+1,0)=0,"",HLOOKUP(VLOOKUP(B$1,$R$2:$S$16,2,0),'APTA Employee Census'!$A$6:$AB$507,ROWS($A$1:B319)+1,0)))</f>
        <v/>
      </c>
      <c r="C320" s="43" t="str">
        <f>IF(VLOOKUP(C$1,$R$2:$S$16,2,0)="","",IF(HLOOKUP(VLOOKUP(C$1,$R$2:$S$16,2,0),'APTA Employee Census'!$B$6:$AB$507,ROWS($A$1:C319)+1,0)=0,"",HLOOKUP(VLOOKUP(C$1,$R$2:$S$16,2,0),'APTA Employee Census'!$B$6:$AB$507,ROWS($A$1:C319)+1,0)))</f>
        <v/>
      </c>
      <c r="D320" s="72" t="str">
        <f>IF(VLOOKUP(D$1,$R$2:$S$16,2,0)="","",IF(HLOOKUP(VLOOKUP(D$1,$R$2:$S$16,2,0),'APTA Employee Census'!$B$6:$AB$507,ROWS($A$1:D319)+1,0)=0,"",HLOOKUP(VLOOKUP(D$1,$R$2:$S$16,2,0),'APTA Employee Census'!$B$6:$AB$507,ROWS($A$1:D319)+1,0)))</f>
        <v/>
      </c>
      <c r="E320" s="43" t="str">
        <f>IF(VLOOKUP(E$1,$R$2:$S$16,2,0)="","",IF(HLOOKUP(VLOOKUP(E$1,$R$2:$S$16,2,0),'APTA Employee Census'!$B$6:$AB$507,ROWS($A$1:E319)+1,0)=0,"",VLOOKUP(HLOOKUP(VLOOKUP(E$1,$R$2:$S$16,2,0),'APTA Employee Census'!$B$6:$AB$507,ROWS($A$1:E319)+1,0),Lookups!$A$2:$B$45,2,0)))</f>
        <v/>
      </c>
      <c r="F320" s="72" t="str">
        <f>IF(VLOOKUP(F$1,$R$2:$S$16,2,0)="","",IF(HLOOKUP(VLOOKUP(F$1,$R$2:$S$16,2,0),'APTA Employee Census'!$B$6:$AB$507,ROWS($A$1:F319)+1,0)=0,"",HLOOKUP(VLOOKUP(F$1,$R$2:$S$16,2,0),'APTA Employee Census'!$B$6:$AB$507,ROWS($A$1:F319)+1,0)))</f>
        <v/>
      </c>
      <c r="G320" s="43" t="str">
        <f>IF(VLOOKUP(G$1,$R$2:$S$16,2,0)="","",IF(HLOOKUP(VLOOKUP(G$1,$R$2:$S$16,2,0),'APTA Employee Census'!$B$6:$AB$507,ROWS($A$1:G319)+1,0)=0,"",VLOOKUP(HLOOKUP(VLOOKUP(G$1,$R$2:$S$16,2,0),'APTA Employee Census'!$B$6:$AB$507,ROWS($A$1:G319)+1,0),Lookups!$A$2:$B$45,2,0)))</f>
        <v/>
      </c>
      <c r="H320" s="72" t="str">
        <f>IF(VLOOKUP(H$1,$R$2:$S$16,2,0)="","",IF(HLOOKUP(VLOOKUP(H$1,$R$2:$S$16,2,0),'APTA Employee Census'!$B$6:$AB$507,ROWS($A$1:H319)+1,0)=0,"",HLOOKUP(VLOOKUP(H$1,$R$2:$S$16,2,0),'APTA Employee Census'!$B$6:$AB$507,ROWS($A$1:H319)+1,0)))</f>
        <v/>
      </c>
      <c r="I320" s="73" t="str">
        <f>IF(VLOOKUP(I$1,$R$2:$S$16,2,0)="","",IF(HLOOKUP(VLOOKUP(I$1,$R$2:$S$16,2,0),'APTA Employee Census'!$B$6:$AB$507,ROWS($A$1:I319)+1,0)=0,"",HLOOKUP(VLOOKUP(I$1,$R$2:$S$16,2,0),'APTA Employee Census'!$B$6:$AB$507,ROWS($A$1:I319)+1,0)))</f>
        <v/>
      </c>
      <c r="J320" s="74" t="str">
        <f>IF(VLOOKUP($J$1,$R$2:$S$16,2,0)="","",IF(AND($K320="part_time",HLOOKUP(VLOOKUP(J$1,$R$2:$S$16,2,0),'APTA Employee Census'!$B$6:$AB$507,ROWS($A$1:J319)+1,0)&gt;0),HLOOKUP(VLOOKUP(J$1,$R$2:$S$16,2,0),'APTA Employee Census'!$B$6:$AB$507,ROWS($A$1:J319)+1,0),IF(AND($K320="part_time",HLOOKUP(VLOOKUP(J$1,$R$2:$S$16,2,0),'APTA Employee Census'!$B$6:$AB$507,ROWS($A$1:J319)+1,0)=""),'APTA Employee Census'!$G$1,"")))</f>
        <v/>
      </c>
      <c r="K320" s="43" t="e">
        <f>IF(VLOOKUP(K$1,$R$2:$S$16,2,0)="","",IF(HLOOKUP(VLOOKUP(K$1,$R$2:$S$16,2,0),'APTA Employee Census'!$B$6:$AB$507,ROWS($A$1:K319)+1,0)=0,"",VLOOKUP(HLOOKUP(VLOOKUP(K$1,$R$2:$S$16,2,0),'APTA Employee Census'!$B$6:$AB$507,ROWS($A$1:K319)+1,0),Lookups!$A$2:$B$45,2,0)))</f>
        <v>#N/A</v>
      </c>
      <c r="L320" s="72" t="str">
        <f>IF(VLOOKUP(L$1,$R$2:$S$16,2,0)="","",IF(HLOOKUP(VLOOKUP(L$1,$R$2:$S$16,2,0),'APTA Employee Census'!$B$6:$AB$507,ROWS($A$1:L319)+1,0)=0,"",HLOOKUP(VLOOKUP(L$1,$R$2:$S$16,2,0),'APTA Employee Census'!$B$6:$AB$507,ROWS($A$1:L319)+1,0)))</f>
        <v/>
      </c>
      <c r="M320" s="74" t="str">
        <f>IF(VLOOKUP(M$1,$R$2:$S$16,2,0)="","",IF(HLOOKUP(VLOOKUP(M$1,$R$2:$S$16,2,0),'APTA Employee Census'!$B$6:$AB$507,ROWS($A$1:M319)+1,0)=0,"",HLOOKUP(VLOOKUP(M$1,$R$2:$S$16,2,0),'APTA Employee Census'!$B$6:$AB$507,ROWS($A$1:M319)+1,0)))</f>
        <v/>
      </c>
      <c r="N320" s="72" t="str">
        <f>IF(VLOOKUP(N$1,$R$2:$S$16,2,0)="","",IF(HLOOKUP(VLOOKUP(N$1,$R$2:$S$16,2,0),'APTA Employee Census'!$B$6:$AB$507,ROWS($A$1:N319)+1,0)=0,"",HLOOKUP(VLOOKUP(N$1,$R$2:$S$16,2,0),'APTA Employee Census'!$B$6:$AB$507,ROWS($A$1:N319)+1,0)))</f>
        <v/>
      </c>
      <c r="O320" s="43" t="str">
        <f>IF(VLOOKUP(O$1,$R$2:$S$16,2,0)="","",IF(E320="self",IF(HLOOKUP(VLOOKUP(O$1,$R$2:$S$16,2,0),'APTA Employee Census'!$B$6:$AB$507,ROWS($A$1:O319)+1,0)=0,"",VLOOKUP(HLOOKUP(VLOOKUP(O$1,$R$2:$S$16,2,0),'APTA Employee Census'!$B$6:$AB$507,ROWS($A$1:O319)+1,0),Lookups!$A$2:$B$45,2,0)),""))</f>
        <v/>
      </c>
    </row>
    <row r="321" spans="1:15" ht="18" customHeight="1" x14ac:dyDescent="0.15">
      <c r="A321" s="43" t="str">
        <f>IF(VLOOKUP(A$1,$R$2:$S$16,2,0)="","",IF(HLOOKUP(VLOOKUP(A$1,$R$2:$S$16,2,0),'APTA Employee Census'!$B$6:$AB$507,ROWS($A$1:A320)+1,0)=0,"",HLOOKUP(VLOOKUP(A$1,$R$2:$S$16,2,0),'APTA Employee Census'!$B$6:$AB$507,ROWS($A$1:A320)+1,0)))</f>
        <v/>
      </c>
      <c r="B321" s="43" t="str">
        <f>IF(VLOOKUP(B$1,$R$2:$S$16,2,0)="","",IF(HLOOKUP(VLOOKUP(B$1,$R$2:$S$16,2,0),'APTA Employee Census'!$A$6:$AB$507,ROWS($A$1:B320)+1,0)=0,"",HLOOKUP(VLOOKUP(B$1,$R$2:$S$16,2,0),'APTA Employee Census'!$A$6:$AB$507,ROWS($A$1:B320)+1,0)))</f>
        <v/>
      </c>
      <c r="C321" s="43" t="str">
        <f>IF(VLOOKUP(C$1,$R$2:$S$16,2,0)="","",IF(HLOOKUP(VLOOKUP(C$1,$R$2:$S$16,2,0),'APTA Employee Census'!$B$6:$AB$507,ROWS($A$1:C320)+1,0)=0,"",HLOOKUP(VLOOKUP(C$1,$R$2:$S$16,2,0),'APTA Employee Census'!$B$6:$AB$507,ROWS($A$1:C320)+1,0)))</f>
        <v/>
      </c>
      <c r="D321" s="72" t="str">
        <f>IF(VLOOKUP(D$1,$R$2:$S$16,2,0)="","",IF(HLOOKUP(VLOOKUP(D$1,$R$2:$S$16,2,0),'APTA Employee Census'!$B$6:$AB$507,ROWS($A$1:D320)+1,0)=0,"",HLOOKUP(VLOOKUP(D$1,$R$2:$S$16,2,0),'APTA Employee Census'!$B$6:$AB$507,ROWS($A$1:D320)+1,0)))</f>
        <v/>
      </c>
      <c r="E321" s="43" t="str">
        <f>IF(VLOOKUP(E$1,$R$2:$S$16,2,0)="","",IF(HLOOKUP(VLOOKUP(E$1,$R$2:$S$16,2,0),'APTA Employee Census'!$B$6:$AB$507,ROWS($A$1:E320)+1,0)=0,"",VLOOKUP(HLOOKUP(VLOOKUP(E$1,$R$2:$S$16,2,0),'APTA Employee Census'!$B$6:$AB$507,ROWS($A$1:E320)+1,0),Lookups!$A$2:$B$45,2,0)))</f>
        <v/>
      </c>
      <c r="F321" s="72" t="str">
        <f>IF(VLOOKUP(F$1,$R$2:$S$16,2,0)="","",IF(HLOOKUP(VLOOKUP(F$1,$R$2:$S$16,2,0),'APTA Employee Census'!$B$6:$AB$507,ROWS($A$1:F320)+1,0)=0,"",HLOOKUP(VLOOKUP(F$1,$R$2:$S$16,2,0),'APTA Employee Census'!$B$6:$AB$507,ROWS($A$1:F320)+1,0)))</f>
        <v/>
      </c>
      <c r="G321" s="43" t="str">
        <f>IF(VLOOKUP(G$1,$R$2:$S$16,2,0)="","",IF(HLOOKUP(VLOOKUP(G$1,$R$2:$S$16,2,0),'APTA Employee Census'!$B$6:$AB$507,ROWS($A$1:G320)+1,0)=0,"",VLOOKUP(HLOOKUP(VLOOKUP(G$1,$R$2:$S$16,2,0),'APTA Employee Census'!$B$6:$AB$507,ROWS($A$1:G320)+1,0),Lookups!$A$2:$B$45,2,0)))</f>
        <v/>
      </c>
      <c r="H321" s="72" t="str">
        <f>IF(VLOOKUP(H$1,$R$2:$S$16,2,0)="","",IF(HLOOKUP(VLOOKUP(H$1,$R$2:$S$16,2,0),'APTA Employee Census'!$B$6:$AB$507,ROWS($A$1:H320)+1,0)=0,"",HLOOKUP(VLOOKUP(H$1,$R$2:$S$16,2,0),'APTA Employee Census'!$B$6:$AB$507,ROWS($A$1:H320)+1,0)))</f>
        <v/>
      </c>
      <c r="I321" s="73" t="str">
        <f>IF(VLOOKUP(I$1,$R$2:$S$16,2,0)="","",IF(HLOOKUP(VLOOKUP(I$1,$R$2:$S$16,2,0),'APTA Employee Census'!$B$6:$AB$507,ROWS($A$1:I320)+1,0)=0,"",HLOOKUP(VLOOKUP(I$1,$R$2:$S$16,2,0),'APTA Employee Census'!$B$6:$AB$507,ROWS($A$1:I320)+1,0)))</f>
        <v/>
      </c>
      <c r="J321" s="74" t="str">
        <f>IF(VLOOKUP($J$1,$R$2:$S$16,2,0)="","",IF(AND($K321="part_time",HLOOKUP(VLOOKUP(J$1,$R$2:$S$16,2,0),'APTA Employee Census'!$B$6:$AB$507,ROWS($A$1:J320)+1,0)&gt;0),HLOOKUP(VLOOKUP(J$1,$R$2:$S$16,2,0),'APTA Employee Census'!$B$6:$AB$507,ROWS($A$1:J320)+1,0),IF(AND($K321="part_time",HLOOKUP(VLOOKUP(J$1,$R$2:$S$16,2,0),'APTA Employee Census'!$B$6:$AB$507,ROWS($A$1:J320)+1,0)=""),'APTA Employee Census'!$G$1,"")))</f>
        <v/>
      </c>
      <c r="K321" s="43" t="e">
        <f>IF(VLOOKUP(K$1,$R$2:$S$16,2,0)="","",IF(HLOOKUP(VLOOKUP(K$1,$R$2:$S$16,2,0),'APTA Employee Census'!$B$6:$AB$507,ROWS($A$1:K320)+1,0)=0,"",VLOOKUP(HLOOKUP(VLOOKUP(K$1,$R$2:$S$16,2,0),'APTA Employee Census'!$B$6:$AB$507,ROWS($A$1:K320)+1,0),Lookups!$A$2:$B$45,2,0)))</f>
        <v>#N/A</v>
      </c>
      <c r="L321" s="72" t="str">
        <f>IF(VLOOKUP(L$1,$R$2:$S$16,2,0)="","",IF(HLOOKUP(VLOOKUP(L$1,$R$2:$S$16,2,0),'APTA Employee Census'!$B$6:$AB$507,ROWS($A$1:L320)+1,0)=0,"",HLOOKUP(VLOOKUP(L$1,$R$2:$S$16,2,0),'APTA Employee Census'!$B$6:$AB$507,ROWS($A$1:L320)+1,0)))</f>
        <v/>
      </c>
      <c r="M321" s="74" t="str">
        <f>IF(VLOOKUP(M$1,$R$2:$S$16,2,0)="","",IF(HLOOKUP(VLOOKUP(M$1,$R$2:$S$16,2,0),'APTA Employee Census'!$B$6:$AB$507,ROWS($A$1:M320)+1,0)=0,"",HLOOKUP(VLOOKUP(M$1,$R$2:$S$16,2,0),'APTA Employee Census'!$B$6:$AB$507,ROWS($A$1:M320)+1,0)))</f>
        <v/>
      </c>
      <c r="N321" s="72" t="str">
        <f>IF(VLOOKUP(N$1,$R$2:$S$16,2,0)="","",IF(HLOOKUP(VLOOKUP(N$1,$R$2:$S$16,2,0),'APTA Employee Census'!$B$6:$AB$507,ROWS($A$1:N320)+1,0)=0,"",HLOOKUP(VLOOKUP(N$1,$R$2:$S$16,2,0),'APTA Employee Census'!$B$6:$AB$507,ROWS($A$1:N320)+1,0)))</f>
        <v/>
      </c>
      <c r="O321" s="43" t="str">
        <f>IF(VLOOKUP(O$1,$R$2:$S$16,2,0)="","",IF(E321="self",IF(HLOOKUP(VLOOKUP(O$1,$R$2:$S$16,2,0),'APTA Employee Census'!$B$6:$AB$507,ROWS($A$1:O320)+1,0)=0,"",VLOOKUP(HLOOKUP(VLOOKUP(O$1,$R$2:$S$16,2,0),'APTA Employee Census'!$B$6:$AB$507,ROWS($A$1:O320)+1,0),Lookups!$A$2:$B$45,2,0)),""))</f>
        <v/>
      </c>
    </row>
    <row r="322" spans="1:15" ht="18" customHeight="1" x14ac:dyDescent="0.15">
      <c r="A322" s="43" t="str">
        <f>IF(VLOOKUP(A$1,$R$2:$S$16,2,0)="","",IF(HLOOKUP(VLOOKUP(A$1,$R$2:$S$16,2,0),'APTA Employee Census'!$B$6:$AB$507,ROWS($A$1:A321)+1,0)=0,"",HLOOKUP(VLOOKUP(A$1,$R$2:$S$16,2,0),'APTA Employee Census'!$B$6:$AB$507,ROWS($A$1:A321)+1,0)))</f>
        <v/>
      </c>
      <c r="B322" s="43" t="str">
        <f>IF(VLOOKUP(B$1,$R$2:$S$16,2,0)="","",IF(HLOOKUP(VLOOKUP(B$1,$R$2:$S$16,2,0),'APTA Employee Census'!$A$6:$AB$507,ROWS($A$1:B321)+1,0)=0,"",HLOOKUP(VLOOKUP(B$1,$R$2:$S$16,2,0),'APTA Employee Census'!$A$6:$AB$507,ROWS($A$1:B321)+1,0)))</f>
        <v/>
      </c>
      <c r="C322" s="43" t="str">
        <f>IF(VLOOKUP(C$1,$R$2:$S$16,2,0)="","",IF(HLOOKUP(VLOOKUP(C$1,$R$2:$S$16,2,0),'APTA Employee Census'!$B$6:$AB$507,ROWS($A$1:C321)+1,0)=0,"",HLOOKUP(VLOOKUP(C$1,$R$2:$S$16,2,0),'APTA Employee Census'!$B$6:$AB$507,ROWS($A$1:C321)+1,0)))</f>
        <v/>
      </c>
      <c r="D322" s="72" t="str">
        <f>IF(VLOOKUP(D$1,$R$2:$S$16,2,0)="","",IF(HLOOKUP(VLOOKUP(D$1,$R$2:$S$16,2,0),'APTA Employee Census'!$B$6:$AB$507,ROWS($A$1:D321)+1,0)=0,"",HLOOKUP(VLOOKUP(D$1,$R$2:$S$16,2,0),'APTA Employee Census'!$B$6:$AB$507,ROWS($A$1:D321)+1,0)))</f>
        <v/>
      </c>
      <c r="E322" s="43" t="str">
        <f>IF(VLOOKUP(E$1,$R$2:$S$16,2,0)="","",IF(HLOOKUP(VLOOKUP(E$1,$R$2:$S$16,2,0),'APTA Employee Census'!$B$6:$AB$507,ROWS($A$1:E321)+1,0)=0,"",VLOOKUP(HLOOKUP(VLOOKUP(E$1,$R$2:$S$16,2,0),'APTA Employee Census'!$B$6:$AB$507,ROWS($A$1:E321)+1,0),Lookups!$A$2:$B$45,2,0)))</f>
        <v/>
      </c>
      <c r="F322" s="72" t="str">
        <f>IF(VLOOKUP(F$1,$R$2:$S$16,2,0)="","",IF(HLOOKUP(VLOOKUP(F$1,$R$2:$S$16,2,0),'APTA Employee Census'!$B$6:$AB$507,ROWS($A$1:F321)+1,0)=0,"",HLOOKUP(VLOOKUP(F$1,$R$2:$S$16,2,0),'APTA Employee Census'!$B$6:$AB$507,ROWS($A$1:F321)+1,0)))</f>
        <v/>
      </c>
      <c r="G322" s="43" t="str">
        <f>IF(VLOOKUP(G$1,$R$2:$S$16,2,0)="","",IF(HLOOKUP(VLOOKUP(G$1,$R$2:$S$16,2,0),'APTA Employee Census'!$B$6:$AB$507,ROWS($A$1:G321)+1,0)=0,"",VLOOKUP(HLOOKUP(VLOOKUP(G$1,$R$2:$S$16,2,0),'APTA Employee Census'!$B$6:$AB$507,ROWS($A$1:G321)+1,0),Lookups!$A$2:$B$45,2,0)))</f>
        <v/>
      </c>
      <c r="H322" s="72" t="str">
        <f>IF(VLOOKUP(H$1,$R$2:$S$16,2,0)="","",IF(HLOOKUP(VLOOKUP(H$1,$R$2:$S$16,2,0),'APTA Employee Census'!$B$6:$AB$507,ROWS($A$1:H321)+1,0)=0,"",HLOOKUP(VLOOKUP(H$1,$R$2:$S$16,2,0),'APTA Employee Census'!$B$6:$AB$507,ROWS($A$1:H321)+1,0)))</f>
        <v/>
      </c>
      <c r="I322" s="73" t="str">
        <f>IF(VLOOKUP(I$1,$R$2:$S$16,2,0)="","",IF(HLOOKUP(VLOOKUP(I$1,$R$2:$S$16,2,0),'APTA Employee Census'!$B$6:$AB$507,ROWS($A$1:I321)+1,0)=0,"",HLOOKUP(VLOOKUP(I$1,$R$2:$S$16,2,0),'APTA Employee Census'!$B$6:$AB$507,ROWS($A$1:I321)+1,0)))</f>
        <v/>
      </c>
      <c r="J322" s="74" t="str">
        <f>IF(VLOOKUP($J$1,$R$2:$S$16,2,0)="","",IF(AND($K322="part_time",HLOOKUP(VLOOKUP(J$1,$R$2:$S$16,2,0),'APTA Employee Census'!$B$6:$AB$507,ROWS($A$1:J321)+1,0)&gt;0),HLOOKUP(VLOOKUP(J$1,$R$2:$S$16,2,0),'APTA Employee Census'!$B$6:$AB$507,ROWS($A$1:J321)+1,0),IF(AND($K322="part_time",HLOOKUP(VLOOKUP(J$1,$R$2:$S$16,2,0),'APTA Employee Census'!$B$6:$AB$507,ROWS($A$1:J321)+1,0)=""),'APTA Employee Census'!$G$1,"")))</f>
        <v/>
      </c>
      <c r="K322" s="43" t="e">
        <f>IF(VLOOKUP(K$1,$R$2:$S$16,2,0)="","",IF(HLOOKUP(VLOOKUP(K$1,$R$2:$S$16,2,0),'APTA Employee Census'!$B$6:$AB$507,ROWS($A$1:K321)+1,0)=0,"",VLOOKUP(HLOOKUP(VLOOKUP(K$1,$R$2:$S$16,2,0),'APTA Employee Census'!$B$6:$AB$507,ROWS($A$1:K321)+1,0),Lookups!$A$2:$B$45,2,0)))</f>
        <v>#N/A</v>
      </c>
      <c r="L322" s="72" t="str">
        <f>IF(VLOOKUP(L$1,$R$2:$S$16,2,0)="","",IF(HLOOKUP(VLOOKUP(L$1,$R$2:$S$16,2,0),'APTA Employee Census'!$B$6:$AB$507,ROWS($A$1:L321)+1,0)=0,"",HLOOKUP(VLOOKUP(L$1,$R$2:$S$16,2,0),'APTA Employee Census'!$B$6:$AB$507,ROWS($A$1:L321)+1,0)))</f>
        <v/>
      </c>
      <c r="M322" s="74" t="str">
        <f>IF(VLOOKUP(M$1,$R$2:$S$16,2,0)="","",IF(HLOOKUP(VLOOKUP(M$1,$R$2:$S$16,2,0),'APTA Employee Census'!$B$6:$AB$507,ROWS($A$1:M321)+1,0)=0,"",HLOOKUP(VLOOKUP(M$1,$R$2:$S$16,2,0),'APTA Employee Census'!$B$6:$AB$507,ROWS($A$1:M321)+1,0)))</f>
        <v/>
      </c>
      <c r="N322" s="72" t="str">
        <f>IF(VLOOKUP(N$1,$R$2:$S$16,2,0)="","",IF(HLOOKUP(VLOOKUP(N$1,$R$2:$S$16,2,0),'APTA Employee Census'!$B$6:$AB$507,ROWS($A$1:N321)+1,0)=0,"",HLOOKUP(VLOOKUP(N$1,$R$2:$S$16,2,0),'APTA Employee Census'!$B$6:$AB$507,ROWS($A$1:N321)+1,0)))</f>
        <v/>
      </c>
      <c r="O322" s="43" t="str">
        <f>IF(VLOOKUP(O$1,$R$2:$S$16,2,0)="","",IF(E322="self",IF(HLOOKUP(VLOOKUP(O$1,$R$2:$S$16,2,0),'APTA Employee Census'!$B$6:$AB$507,ROWS($A$1:O321)+1,0)=0,"",VLOOKUP(HLOOKUP(VLOOKUP(O$1,$R$2:$S$16,2,0),'APTA Employee Census'!$B$6:$AB$507,ROWS($A$1:O321)+1,0),Lookups!$A$2:$B$45,2,0)),""))</f>
        <v/>
      </c>
    </row>
    <row r="323" spans="1:15" ht="18" customHeight="1" x14ac:dyDescent="0.15">
      <c r="A323" s="43" t="str">
        <f>IF(VLOOKUP(A$1,$R$2:$S$16,2,0)="","",IF(HLOOKUP(VLOOKUP(A$1,$R$2:$S$16,2,0),'APTA Employee Census'!$B$6:$AB$507,ROWS($A$1:A322)+1,0)=0,"",HLOOKUP(VLOOKUP(A$1,$R$2:$S$16,2,0),'APTA Employee Census'!$B$6:$AB$507,ROWS($A$1:A322)+1,0)))</f>
        <v/>
      </c>
      <c r="B323" s="43" t="str">
        <f>IF(VLOOKUP(B$1,$R$2:$S$16,2,0)="","",IF(HLOOKUP(VLOOKUP(B$1,$R$2:$S$16,2,0),'APTA Employee Census'!$A$6:$AB$507,ROWS($A$1:B322)+1,0)=0,"",HLOOKUP(VLOOKUP(B$1,$R$2:$S$16,2,0),'APTA Employee Census'!$A$6:$AB$507,ROWS($A$1:B322)+1,0)))</f>
        <v/>
      </c>
      <c r="C323" s="43" t="str">
        <f>IF(VLOOKUP(C$1,$R$2:$S$16,2,0)="","",IF(HLOOKUP(VLOOKUP(C$1,$R$2:$S$16,2,0),'APTA Employee Census'!$B$6:$AB$507,ROWS($A$1:C322)+1,0)=0,"",HLOOKUP(VLOOKUP(C$1,$R$2:$S$16,2,0),'APTA Employee Census'!$B$6:$AB$507,ROWS($A$1:C322)+1,0)))</f>
        <v/>
      </c>
      <c r="D323" s="72" t="str">
        <f>IF(VLOOKUP(D$1,$R$2:$S$16,2,0)="","",IF(HLOOKUP(VLOOKUP(D$1,$R$2:$S$16,2,0),'APTA Employee Census'!$B$6:$AB$507,ROWS($A$1:D322)+1,0)=0,"",HLOOKUP(VLOOKUP(D$1,$R$2:$S$16,2,0),'APTA Employee Census'!$B$6:$AB$507,ROWS($A$1:D322)+1,0)))</f>
        <v/>
      </c>
      <c r="E323" s="43" t="str">
        <f>IF(VLOOKUP(E$1,$R$2:$S$16,2,0)="","",IF(HLOOKUP(VLOOKUP(E$1,$R$2:$S$16,2,0),'APTA Employee Census'!$B$6:$AB$507,ROWS($A$1:E322)+1,0)=0,"",VLOOKUP(HLOOKUP(VLOOKUP(E$1,$R$2:$S$16,2,0),'APTA Employee Census'!$B$6:$AB$507,ROWS($A$1:E322)+1,0),Lookups!$A$2:$B$45,2,0)))</f>
        <v/>
      </c>
      <c r="F323" s="72" t="str">
        <f>IF(VLOOKUP(F$1,$R$2:$S$16,2,0)="","",IF(HLOOKUP(VLOOKUP(F$1,$R$2:$S$16,2,0),'APTA Employee Census'!$B$6:$AB$507,ROWS($A$1:F322)+1,0)=0,"",HLOOKUP(VLOOKUP(F$1,$R$2:$S$16,2,0),'APTA Employee Census'!$B$6:$AB$507,ROWS($A$1:F322)+1,0)))</f>
        <v/>
      </c>
      <c r="G323" s="43" t="str">
        <f>IF(VLOOKUP(G$1,$R$2:$S$16,2,0)="","",IF(HLOOKUP(VLOOKUP(G$1,$R$2:$S$16,2,0),'APTA Employee Census'!$B$6:$AB$507,ROWS($A$1:G322)+1,0)=0,"",VLOOKUP(HLOOKUP(VLOOKUP(G$1,$R$2:$S$16,2,0),'APTA Employee Census'!$B$6:$AB$507,ROWS($A$1:G322)+1,0),Lookups!$A$2:$B$45,2,0)))</f>
        <v/>
      </c>
      <c r="H323" s="72" t="str">
        <f>IF(VLOOKUP(H$1,$R$2:$S$16,2,0)="","",IF(HLOOKUP(VLOOKUP(H$1,$R$2:$S$16,2,0),'APTA Employee Census'!$B$6:$AB$507,ROWS($A$1:H322)+1,0)=0,"",HLOOKUP(VLOOKUP(H$1,$R$2:$S$16,2,0),'APTA Employee Census'!$B$6:$AB$507,ROWS($A$1:H322)+1,0)))</f>
        <v/>
      </c>
      <c r="I323" s="73" t="str">
        <f>IF(VLOOKUP(I$1,$R$2:$S$16,2,0)="","",IF(HLOOKUP(VLOOKUP(I$1,$R$2:$S$16,2,0),'APTA Employee Census'!$B$6:$AB$507,ROWS($A$1:I322)+1,0)=0,"",HLOOKUP(VLOOKUP(I$1,$R$2:$S$16,2,0),'APTA Employee Census'!$B$6:$AB$507,ROWS($A$1:I322)+1,0)))</f>
        <v/>
      </c>
      <c r="J323" s="74" t="str">
        <f>IF(VLOOKUP($J$1,$R$2:$S$16,2,0)="","",IF(AND($K323="part_time",HLOOKUP(VLOOKUP(J$1,$R$2:$S$16,2,0),'APTA Employee Census'!$B$6:$AB$507,ROWS($A$1:J322)+1,0)&gt;0),HLOOKUP(VLOOKUP(J$1,$R$2:$S$16,2,0),'APTA Employee Census'!$B$6:$AB$507,ROWS($A$1:J322)+1,0),IF(AND($K323="part_time",HLOOKUP(VLOOKUP(J$1,$R$2:$S$16,2,0),'APTA Employee Census'!$B$6:$AB$507,ROWS($A$1:J322)+1,0)=""),'APTA Employee Census'!$G$1,"")))</f>
        <v/>
      </c>
      <c r="K323" s="43" t="e">
        <f>IF(VLOOKUP(K$1,$R$2:$S$16,2,0)="","",IF(HLOOKUP(VLOOKUP(K$1,$R$2:$S$16,2,0),'APTA Employee Census'!$B$6:$AB$507,ROWS($A$1:K322)+1,0)=0,"",VLOOKUP(HLOOKUP(VLOOKUP(K$1,$R$2:$S$16,2,0),'APTA Employee Census'!$B$6:$AB$507,ROWS($A$1:K322)+1,0),Lookups!$A$2:$B$45,2,0)))</f>
        <v>#N/A</v>
      </c>
      <c r="L323" s="72" t="str">
        <f>IF(VLOOKUP(L$1,$R$2:$S$16,2,0)="","",IF(HLOOKUP(VLOOKUP(L$1,$R$2:$S$16,2,0),'APTA Employee Census'!$B$6:$AB$507,ROWS($A$1:L322)+1,0)=0,"",HLOOKUP(VLOOKUP(L$1,$R$2:$S$16,2,0),'APTA Employee Census'!$B$6:$AB$507,ROWS($A$1:L322)+1,0)))</f>
        <v/>
      </c>
      <c r="M323" s="74" t="str">
        <f>IF(VLOOKUP(M$1,$R$2:$S$16,2,0)="","",IF(HLOOKUP(VLOOKUP(M$1,$R$2:$S$16,2,0),'APTA Employee Census'!$B$6:$AB$507,ROWS($A$1:M322)+1,0)=0,"",HLOOKUP(VLOOKUP(M$1,$R$2:$S$16,2,0),'APTA Employee Census'!$B$6:$AB$507,ROWS($A$1:M322)+1,0)))</f>
        <v/>
      </c>
      <c r="N323" s="72" t="str">
        <f>IF(VLOOKUP(N$1,$R$2:$S$16,2,0)="","",IF(HLOOKUP(VLOOKUP(N$1,$R$2:$S$16,2,0),'APTA Employee Census'!$B$6:$AB$507,ROWS($A$1:N322)+1,0)=0,"",HLOOKUP(VLOOKUP(N$1,$R$2:$S$16,2,0),'APTA Employee Census'!$B$6:$AB$507,ROWS($A$1:N322)+1,0)))</f>
        <v/>
      </c>
      <c r="O323" s="43" t="str">
        <f>IF(VLOOKUP(O$1,$R$2:$S$16,2,0)="","",IF(E323="self",IF(HLOOKUP(VLOOKUP(O$1,$R$2:$S$16,2,0),'APTA Employee Census'!$B$6:$AB$507,ROWS($A$1:O322)+1,0)=0,"",VLOOKUP(HLOOKUP(VLOOKUP(O$1,$R$2:$S$16,2,0),'APTA Employee Census'!$B$6:$AB$507,ROWS($A$1:O322)+1,0),Lookups!$A$2:$B$45,2,0)),""))</f>
        <v/>
      </c>
    </row>
    <row r="324" spans="1:15" ht="18" customHeight="1" x14ac:dyDescent="0.15">
      <c r="A324" s="43" t="str">
        <f>IF(VLOOKUP(A$1,$R$2:$S$16,2,0)="","",IF(HLOOKUP(VLOOKUP(A$1,$R$2:$S$16,2,0),'APTA Employee Census'!$B$6:$AB$507,ROWS($A$1:A323)+1,0)=0,"",HLOOKUP(VLOOKUP(A$1,$R$2:$S$16,2,0),'APTA Employee Census'!$B$6:$AB$507,ROWS($A$1:A323)+1,0)))</f>
        <v/>
      </c>
      <c r="B324" s="43" t="str">
        <f>IF(VLOOKUP(B$1,$R$2:$S$16,2,0)="","",IF(HLOOKUP(VLOOKUP(B$1,$R$2:$S$16,2,0),'APTA Employee Census'!$A$6:$AB$507,ROWS($A$1:B323)+1,0)=0,"",HLOOKUP(VLOOKUP(B$1,$R$2:$S$16,2,0),'APTA Employee Census'!$A$6:$AB$507,ROWS($A$1:B323)+1,0)))</f>
        <v/>
      </c>
      <c r="C324" s="43" t="str">
        <f>IF(VLOOKUP(C$1,$R$2:$S$16,2,0)="","",IF(HLOOKUP(VLOOKUP(C$1,$R$2:$S$16,2,0),'APTA Employee Census'!$B$6:$AB$507,ROWS($A$1:C323)+1,0)=0,"",HLOOKUP(VLOOKUP(C$1,$R$2:$S$16,2,0),'APTA Employee Census'!$B$6:$AB$507,ROWS($A$1:C323)+1,0)))</f>
        <v/>
      </c>
      <c r="D324" s="72" t="str">
        <f>IF(VLOOKUP(D$1,$R$2:$S$16,2,0)="","",IF(HLOOKUP(VLOOKUP(D$1,$R$2:$S$16,2,0),'APTA Employee Census'!$B$6:$AB$507,ROWS($A$1:D323)+1,0)=0,"",HLOOKUP(VLOOKUP(D$1,$R$2:$S$16,2,0),'APTA Employee Census'!$B$6:$AB$507,ROWS($A$1:D323)+1,0)))</f>
        <v/>
      </c>
      <c r="E324" s="43" t="str">
        <f>IF(VLOOKUP(E$1,$R$2:$S$16,2,0)="","",IF(HLOOKUP(VLOOKUP(E$1,$R$2:$S$16,2,0),'APTA Employee Census'!$B$6:$AB$507,ROWS($A$1:E323)+1,0)=0,"",VLOOKUP(HLOOKUP(VLOOKUP(E$1,$R$2:$S$16,2,0),'APTA Employee Census'!$B$6:$AB$507,ROWS($A$1:E323)+1,0),Lookups!$A$2:$B$45,2,0)))</f>
        <v/>
      </c>
      <c r="F324" s="72" t="str">
        <f>IF(VLOOKUP(F$1,$R$2:$S$16,2,0)="","",IF(HLOOKUP(VLOOKUP(F$1,$R$2:$S$16,2,0),'APTA Employee Census'!$B$6:$AB$507,ROWS($A$1:F323)+1,0)=0,"",HLOOKUP(VLOOKUP(F$1,$R$2:$S$16,2,0),'APTA Employee Census'!$B$6:$AB$507,ROWS($A$1:F323)+1,0)))</f>
        <v/>
      </c>
      <c r="G324" s="43" t="str">
        <f>IF(VLOOKUP(G$1,$R$2:$S$16,2,0)="","",IF(HLOOKUP(VLOOKUP(G$1,$R$2:$S$16,2,0),'APTA Employee Census'!$B$6:$AB$507,ROWS($A$1:G323)+1,0)=0,"",VLOOKUP(HLOOKUP(VLOOKUP(G$1,$R$2:$S$16,2,0),'APTA Employee Census'!$B$6:$AB$507,ROWS($A$1:G323)+1,0),Lookups!$A$2:$B$45,2,0)))</f>
        <v/>
      </c>
      <c r="H324" s="72" t="str">
        <f>IF(VLOOKUP(H$1,$R$2:$S$16,2,0)="","",IF(HLOOKUP(VLOOKUP(H$1,$R$2:$S$16,2,0),'APTA Employee Census'!$B$6:$AB$507,ROWS($A$1:H323)+1,0)=0,"",HLOOKUP(VLOOKUP(H$1,$R$2:$S$16,2,0),'APTA Employee Census'!$B$6:$AB$507,ROWS($A$1:H323)+1,0)))</f>
        <v/>
      </c>
      <c r="I324" s="73" t="str">
        <f>IF(VLOOKUP(I$1,$R$2:$S$16,2,0)="","",IF(HLOOKUP(VLOOKUP(I$1,$R$2:$S$16,2,0),'APTA Employee Census'!$B$6:$AB$507,ROWS($A$1:I323)+1,0)=0,"",HLOOKUP(VLOOKUP(I$1,$R$2:$S$16,2,0),'APTA Employee Census'!$B$6:$AB$507,ROWS($A$1:I323)+1,0)))</f>
        <v/>
      </c>
      <c r="J324" s="74" t="str">
        <f>IF(VLOOKUP($J$1,$R$2:$S$16,2,0)="","",IF(AND($K324="part_time",HLOOKUP(VLOOKUP(J$1,$R$2:$S$16,2,0),'APTA Employee Census'!$B$6:$AB$507,ROWS($A$1:J323)+1,0)&gt;0),HLOOKUP(VLOOKUP(J$1,$R$2:$S$16,2,0),'APTA Employee Census'!$B$6:$AB$507,ROWS($A$1:J323)+1,0),IF(AND($K324="part_time",HLOOKUP(VLOOKUP(J$1,$R$2:$S$16,2,0),'APTA Employee Census'!$B$6:$AB$507,ROWS($A$1:J323)+1,0)=""),'APTA Employee Census'!$G$1,"")))</f>
        <v/>
      </c>
      <c r="K324" s="43" t="e">
        <f>IF(VLOOKUP(K$1,$R$2:$S$16,2,0)="","",IF(HLOOKUP(VLOOKUP(K$1,$R$2:$S$16,2,0),'APTA Employee Census'!$B$6:$AB$507,ROWS($A$1:K323)+1,0)=0,"",VLOOKUP(HLOOKUP(VLOOKUP(K$1,$R$2:$S$16,2,0),'APTA Employee Census'!$B$6:$AB$507,ROWS($A$1:K323)+1,0),Lookups!$A$2:$B$45,2,0)))</f>
        <v>#N/A</v>
      </c>
      <c r="L324" s="72" t="str">
        <f>IF(VLOOKUP(L$1,$R$2:$S$16,2,0)="","",IF(HLOOKUP(VLOOKUP(L$1,$R$2:$S$16,2,0),'APTA Employee Census'!$B$6:$AB$507,ROWS($A$1:L323)+1,0)=0,"",HLOOKUP(VLOOKUP(L$1,$R$2:$S$16,2,0),'APTA Employee Census'!$B$6:$AB$507,ROWS($A$1:L323)+1,0)))</f>
        <v/>
      </c>
      <c r="M324" s="74" t="str">
        <f>IF(VLOOKUP(M$1,$R$2:$S$16,2,0)="","",IF(HLOOKUP(VLOOKUP(M$1,$R$2:$S$16,2,0),'APTA Employee Census'!$B$6:$AB$507,ROWS($A$1:M323)+1,0)=0,"",HLOOKUP(VLOOKUP(M$1,$R$2:$S$16,2,0),'APTA Employee Census'!$B$6:$AB$507,ROWS($A$1:M323)+1,0)))</f>
        <v/>
      </c>
      <c r="N324" s="72" t="str">
        <f>IF(VLOOKUP(N$1,$R$2:$S$16,2,0)="","",IF(HLOOKUP(VLOOKUP(N$1,$R$2:$S$16,2,0),'APTA Employee Census'!$B$6:$AB$507,ROWS($A$1:N323)+1,0)=0,"",HLOOKUP(VLOOKUP(N$1,$R$2:$S$16,2,0),'APTA Employee Census'!$B$6:$AB$507,ROWS($A$1:N323)+1,0)))</f>
        <v/>
      </c>
      <c r="O324" s="43" t="str">
        <f>IF(VLOOKUP(O$1,$R$2:$S$16,2,0)="","",IF(E324="self",IF(HLOOKUP(VLOOKUP(O$1,$R$2:$S$16,2,0),'APTA Employee Census'!$B$6:$AB$507,ROWS($A$1:O323)+1,0)=0,"",VLOOKUP(HLOOKUP(VLOOKUP(O$1,$R$2:$S$16,2,0),'APTA Employee Census'!$B$6:$AB$507,ROWS($A$1:O323)+1,0),Lookups!$A$2:$B$45,2,0)),""))</f>
        <v/>
      </c>
    </row>
    <row r="325" spans="1:15" ht="18" customHeight="1" x14ac:dyDescent="0.15">
      <c r="A325" s="43" t="str">
        <f>IF(VLOOKUP(A$1,$R$2:$S$16,2,0)="","",IF(HLOOKUP(VLOOKUP(A$1,$R$2:$S$16,2,0),'APTA Employee Census'!$B$6:$AB$507,ROWS($A$1:A324)+1,0)=0,"",HLOOKUP(VLOOKUP(A$1,$R$2:$S$16,2,0),'APTA Employee Census'!$B$6:$AB$507,ROWS($A$1:A324)+1,0)))</f>
        <v/>
      </c>
      <c r="B325" s="43" t="str">
        <f>IF(VLOOKUP(B$1,$R$2:$S$16,2,0)="","",IF(HLOOKUP(VLOOKUP(B$1,$R$2:$S$16,2,0),'APTA Employee Census'!$A$6:$AB$507,ROWS($A$1:B324)+1,0)=0,"",HLOOKUP(VLOOKUP(B$1,$R$2:$S$16,2,0),'APTA Employee Census'!$A$6:$AB$507,ROWS($A$1:B324)+1,0)))</f>
        <v/>
      </c>
      <c r="C325" s="43" t="str">
        <f>IF(VLOOKUP(C$1,$R$2:$S$16,2,0)="","",IF(HLOOKUP(VLOOKUP(C$1,$R$2:$S$16,2,0),'APTA Employee Census'!$B$6:$AB$507,ROWS($A$1:C324)+1,0)=0,"",HLOOKUP(VLOOKUP(C$1,$R$2:$S$16,2,0),'APTA Employee Census'!$B$6:$AB$507,ROWS($A$1:C324)+1,0)))</f>
        <v/>
      </c>
      <c r="D325" s="72" t="str">
        <f>IF(VLOOKUP(D$1,$R$2:$S$16,2,0)="","",IF(HLOOKUP(VLOOKUP(D$1,$R$2:$S$16,2,0),'APTA Employee Census'!$B$6:$AB$507,ROWS($A$1:D324)+1,0)=0,"",HLOOKUP(VLOOKUP(D$1,$R$2:$S$16,2,0),'APTA Employee Census'!$B$6:$AB$507,ROWS($A$1:D324)+1,0)))</f>
        <v/>
      </c>
      <c r="E325" s="43" t="str">
        <f>IF(VLOOKUP(E$1,$R$2:$S$16,2,0)="","",IF(HLOOKUP(VLOOKUP(E$1,$R$2:$S$16,2,0),'APTA Employee Census'!$B$6:$AB$507,ROWS($A$1:E324)+1,0)=0,"",VLOOKUP(HLOOKUP(VLOOKUP(E$1,$R$2:$S$16,2,0),'APTA Employee Census'!$B$6:$AB$507,ROWS($A$1:E324)+1,0),Lookups!$A$2:$B$45,2,0)))</f>
        <v/>
      </c>
      <c r="F325" s="72" t="str">
        <f>IF(VLOOKUP(F$1,$R$2:$S$16,2,0)="","",IF(HLOOKUP(VLOOKUP(F$1,$R$2:$S$16,2,0),'APTA Employee Census'!$B$6:$AB$507,ROWS($A$1:F324)+1,0)=0,"",HLOOKUP(VLOOKUP(F$1,$R$2:$S$16,2,0),'APTA Employee Census'!$B$6:$AB$507,ROWS($A$1:F324)+1,0)))</f>
        <v/>
      </c>
      <c r="G325" s="43" t="str">
        <f>IF(VLOOKUP(G$1,$R$2:$S$16,2,0)="","",IF(HLOOKUP(VLOOKUP(G$1,$R$2:$S$16,2,0),'APTA Employee Census'!$B$6:$AB$507,ROWS($A$1:G324)+1,0)=0,"",VLOOKUP(HLOOKUP(VLOOKUP(G$1,$R$2:$S$16,2,0),'APTA Employee Census'!$B$6:$AB$507,ROWS($A$1:G324)+1,0),Lookups!$A$2:$B$45,2,0)))</f>
        <v/>
      </c>
      <c r="H325" s="72" t="str">
        <f>IF(VLOOKUP(H$1,$R$2:$S$16,2,0)="","",IF(HLOOKUP(VLOOKUP(H$1,$R$2:$S$16,2,0),'APTA Employee Census'!$B$6:$AB$507,ROWS($A$1:H324)+1,0)=0,"",HLOOKUP(VLOOKUP(H$1,$R$2:$S$16,2,0),'APTA Employee Census'!$B$6:$AB$507,ROWS($A$1:H324)+1,0)))</f>
        <v/>
      </c>
      <c r="I325" s="73" t="str">
        <f>IF(VLOOKUP(I$1,$R$2:$S$16,2,0)="","",IF(HLOOKUP(VLOOKUP(I$1,$R$2:$S$16,2,0),'APTA Employee Census'!$B$6:$AB$507,ROWS($A$1:I324)+1,0)=0,"",HLOOKUP(VLOOKUP(I$1,$R$2:$S$16,2,0),'APTA Employee Census'!$B$6:$AB$507,ROWS($A$1:I324)+1,0)))</f>
        <v/>
      </c>
      <c r="J325" s="74" t="str">
        <f>IF(VLOOKUP($J$1,$R$2:$S$16,2,0)="","",IF(AND($K325="part_time",HLOOKUP(VLOOKUP(J$1,$R$2:$S$16,2,0),'APTA Employee Census'!$B$6:$AB$507,ROWS($A$1:J324)+1,0)&gt;0),HLOOKUP(VLOOKUP(J$1,$R$2:$S$16,2,0),'APTA Employee Census'!$B$6:$AB$507,ROWS($A$1:J324)+1,0),IF(AND($K325="part_time",HLOOKUP(VLOOKUP(J$1,$R$2:$S$16,2,0),'APTA Employee Census'!$B$6:$AB$507,ROWS($A$1:J324)+1,0)=""),'APTA Employee Census'!$G$1,"")))</f>
        <v/>
      </c>
      <c r="K325" s="43" t="e">
        <f>IF(VLOOKUP(K$1,$R$2:$S$16,2,0)="","",IF(HLOOKUP(VLOOKUP(K$1,$R$2:$S$16,2,0),'APTA Employee Census'!$B$6:$AB$507,ROWS($A$1:K324)+1,0)=0,"",VLOOKUP(HLOOKUP(VLOOKUP(K$1,$R$2:$S$16,2,0),'APTA Employee Census'!$B$6:$AB$507,ROWS($A$1:K324)+1,0),Lookups!$A$2:$B$45,2,0)))</f>
        <v>#N/A</v>
      </c>
      <c r="L325" s="72" t="str">
        <f>IF(VLOOKUP(L$1,$R$2:$S$16,2,0)="","",IF(HLOOKUP(VLOOKUP(L$1,$R$2:$S$16,2,0),'APTA Employee Census'!$B$6:$AB$507,ROWS($A$1:L324)+1,0)=0,"",HLOOKUP(VLOOKUP(L$1,$R$2:$S$16,2,0),'APTA Employee Census'!$B$6:$AB$507,ROWS($A$1:L324)+1,0)))</f>
        <v/>
      </c>
      <c r="M325" s="74" t="str">
        <f>IF(VLOOKUP(M$1,$R$2:$S$16,2,0)="","",IF(HLOOKUP(VLOOKUP(M$1,$R$2:$S$16,2,0),'APTA Employee Census'!$B$6:$AB$507,ROWS($A$1:M324)+1,0)=0,"",HLOOKUP(VLOOKUP(M$1,$R$2:$S$16,2,0),'APTA Employee Census'!$B$6:$AB$507,ROWS($A$1:M324)+1,0)))</f>
        <v/>
      </c>
      <c r="N325" s="72" t="str">
        <f>IF(VLOOKUP(N$1,$R$2:$S$16,2,0)="","",IF(HLOOKUP(VLOOKUP(N$1,$R$2:$S$16,2,0),'APTA Employee Census'!$B$6:$AB$507,ROWS($A$1:N324)+1,0)=0,"",HLOOKUP(VLOOKUP(N$1,$R$2:$S$16,2,0),'APTA Employee Census'!$B$6:$AB$507,ROWS($A$1:N324)+1,0)))</f>
        <v/>
      </c>
      <c r="O325" s="43" t="str">
        <f>IF(VLOOKUP(O$1,$R$2:$S$16,2,0)="","",IF(E325="self",IF(HLOOKUP(VLOOKUP(O$1,$R$2:$S$16,2,0),'APTA Employee Census'!$B$6:$AB$507,ROWS($A$1:O324)+1,0)=0,"",VLOOKUP(HLOOKUP(VLOOKUP(O$1,$R$2:$S$16,2,0),'APTA Employee Census'!$B$6:$AB$507,ROWS($A$1:O324)+1,0),Lookups!$A$2:$B$45,2,0)),""))</f>
        <v/>
      </c>
    </row>
    <row r="326" spans="1:15" ht="18" customHeight="1" x14ac:dyDescent="0.15">
      <c r="A326" s="43" t="str">
        <f>IF(VLOOKUP(A$1,$R$2:$S$16,2,0)="","",IF(HLOOKUP(VLOOKUP(A$1,$R$2:$S$16,2,0),'APTA Employee Census'!$B$6:$AB$507,ROWS($A$1:A325)+1,0)=0,"",HLOOKUP(VLOOKUP(A$1,$R$2:$S$16,2,0),'APTA Employee Census'!$B$6:$AB$507,ROWS($A$1:A325)+1,0)))</f>
        <v/>
      </c>
      <c r="B326" s="43" t="str">
        <f>IF(VLOOKUP(B$1,$R$2:$S$16,2,0)="","",IF(HLOOKUP(VLOOKUP(B$1,$R$2:$S$16,2,0),'APTA Employee Census'!$A$6:$AB$507,ROWS($A$1:B325)+1,0)=0,"",HLOOKUP(VLOOKUP(B$1,$R$2:$S$16,2,0),'APTA Employee Census'!$A$6:$AB$507,ROWS($A$1:B325)+1,0)))</f>
        <v/>
      </c>
      <c r="C326" s="43" t="str">
        <f>IF(VLOOKUP(C$1,$R$2:$S$16,2,0)="","",IF(HLOOKUP(VLOOKUP(C$1,$R$2:$S$16,2,0),'APTA Employee Census'!$B$6:$AB$507,ROWS($A$1:C325)+1,0)=0,"",HLOOKUP(VLOOKUP(C$1,$R$2:$S$16,2,0),'APTA Employee Census'!$B$6:$AB$507,ROWS($A$1:C325)+1,0)))</f>
        <v/>
      </c>
      <c r="D326" s="72" t="str">
        <f>IF(VLOOKUP(D$1,$R$2:$S$16,2,0)="","",IF(HLOOKUP(VLOOKUP(D$1,$R$2:$S$16,2,0),'APTA Employee Census'!$B$6:$AB$507,ROWS($A$1:D325)+1,0)=0,"",HLOOKUP(VLOOKUP(D$1,$R$2:$S$16,2,0),'APTA Employee Census'!$B$6:$AB$507,ROWS($A$1:D325)+1,0)))</f>
        <v/>
      </c>
      <c r="E326" s="43" t="str">
        <f>IF(VLOOKUP(E$1,$R$2:$S$16,2,0)="","",IF(HLOOKUP(VLOOKUP(E$1,$R$2:$S$16,2,0),'APTA Employee Census'!$B$6:$AB$507,ROWS($A$1:E325)+1,0)=0,"",VLOOKUP(HLOOKUP(VLOOKUP(E$1,$R$2:$S$16,2,0),'APTA Employee Census'!$B$6:$AB$507,ROWS($A$1:E325)+1,0),Lookups!$A$2:$B$45,2,0)))</f>
        <v/>
      </c>
      <c r="F326" s="72" t="str">
        <f>IF(VLOOKUP(F$1,$R$2:$S$16,2,0)="","",IF(HLOOKUP(VLOOKUP(F$1,$R$2:$S$16,2,0),'APTA Employee Census'!$B$6:$AB$507,ROWS($A$1:F325)+1,0)=0,"",HLOOKUP(VLOOKUP(F$1,$R$2:$S$16,2,0),'APTA Employee Census'!$B$6:$AB$507,ROWS($A$1:F325)+1,0)))</f>
        <v/>
      </c>
      <c r="G326" s="43" t="str">
        <f>IF(VLOOKUP(G$1,$R$2:$S$16,2,0)="","",IF(HLOOKUP(VLOOKUP(G$1,$R$2:$S$16,2,0),'APTA Employee Census'!$B$6:$AB$507,ROWS($A$1:G325)+1,0)=0,"",VLOOKUP(HLOOKUP(VLOOKUP(G$1,$R$2:$S$16,2,0),'APTA Employee Census'!$B$6:$AB$507,ROWS($A$1:G325)+1,0),Lookups!$A$2:$B$45,2,0)))</f>
        <v/>
      </c>
      <c r="H326" s="72" t="str">
        <f>IF(VLOOKUP(H$1,$R$2:$S$16,2,0)="","",IF(HLOOKUP(VLOOKUP(H$1,$R$2:$S$16,2,0),'APTA Employee Census'!$B$6:$AB$507,ROWS($A$1:H325)+1,0)=0,"",HLOOKUP(VLOOKUP(H$1,$R$2:$S$16,2,0),'APTA Employee Census'!$B$6:$AB$507,ROWS($A$1:H325)+1,0)))</f>
        <v/>
      </c>
      <c r="I326" s="73" t="str">
        <f>IF(VLOOKUP(I$1,$R$2:$S$16,2,0)="","",IF(HLOOKUP(VLOOKUP(I$1,$R$2:$S$16,2,0),'APTA Employee Census'!$B$6:$AB$507,ROWS($A$1:I325)+1,0)=0,"",HLOOKUP(VLOOKUP(I$1,$R$2:$S$16,2,0),'APTA Employee Census'!$B$6:$AB$507,ROWS($A$1:I325)+1,0)))</f>
        <v/>
      </c>
      <c r="J326" s="74" t="str">
        <f>IF(VLOOKUP($J$1,$R$2:$S$16,2,0)="","",IF(AND($K326="part_time",HLOOKUP(VLOOKUP(J$1,$R$2:$S$16,2,0),'APTA Employee Census'!$B$6:$AB$507,ROWS($A$1:J325)+1,0)&gt;0),HLOOKUP(VLOOKUP(J$1,$R$2:$S$16,2,0),'APTA Employee Census'!$B$6:$AB$507,ROWS($A$1:J325)+1,0),IF(AND($K326="part_time",HLOOKUP(VLOOKUP(J$1,$R$2:$S$16,2,0),'APTA Employee Census'!$B$6:$AB$507,ROWS($A$1:J325)+1,0)=""),'APTA Employee Census'!$G$1,"")))</f>
        <v/>
      </c>
      <c r="K326" s="43" t="e">
        <f>IF(VLOOKUP(K$1,$R$2:$S$16,2,0)="","",IF(HLOOKUP(VLOOKUP(K$1,$R$2:$S$16,2,0),'APTA Employee Census'!$B$6:$AB$507,ROWS($A$1:K325)+1,0)=0,"",VLOOKUP(HLOOKUP(VLOOKUP(K$1,$R$2:$S$16,2,0),'APTA Employee Census'!$B$6:$AB$507,ROWS($A$1:K325)+1,0),Lookups!$A$2:$B$45,2,0)))</f>
        <v>#N/A</v>
      </c>
      <c r="L326" s="72" t="str">
        <f>IF(VLOOKUP(L$1,$R$2:$S$16,2,0)="","",IF(HLOOKUP(VLOOKUP(L$1,$R$2:$S$16,2,0),'APTA Employee Census'!$B$6:$AB$507,ROWS($A$1:L325)+1,0)=0,"",HLOOKUP(VLOOKUP(L$1,$R$2:$S$16,2,0),'APTA Employee Census'!$B$6:$AB$507,ROWS($A$1:L325)+1,0)))</f>
        <v/>
      </c>
      <c r="M326" s="74" t="str">
        <f>IF(VLOOKUP(M$1,$R$2:$S$16,2,0)="","",IF(HLOOKUP(VLOOKUP(M$1,$R$2:$S$16,2,0),'APTA Employee Census'!$B$6:$AB$507,ROWS($A$1:M325)+1,0)=0,"",HLOOKUP(VLOOKUP(M$1,$R$2:$S$16,2,0),'APTA Employee Census'!$B$6:$AB$507,ROWS($A$1:M325)+1,0)))</f>
        <v/>
      </c>
      <c r="N326" s="72" t="str">
        <f>IF(VLOOKUP(N$1,$R$2:$S$16,2,0)="","",IF(HLOOKUP(VLOOKUP(N$1,$R$2:$S$16,2,0),'APTA Employee Census'!$B$6:$AB$507,ROWS($A$1:N325)+1,0)=0,"",HLOOKUP(VLOOKUP(N$1,$R$2:$S$16,2,0),'APTA Employee Census'!$B$6:$AB$507,ROWS($A$1:N325)+1,0)))</f>
        <v/>
      </c>
      <c r="O326" s="43" t="str">
        <f>IF(VLOOKUP(O$1,$R$2:$S$16,2,0)="","",IF(E326="self",IF(HLOOKUP(VLOOKUP(O$1,$R$2:$S$16,2,0),'APTA Employee Census'!$B$6:$AB$507,ROWS($A$1:O325)+1,0)=0,"",VLOOKUP(HLOOKUP(VLOOKUP(O$1,$R$2:$S$16,2,0),'APTA Employee Census'!$B$6:$AB$507,ROWS($A$1:O325)+1,0),Lookups!$A$2:$B$45,2,0)),""))</f>
        <v/>
      </c>
    </row>
    <row r="327" spans="1:15" ht="18" customHeight="1" x14ac:dyDescent="0.15">
      <c r="A327" s="43" t="str">
        <f>IF(VLOOKUP(A$1,$R$2:$S$16,2,0)="","",IF(HLOOKUP(VLOOKUP(A$1,$R$2:$S$16,2,0),'APTA Employee Census'!$B$6:$AB$507,ROWS($A$1:A326)+1,0)=0,"",HLOOKUP(VLOOKUP(A$1,$R$2:$S$16,2,0),'APTA Employee Census'!$B$6:$AB$507,ROWS($A$1:A326)+1,0)))</f>
        <v/>
      </c>
      <c r="B327" s="43" t="str">
        <f>IF(VLOOKUP(B$1,$R$2:$S$16,2,0)="","",IF(HLOOKUP(VLOOKUP(B$1,$R$2:$S$16,2,0),'APTA Employee Census'!$A$6:$AB$507,ROWS($A$1:B326)+1,0)=0,"",HLOOKUP(VLOOKUP(B$1,$R$2:$S$16,2,0),'APTA Employee Census'!$A$6:$AB$507,ROWS($A$1:B326)+1,0)))</f>
        <v/>
      </c>
      <c r="C327" s="43" t="str">
        <f>IF(VLOOKUP(C$1,$R$2:$S$16,2,0)="","",IF(HLOOKUP(VLOOKUP(C$1,$R$2:$S$16,2,0),'APTA Employee Census'!$B$6:$AB$507,ROWS($A$1:C326)+1,0)=0,"",HLOOKUP(VLOOKUP(C$1,$R$2:$S$16,2,0),'APTA Employee Census'!$B$6:$AB$507,ROWS($A$1:C326)+1,0)))</f>
        <v/>
      </c>
      <c r="D327" s="72" t="str">
        <f>IF(VLOOKUP(D$1,$R$2:$S$16,2,0)="","",IF(HLOOKUP(VLOOKUP(D$1,$R$2:$S$16,2,0),'APTA Employee Census'!$B$6:$AB$507,ROWS($A$1:D326)+1,0)=0,"",HLOOKUP(VLOOKUP(D$1,$R$2:$S$16,2,0),'APTA Employee Census'!$B$6:$AB$507,ROWS($A$1:D326)+1,0)))</f>
        <v/>
      </c>
      <c r="E327" s="43" t="str">
        <f>IF(VLOOKUP(E$1,$R$2:$S$16,2,0)="","",IF(HLOOKUP(VLOOKUP(E$1,$R$2:$S$16,2,0),'APTA Employee Census'!$B$6:$AB$507,ROWS($A$1:E326)+1,0)=0,"",VLOOKUP(HLOOKUP(VLOOKUP(E$1,$R$2:$S$16,2,0),'APTA Employee Census'!$B$6:$AB$507,ROWS($A$1:E326)+1,0),Lookups!$A$2:$B$45,2,0)))</f>
        <v/>
      </c>
      <c r="F327" s="72" t="str">
        <f>IF(VLOOKUP(F$1,$R$2:$S$16,2,0)="","",IF(HLOOKUP(VLOOKUP(F$1,$R$2:$S$16,2,0),'APTA Employee Census'!$B$6:$AB$507,ROWS($A$1:F326)+1,0)=0,"",HLOOKUP(VLOOKUP(F$1,$R$2:$S$16,2,0),'APTA Employee Census'!$B$6:$AB$507,ROWS($A$1:F326)+1,0)))</f>
        <v/>
      </c>
      <c r="G327" s="43" t="str">
        <f>IF(VLOOKUP(G$1,$R$2:$S$16,2,0)="","",IF(HLOOKUP(VLOOKUP(G$1,$R$2:$S$16,2,0),'APTA Employee Census'!$B$6:$AB$507,ROWS($A$1:G326)+1,0)=0,"",VLOOKUP(HLOOKUP(VLOOKUP(G$1,$R$2:$S$16,2,0),'APTA Employee Census'!$B$6:$AB$507,ROWS($A$1:G326)+1,0),Lookups!$A$2:$B$45,2,0)))</f>
        <v/>
      </c>
      <c r="H327" s="72" t="str">
        <f>IF(VLOOKUP(H$1,$R$2:$S$16,2,0)="","",IF(HLOOKUP(VLOOKUP(H$1,$R$2:$S$16,2,0),'APTA Employee Census'!$B$6:$AB$507,ROWS($A$1:H326)+1,0)=0,"",HLOOKUP(VLOOKUP(H$1,$R$2:$S$16,2,0),'APTA Employee Census'!$B$6:$AB$507,ROWS($A$1:H326)+1,0)))</f>
        <v/>
      </c>
      <c r="I327" s="73" t="str">
        <f>IF(VLOOKUP(I$1,$R$2:$S$16,2,0)="","",IF(HLOOKUP(VLOOKUP(I$1,$R$2:$S$16,2,0),'APTA Employee Census'!$B$6:$AB$507,ROWS($A$1:I326)+1,0)=0,"",HLOOKUP(VLOOKUP(I$1,$R$2:$S$16,2,0),'APTA Employee Census'!$B$6:$AB$507,ROWS($A$1:I326)+1,0)))</f>
        <v/>
      </c>
      <c r="J327" s="74" t="str">
        <f>IF(VLOOKUP($J$1,$R$2:$S$16,2,0)="","",IF(AND($K327="part_time",HLOOKUP(VLOOKUP(J$1,$R$2:$S$16,2,0),'APTA Employee Census'!$B$6:$AB$507,ROWS($A$1:J326)+1,0)&gt;0),HLOOKUP(VLOOKUP(J$1,$R$2:$S$16,2,0),'APTA Employee Census'!$B$6:$AB$507,ROWS($A$1:J326)+1,0),IF(AND($K327="part_time",HLOOKUP(VLOOKUP(J$1,$R$2:$S$16,2,0),'APTA Employee Census'!$B$6:$AB$507,ROWS($A$1:J326)+1,0)=""),'APTA Employee Census'!$G$1,"")))</f>
        <v/>
      </c>
      <c r="K327" s="43" t="e">
        <f>IF(VLOOKUP(K$1,$R$2:$S$16,2,0)="","",IF(HLOOKUP(VLOOKUP(K$1,$R$2:$S$16,2,0),'APTA Employee Census'!$B$6:$AB$507,ROWS($A$1:K326)+1,0)=0,"",VLOOKUP(HLOOKUP(VLOOKUP(K$1,$R$2:$S$16,2,0),'APTA Employee Census'!$B$6:$AB$507,ROWS($A$1:K326)+1,0),Lookups!$A$2:$B$45,2,0)))</f>
        <v>#N/A</v>
      </c>
      <c r="L327" s="72" t="str">
        <f>IF(VLOOKUP(L$1,$R$2:$S$16,2,0)="","",IF(HLOOKUP(VLOOKUP(L$1,$R$2:$S$16,2,0),'APTA Employee Census'!$B$6:$AB$507,ROWS($A$1:L326)+1,0)=0,"",HLOOKUP(VLOOKUP(L$1,$R$2:$S$16,2,0),'APTA Employee Census'!$B$6:$AB$507,ROWS($A$1:L326)+1,0)))</f>
        <v/>
      </c>
      <c r="M327" s="74" t="str">
        <f>IF(VLOOKUP(M$1,$R$2:$S$16,2,0)="","",IF(HLOOKUP(VLOOKUP(M$1,$R$2:$S$16,2,0),'APTA Employee Census'!$B$6:$AB$507,ROWS($A$1:M326)+1,0)=0,"",HLOOKUP(VLOOKUP(M$1,$R$2:$S$16,2,0),'APTA Employee Census'!$B$6:$AB$507,ROWS($A$1:M326)+1,0)))</f>
        <v/>
      </c>
      <c r="N327" s="72" t="str">
        <f>IF(VLOOKUP(N$1,$R$2:$S$16,2,0)="","",IF(HLOOKUP(VLOOKUP(N$1,$R$2:$S$16,2,0),'APTA Employee Census'!$B$6:$AB$507,ROWS($A$1:N326)+1,0)=0,"",HLOOKUP(VLOOKUP(N$1,$R$2:$S$16,2,0),'APTA Employee Census'!$B$6:$AB$507,ROWS($A$1:N326)+1,0)))</f>
        <v/>
      </c>
      <c r="O327" s="43" t="str">
        <f>IF(VLOOKUP(O$1,$R$2:$S$16,2,0)="","",IF(E327="self",IF(HLOOKUP(VLOOKUP(O$1,$R$2:$S$16,2,0),'APTA Employee Census'!$B$6:$AB$507,ROWS($A$1:O326)+1,0)=0,"",VLOOKUP(HLOOKUP(VLOOKUP(O$1,$R$2:$S$16,2,0),'APTA Employee Census'!$B$6:$AB$507,ROWS($A$1:O326)+1,0),Lookups!$A$2:$B$45,2,0)),""))</f>
        <v/>
      </c>
    </row>
    <row r="328" spans="1:15" ht="18" customHeight="1" x14ac:dyDescent="0.15">
      <c r="A328" s="43" t="str">
        <f>IF(VLOOKUP(A$1,$R$2:$S$16,2,0)="","",IF(HLOOKUP(VLOOKUP(A$1,$R$2:$S$16,2,0),'APTA Employee Census'!$B$6:$AB$507,ROWS($A$1:A327)+1,0)=0,"",HLOOKUP(VLOOKUP(A$1,$R$2:$S$16,2,0),'APTA Employee Census'!$B$6:$AB$507,ROWS($A$1:A327)+1,0)))</f>
        <v/>
      </c>
      <c r="B328" s="43" t="str">
        <f>IF(VLOOKUP(B$1,$R$2:$S$16,2,0)="","",IF(HLOOKUP(VLOOKUP(B$1,$R$2:$S$16,2,0),'APTA Employee Census'!$A$6:$AB$507,ROWS($A$1:B327)+1,0)=0,"",HLOOKUP(VLOOKUP(B$1,$R$2:$S$16,2,0),'APTA Employee Census'!$A$6:$AB$507,ROWS($A$1:B327)+1,0)))</f>
        <v/>
      </c>
      <c r="C328" s="43" t="str">
        <f>IF(VLOOKUP(C$1,$R$2:$S$16,2,0)="","",IF(HLOOKUP(VLOOKUP(C$1,$R$2:$S$16,2,0),'APTA Employee Census'!$B$6:$AB$507,ROWS($A$1:C327)+1,0)=0,"",HLOOKUP(VLOOKUP(C$1,$R$2:$S$16,2,0),'APTA Employee Census'!$B$6:$AB$507,ROWS($A$1:C327)+1,0)))</f>
        <v/>
      </c>
      <c r="D328" s="72" t="str">
        <f>IF(VLOOKUP(D$1,$R$2:$S$16,2,0)="","",IF(HLOOKUP(VLOOKUP(D$1,$R$2:$S$16,2,0),'APTA Employee Census'!$B$6:$AB$507,ROWS($A$1:D327)+1,0)=0,"",HLOOKUP(VLOOKUP(D$1,$R$2:$S$16,2,0),'APTA Employee Census'!$B$6:$AB$507,ROWS($A$1:D327)+1,0)))</f>
        <v/>
      </c>
      <c r="E328" s="43" t="str">
        <f>IF(VLOOKUP(E$1,$R$2:$S$16,2,0)="","",IF(HLOOKUP(VLOOKUP(E$1,$R$2:$S$16,2,0),'APTA Employee Census'!$B$6:$AB$507,ROWS($A$1:E327)+1,0)=0,"",VLOOKUP(HLOOKUP(VLOOKUP(E$1,$R$2:$S$16,2,0),'APTA Employee Census'!$B$6:$AB$507,ROWS($A$1:E327)+1,0),Lookups!$A$2:$B$45,2,0)))</f>
        <v/>
      </c>
      <c r="F328" s="72" t="str">
        <f>IF(VLOOKUP(F$1,$R$2:$S$16,2,0)="","",IF(HLOOKUP(VLOOKUP(F$1,$R$2:$S$16,2,0),'APTA Employee Census'!$B$6:$AB$507,ROWS($A$1:F327)+1,0)=0,"",HLOOKUP(VLOOKUP(F$1,$R$2:$S$16,2,0),'APTA Employee Census'!$B$6:$AB$507,ROWS($A$1:F327)+1,0)))</f>
        <v/>
      </c>
      <c r="G328" s="43" t="str">
        <f>IF(VLOOKUP(G$1,$R$2:$S$16,2,0)="","",IF(HLOOKUP(VLOOKUP(G$1,$R$2:$S$16,2,0),'APTA Employee Census'!$B$6:$AB$507,ROWS($A$1:G327)+1,0)=0,"",VLOOKUP(HLOOKUP(VLOOKUP(G$1,$R$2:$S$16,2,0),'APTA Employee Census'!$B$6:$AB$507,ROWS($A$1:G327)+1,0),Lookups!$A$2:$B$45,2,0)))</f>
        <v/>
      </c>
      <c r="H328" s="72" t="str">
        <f>IF(VLOOKUP(H$1,$R$2:$S$16,2,0)="","",IF(HLOOKUP(VLOOKUP(H$1,$R$2:$S$16,2,0),'APTA Employee Census'!$B$6:$AB$507,ROWS($A$1:H327)+1,0)=0,"",HLOOKUP(VLOOKUP(H$1,$R$2:$S$16,2,0),'APTA Employee Census'!$B$6:$AB$507,ROWS($A$1:H327)+1,0)))</f>
        <v/>
      </c>
      <c r="I328" s="73" t="str">
        <f>IF(VLOOKUP(I$1,$R$2:$S$16,2,0)="","",IF(HLOOKUP(VLOOKUP(I$1,$R$2:$S$16,2,0),'APTA Employee Census'!$B$6:$AB$507,ROWS($A$1:I327)+1,0)=0,"",HLOOKUP(VLOOKUP(I$1,$R$2:$S$16,2,0),'APTA Employee Census'!$B$6:$AB$507,ROWS($A$1:I327)+1,0)))</f>
        <v/>
      </c>
      <c r="J328" s="74" t="str">
        <f>IF(VLOOKUP($J$1,$R$2:$S$16,2,0)="","",IF(AND($K328="part_time",HLOOKUP(VLOOKUP(J$1,$R$2:$S$16,2,0),'APTA Employee Census'!$B$6:$AB$507,ROWS($A$1:J327)+1,0)&gt;0),HLOOKUP(VLOOKUP(J$1,$R$2:$S$16,2,0),'APTA Employee Census'!$B$6:$AB$507,ROWS($A$1:J327)+1,0),IF(AND($K328="part_time",HLOOKUP(VLOOKUP(J$1,$R$2:$S$16,2,0),'APTA Employee Census'!$B$6:$AB$507,ROWS($A$1:J327)+1,0)=""),'APTA Employee Census'!$G$1,"")))</f>
        <v/>
      </c>
      <c r="K328" s="43" t="e">
        <f>IF(VLOOKUP(K$1,$R$2:$S$16,2,0)="","",IF(HLOOKUP(VLOOKUP(K$1,$R$2:$S$16,2,0),'APTA Employee Census'!$B$6:$AB$507,ROWS($A$1:K327)+1,0)=0,"",VLOOKUP(HLOOKUP(VLOOKUP(K$1,$R$2:$S$16,2,0),'APTA Employee Census'!$B$6:$AB$507,ROWS($A$1:K327)+1,0),Lookups!$A$2:$B$45,2,0)))</f>
        <v>#N/A</v>
      </c>
      <c r="L328" s="72" t="str">
        <f>IF(VLOOKUP(L$1,$R$2:$S$16,2,0)="","",IF(HLOOKUP(VLOOKUP(L$1,$R$2:$S$16,2,0),'APTA Employee Census'!$B$6:$AB$507,ROWS($A$1:L327)+1,0)=0,"",HLOOKUP(VLOOKUP(L$1,$R$2:$S$16,2,0),'APTA Employee Census'!$B$6:$AB$507,ROWS($A$1:L327)+1,0)))</f>
        <v/>
      </c>
      <c r="M328" s="74" t="str">
        <f>IF(VLOOKUP(M$1,$R$2:$S$16,2,0)="","",IF(HLOOKUP(VLOOKUP(M$1,$R$2:$S$16,2,0),'APTA Employee Census'!$B$6:$AB$507,ROWS($A$1:M327)+1,0)=0,"",HLOOKUP(VLOOKUP(M$1,$R$2:$S$16,2,0),'APTA Employee Census'!$B$6:$AB$507,ROWS($A$1:M327)+1,0)))</f>
        <v/>
      </c>
      <c r="N328" s="72" t="str">
        <f>IF(VLOOKUP(N$1,$R$2:$S$16,2,0)="","",IF(HLOOKUP(VLOOKUP(N$1,$R$2:$S$16,2,0),'APTA Employee Census'!$B$6:$AB$507,ROWS($A$1:N327)+1,0)=0,"",HLOOKUP(VLOOKUP(N$1,$R$2:$S$16,2,0),'APTA Employee Census'!$B$6:$AB$507,ROWS($A$1:N327)+1,0)))</f>
        <v/>
      </c>
      <c r="O328" s="43" t="str">
        <f>IF(VLOOKUP(O$1,$R$2:$S$16,2,0)="","",IF(E328="self",IF(HLOOKUP(VLOOKUP(O$1,$R$2:$S$16,2,0),'APTA Employee Census'!$B$6:$AB$507,ROWS($A$1:O327)+1,0)=0,"",VLOOKUP(HLOOKUP(VLOOKUP(O$1,$R$2:$S$16,2,0),'APTA Employee Census'!$B$6:$AB$507,ROWS($A$1:O327)+1,0),Lookups!$A$2:$B$45,2,0)),""))</f>
        <v/>
      </c>
    </row>
    <row r="329" spans="1:15" ht="18" customHeight="1" x14ac:dyDescent="0.15">
      <c r="A329" s="43" t="str">
        <f>IF(VLOOKUP(A$1,$R$2:$S$16,2,0)="","",IF(HLOOKUP(VLOOKUP(A$1,$R$2:$S$16,2,0),'APTA Employee Census'!$B$6:$AB$507,ROWS($A$1:A328)+1,0)=0,"",HLOOKUP(VLOOKUP(A$1,$R$2:$S$16,2,0),'APTA Employee Census'!$B$6:$AB$507,ROWS($A$1:A328)+1,0)))</f>
        <v/>
      </c>
      <c r="B329" s="43" t="str">
        <f>IF(VLOOKUP(B$1,$R$2:$S$16,2,0)="","",IF(HLOOKUP(VLOOKUP(B$1,$R$2:$S$16,2,0),'APTA Employee Census'!$A$6:$AB$507,ROWS($A$1:B328)+1,0)=0,"",HLOOKUP(VLOOKUP(B$1,$R$2:$S$16,2,0),'APTA Employee Census'!$A$6:$AB$507,ROWS($A$1:B328)+1,0)))</f>
        <v/>
      </c>
      <c r="C329" s="43" t="str">
        <f>IF(VLOOKUP(C$1,$R$2:$S$16,2,0)="","",IF(HLOOKUP(VLOOKUP(C$1,$R$2:$S$16,2,0),'APTA Employee Census'!$B$6:$AB$507,ROWS($A$1:C328)+1,0)=0,"",HLOOKUP(VLOOKUP(C$1,$R$2:$S$16,2,0),'APTA Employee Census'!$B$6:$AB$507,ROWS($A$1:C328)+1,0)))</f>
        <v/>
      </c>
      <c r="D329" s="72" t="str">
        <f>IF(VLOOKUP(D$1,$R$2:$S$16,2,0)="","",IF(HLOOKUP(VLOOKUP(D$1,$R$2:$S$16,2,0),'APTA Employee Census'!$B$6:$AB$507,ROWS($A$1:D328)+1,0)=0,"",HLOOKUP(VLOOKUP(D$1,$R$2:$S$16,2,0),'APTA Employee Census'!$B$6:$AB$507,ROWS($A$1:D328)+1,0)))</f>
        <v/>
      </c>
      <c r="E329" s="43" t="str">
        <f>IF(VLOOKUP(E$1,$R$2:$S$16,2,0)="","",IF(HLOOKUP(VLOOKUP(E$1,$R$2:$S$16,2,0),'APTA Employee Census'!$B$6:$AB$507,ROWS($A$1:E328)+1,0)=0,"",VLOOKUP(HLOOKUP(VLOOKUP(E$1,$R$2:$S$16,2,0),'APTA Employee Census'!$B$6:$AB$507,ROWS($A$1:E328)+1,0),Lookups!$A$2:$B$45,2,0)))</f>
        <v/>
      </c>
      <c r="F329" s="72" t="str">
        <f>IF(VLOOKUP(F$1,$R$2:$S$16,2,0)="","",IF(HLOOKUP(VLOOKUP(F$1,$R$2:$S$16,2,0),'APTA Employee Census'!$B$6:$AB$507,ROWS($A$1:F328)+1,0)=0,"",HLOOKUP(VLOOKUP(F$1,$R$2:$S$16,2,0),'APTA Employee Census'!$B$6:$AB$507,ROWS($A$1:F328)+1,0)))</f>
        <v/>
      </c>
      <c r="G329" s="43" t="str">
        <f>IF(VLOOKUP(G$1,$R$2:$S$16,2,0)="","",IF(HLOOKUP(VLOOKUP(G$1,$R$2:$S$16,2,0),'APTA Employee Census'!$B$6:$AB$507,ROWS($A$1:G328)+1,0)=0,"",VLOOKUP(HLOOKUP(VLOOKUP(G$1,$R$2:$S$16,2,0),'APTA Employee Census'!$B$6:$AB$507,ROWS($A$1:G328)+1,0),Lookups!$A$2:$B$45,2,0)))</f>
        <v/>
      </c>
      <c r="H329" s="72" t="str">
        <f>IF(VLOOKUP(H$1,$R$2:$S$16,2,0)="","",IF(HLOOKUP(VLOOKUP(H$1,$R$2:$S$16,2,0),'APTA Employee Census'!$B$6:$AB$507,ROWS($A$1:H328)+1,0)=0,"",HLOOKUP(VLOOKUP(H$1,$R$2:$S$16,2,0),'APTA Employee Census'!$B$6:$AB$507,ROWS($A$1:H328)+1,0)))</f>
        <v/>
      </c>
      <c r="I329" s="73" t="str">
        <f>IF(VLOOKUP(I$1,$R$2:$S$16,2,0)="","",IF(HLOOKUP(VLOOKUP(I$1,$R$2:$S$16,2,0),'APTA Employee Census'!$B$6:$AB$507,ROWS($A$1:I328)+1,0)=0,"",HLOOKUP(VLOOKUP(I$1,$R$2:$S$16,2,0),'APTA Employee Census'!$B$6:$AB$507,ROWS($A$1:I328)+1,0)))</f>
        <v/>
      </c>
      <c r="J329" s="74" t="str">
        <f>IF(VLOOKUP($J$1,$R$2:$S$16,2,0)="","",IF(AND($K329="part_time",HLOOKUP(VLOOKUP(J$1,$R$2:$S$16,2,0),'APTA Employee Census'!$B$6:$AB$507,ROWS($A$1:J328)+1,0)&gt;0),HLOOKUP(VLOOKUP(J$1,$R$2:$S$16,2,0),'APTA Employee Census'!$B$6:$AB$507,ROWS($A$1:J328)+1,0),IF(AND($K329="part_time",HLOOKUP(VLOOKUP(J$1,$R$2:$S$16,2,0),'APTA Employee Census'!$B$6:$AB$507,ROWS($A$1:J328)+1,0)=""),'APTA Employee Census'!$G$1,"")))</f>
        <v/>
      </c>
      <c r="K329" s="43" t="e">
        <f>IF(VLOOKUP(K$1,$R$2:$S$16,2,0)="","",IF(HLOOKUP(VLOOKUP(K$1,$R$2:$S$16,2,0),'APTA Employee Census'!$B$6:$AB$507,ROWS($A$1:K328)+1,0)=0,"",VLOOKUP(HLOOKUP(VLOOKUP(K$1,$R$2:$S$16,2,0),'APTA Employee Census'!$B$6:$AB$507,ROWS($A$1:K328)+1,0),Lookups!$A$2:$B$45,2,0)))</f>
        <v>#N/A</v>
      </c>
      <c r="L329" s="72" t="str">
        <f>IF(VLOOKUP(L$1,$R$2:$S$16,2,0)="","",IF(HLOOKUP(VLOOKUP(L$1,$R$2:$S$16,2,0),'APTA Employee Census'!$B$6:$AB$507,ROWS($A$1:L328)+1,0)=0,"",HLOOKUP(VLOOKUP(L$1,$R$2:$S$16,2,0),'APTA Employee Census'!$B$6:$AB$507,ROWS($A$1:L328)+1,0)))</f>
        <v/>
      </c>
      <c r="M329" s="74" t="str">
        <f>IF(VLOOKUP(M$1,$R$2:$S$16,2,0)="","",IF(HLOOKUP(VLOOKUP(M$1,$R$2:$S$16,2,0),'APTA Employee Census'!$B$6:$AB$507,ROWS($A$1:M328)+1,0)=0,"",HLOOKUP(VLOOKUP(M$1,$R$2:$S$16,2,0),'APTA Employee Census'!$B$6:$AB$507,ROWS($A$1:M328)+1,0)))</f>
        <v/>
      </c>
      <c r="N329" s="72" t="str">
        <f>IF(VLOOKUP(N$1,$R$2:$S$16,2,0)="","",IF(HLOOKUP(VLOOKUP(N$1,$R$2:$S$16,2,0),'APTA Employee Census'!$B$6:$AB$507,ROWS($A$1:N328)+1,0)=0,"",HLOOKUP(VLOOKUP(N$1,$R$2:$S$16,2,0),'APTA Employee Census'!$B$6:$AB$507,ROWS($A$1:N328)+1,0)))</f>
        <v/>
      </c>
      <c r="O329" s="43" t="str">
        <f>IF(VLOOKUP(O$1,$R$2:$S$16,2,0)="","",IF(E329="self",IF(HLOOKUP(VLOOKUP(O$1,$R$2:$S$16,2,0),'APTA Employee Census'!$B$6:$AB$507,ROWS($A$1:O328)+1,0)=0,"",VLOOKUP(HLOOKUP(VLOOKUP(O$1,$R$2:$S$16,2,0),'APTA Employee Census'!$B$6:$AB$507,ROWS($A$1:O328)+1,0),Lookups!$A$2:$B$45,2,0)),""))</f>
        <v/>
      </c>
    </row>
    <row r="330" spans="1:15" ht="18" customHeight="1" x14ac:dyDescent="0.15">
      <c r="A330" s="43" t="str">
        <f>IF(VLOOKUP(A$1,$R$2:$S$16,2,0)="","",IF(HLOOKUP(VLOOKUP(A$1,$R$2:$S$16,2,0),'APTA Employee Census'!$B$6:$AB$507,ROWS($A$1:A329)+1,0)=0,"",HLOOKUP(VLOOKUP(A$1,$R$2:$S$16,2,0),'APTA Employee Census'!$B$6:$AB$507,ROWS($A$1:A329)+1,0)))</f>
        <v/>
      </c>
      <c r="B330" s="43" t="str">
        <f>IF(VLOOKUP(B$1,$R$2:$S$16,2,0)="","",IF(HLOOKUP(VLOOKUP(B$1,$R$2:$S$16,2,0),'APTA Employee Census'!$A$6:$AB$507,ROWS($A$1:B329)+1,0)=0,"",HLOOKUP(VLOOKUP(B$1,$R$2:$S$16,2,0),'APTA Employee Census'!$A$6:$AB$507,ROWS($A$1:B329)+1,0)))</f>
        <v/>
      </c>
      <c r="C330" s="43" t="str">
        <f>IF(VLOOKUP(C$1,$R$2:$S$16,2,0)="","",IF(HLOOKUP(VLOOKUP(C$1,$R$2:$S$16,2,0),'APTA Employee Census'!$B$6:$AB$507,ROWS($A$1:C329)+1,0)=0,"",HLOOKUP(VLOOKUP(C$1,$R$2:$S$16,2,0),'APTA Employee Census'!$B$6:$AB$507,ROWS($A$1:C329)+1,0)))</f>
        <v/>
      </c>
      <c r="D330" s="72" t="str">
        <f>IF(VLOOKUP(D$1,$R$2:$S$16,2,0)="","",IF(HLOOKUP(VLOOKUP(D$1,$R$2:$S$16,2,0),'APTA Employee Census'!$B$6:$AB$507,ROWS($A$1:D329)+1,0)=0,"",HLOOKUP(VLOOKUP(D$1,$R$2:$S$16,2,0),'APTA Employee Census'!$B$6:$AB$507,ROWS($A$1:D329)+1,0)))</f>
        <v/>
      </c>
      <c r="E330" s="43" t="str">
        <f>IF(VLOOKUP(E$1,$R$2:$S$16,2,0)="","",IF(HLOOKUP(VLOOKUP(E$1,$R$2:$S$16,2,0),'APTA Employee Census'!$B$6:$AB$507,ROWS($A$1:E329)+1,0)=0,"",VLOOKUP(HLOOKUP(VLOOKUP(E$1,$R$2:$S$16,2,0),'APTA Employee Census'!$B$6:$AB$507,ROWS($A$1:E329)+1,0),Lookups!$A$2:$B$45,2,0)))</f>
        <v/>
      </c>
      <c r="F330" s="72" t="str">
        <f>IF(VLOOKUP(F$1,$R$2:$S$16,2,0)="","",IF(HLOOKUP(VLOOKUP(F$1,$R$2:$S$16,2,0),'APTA Employee Census'!$B$6:$AB$507,ROWS($A$1:F329)+1,0)=0,"",HLOOKUP(VLOOKUP(F$1,$R$2:$S$16,2,0),'APTA Employee Census'!$B$6:$AB$507,ROWS($A$1:F329)+1,0)))</f>
        <v/>
      </c>
      <c r="G330" s="43" t="str">
        <f>IF(VLOOKUP(G$1,$R$2:$S$16,2,0)="","",IF(HLOOKUP(VLOOKUP(G$1,$R$2:$S$16,2,0),'APTA Employee Census'!$B$6:$AB$507,ROWS($A$1:G329)+1,0)=0,"",VLOOKUP(HLOOKUP(VLOOKUP(G$1,$R$2:$S$16,2,0),'APTA Employee Census'!$B$6:$AB$507,ROWS($A$1:G329)+1,0),Lookups!$A$2:$B$45,2,0)))</f>
        <v/>
      </c>
      <c r="H330" s="72" t="str">
        <f>IF(VLOOKUP(H$1,$R$2:$S$16,2,0)="","",IF(HLOOKUP(VLOOKUP(H$1,$R$2:$S$16,2,0),'APTA Employee Census'!$B$6:$AB$507,ROWS($A$1:H329)+1,0)=0,"",HLOOKUP(VLOOKUP(H$1,$R$2:$S$16,2,0),'APTA Employee Census'!$B$6:$AB$507,ROWS($A$1:H329)+1,0)))</f>
        <v/>
      </c>
      <c r="I330" s="73" t="str">
        <f>IF(VLOOKUP(I$1,$R$2:$S$16,2,0)="","",IF(HLOOKUP(VLOOKUP(I$1,$R$2:$S$16,2,0),'APTA Employee Census'!$B$6:$AB$507,ROWS($A$1:I329)+1,0)=0,"",HLOOKUP(VLOOKUP(I$1,$R$2:$S$16,2,0),'APTA Employee Census'!$B$6:$AB$507,ROWS($A$1:I329)+1,0)))</f>
        <v/>
      </c>
      <c r="J330" s="74" t="str">
        <f>IF(VLOOKUP($J$1,$R$2:$S$16,2,0)="","",IF(AND($K330="part_time",HLOOKUP(VLOOKUP(J$1,$R$2:$S$16,2,0),'APTA Employee Census'!$B$6:$AB$507,ROWS($A$1:J329)+1,0)&gt;0),HLOOKUP(VLOOKUP(J$1,$R$2:$S$16,2,0),'APTA Employee Census'!$B$6:$AB$507,ROWS($A$1:J329)+1,0),IF(AND($K330="part_time",HLOOKUP(VLOOKUP(J$1,$R$2:$S$16,2,0),'APTA Employee Census'!$B$6:$AB$507,ROWS($A$1:J329)+1,0)=""),'APTA Employee Census'!$G$1,"")))</f>
        <v/>
      </c>
      <c r="K330" s="43" t="e">
        <f>IF(VLOOKUP(K$1,$R$2:$S$16,2,0)="","",IF(HLOOKUP(VLOOKUP(K$1,$R$2:$S$16,2,0),'APTA Employee Census'!$B$6:$AB$507,ROWS($A$1:K329)+1,0)=0,"",VLOOKUP(HLOOKUP(VLOOKUP(K$1,$R$2:$S$16,2,0),'APTA Employee Census'!$B$6:$AB$507,ROWS($A$1:K329)+1,0),Lookups!$A$2:$B$45,2,0)))</f>
        <v>#N/A</v>
      </c>
      <c r="L330" s="72" t="str">
        <f>IF(VLOOKUP(L$1,$R$2:$S$16,2,0)="","",IF(HLOOKUP(VLOOKUP(L$1,$R$2:$S$16,2,0),'APTA Employee Census'!$B$6:$AB$507,ROWS($A$1:L329)+1,0)=0,"",HLOOKUP(VLOOKUP(L$1,$R$2:$S$16,2,0),'APTA Employee Census'!$B$6:$AB$507,ROWS($A$1:L329)+1,0)))</f>
        <v/>
      </c>
      <c r="M330" s="74" t="str">
        <f>IF(VLOOKUP(M$1,$R$2:$S$16,2,0)="","",IF(HLOOKUP(VLOOKUP(M$1,$R$2:$S$16,2,0),'APTA Employee Census'!$B$6:$AB$507,ROWS($A$1:M329)+1,0)=0,"",HLOOKUP(VLOOKUP(M$1,$R$2:$S$16,2,0),'APTA Employee Census'!$B$6:$AB$507,ROWS($A$1:M329)+1,0)))</f>
        <v/>
      </c>
      <c r="N330" s="72" t="str">
        <f>IF(VLOOKUP(N$1,$R$2:$S$16,2,0)="","",IF(HLOOKUP(VLOOKUP(N$1,$R$2:$S$16,2,0),'APTA Employee Census'!$B$6:$AB$507,ROWS($A$1:N329)+1,0)=0,"",HLOOKUP(VLOOKUP(N$1,$R$2:$S$16,2,0),'APTA Employee Census'!$B$6:$AB$507,ROWS($A$1:N329)+1,0)))</f>
        <v/>
      </c>
      <c r="O330" s="43" t="str">
        <f>IF(VLOOKUP(O$1,$R$2:$S$16,2,0)="","",IF(E330="self",IF(HLOOKUP(VLOOKUP(O$1,$R$2:$S$16,2,0),'APTA Employee Census'!$B$6:$AB$507,ROWS($A$1:O329)+1,0)=0,"",VLOOKUP(HLOOKUP(VLOOKUP(O$1,$R$2:$S$16,2,0),'APTA Employee Census'!$B$6:$AB$507,ROWS($A$1:O329)+1,0),Lookups!$A$2:$B$45,2,0)),""))</f>
        <v/>
      </c>
    </row>
    <row r="331" spans="1:15" ht="18" customHeight="1" x14ac:dyDescent="0.15">
      <c r="A331" s="43" t="str">
        <f>IF(VLOOKUP(A$1,$R$2:$S$16,2,0)="","",IF(HLOOKUP(VLOOKUP(A$1,$R$2:$S$16,2,0),'APTA Employee Census'!$B$6:$AB$507,ROWS($A$1:A330)+1,0)=0,"",HLOOKUP(VLOOKUP(A$1,$R$2:$S$16,2,0),'APTA Employee Census'!$B$6:$AB$507,ROWS($A$1:A330)+1,0)))</f>
        <v/>
      </c>
      <c r="B331" s="43" t="str">
        <f>IF(VLOOKUP(B$1,$R$2:$S$16,2,0)="","",IF(HLOOKUP(VLOOKUP(B$1,$R$2:$S$16,2,0),'APTA Employee Census'!$A$6:$AB$507,ROWS($A$1:B330)+1,0)=0,"",HLOOKUP(VLOOKUP(B$1,$R$2:$S$16,2,0),'APTA Employee Census'!$A$6:$AB$507,ROWS($A$1:B330)+1,0)))</f>
        <v/>
      </c>
      <c r="C331" s="43" t="str">
        <f>IF(VLOOKUP(C$1,$R$2:$S$16,2,0)="","",IF(HLOOKUP(VLOOKUP(C$1,$R$2:$S$16,2,0),'APTA Employee Census'!$B$6:$AB$507,ROWS($A$1:C330)+1,0)=0,"",HLOOKUP(VLOOKUP(C$1,$R$2:$S$16,2,0),'APTA Employee Census'!$B$6:$AB$507,ROWS($A$1:C330)+1,0)))</f>
        <v/>
      </c>
      <c r="D331" s="72" t="str">
        <f>IF(VLOOKUP(D$1,$R$2:$S$16,2,0)="","",IF(HLOOKUP(VLOOKUP(D$1,$R$2:$S$16,2,0),'APTA Employee Census'!$B$6:$AB$507,ROWS($A$1:D330)+1,0)=0,"",HLOOKUP(VLOOKUP(D$1,$R$2:$S$16,2,0),'APTA Employee Census'!$B$6:$AB$507,ROWS($A$1:D330)+1,0)))</f>
        <v/>
      </c>
      <c r="E331" s="43" t="str">
        <f>IF(VLOOKUP(E$1,$R$2:$S$16,2,0)="","",IF(HLOOKUP(VLOOKUP(E$1,$R$2:$S$16,2,0),'APTA Employee Census'!$B$6:$AB$507,ROWS($A$1:E330)+1,0)=0,"",VLOOKUP(HLOOKUP(VLOOKUP(E$1,$R$2:$S$16,2,0),'APTA Employee Census'!$B$6:$AB$507,ROWS($A$1:E330)+1,0),Lookups!$A$2:$B$45,2,0)))</f>
        <v/>
      </c>
      <c r="F331" s="72" t="str">
        <f>IF(VLOOKUP(F$1,$R$2:$S$16,2,0)="","",IF(HLOOKUP(VLOOKUP(F$1,$R$2:$S$16,2,0),'APTA Employee Census'!$B$6:$AB$507,ROWS($A$1:F330)+1,0)=0,"",HLOOKUP(VLOOKUP(F$1,$R$2:$S$16,2,0),'APTA Employee Census'!$B$6:$AB$507,ROWS($A$1:F330)+1,0)))</f>
        <v/>
      </c>
      <c r="G331" s="43" t="str">
        <f>IF(VLOOKUP(G$1,$R$2:$S$16,2,0)="","",IF(HLOOKUP(VLOOKUP(G$1,$R$2:$S$16,2,0),'APTA Employee Census'!$B$6:$AB$507,ROWS($A$1:G330)+1,0)=0,"",VLOOKUP(HLOOKUP(VLOOKUP(G$1,$R$2:$S$16,2,0),'APTA Employee Census'!$B$6:$AB$507,ROWS($A$1:G330)+1,0),Lookups!$A$2:$B$45,2,0)))</f>
        <v/>
      </c>
      <c r="H331" s="72" t="str">
        <f>IF(VLOOKUP(H$1,$R$2:$S$16,2,0)="","",IF(HLOOKUP(VLOOKUP(H$1,$R$2:$S$16,2,0),'APTA Employee Census'!$B$6:$AB$507,ROWS($A$1:H330)+1,0)=0,"",HLOOKUP(VLOOKUP(H$1,$R$2:$S$16,2,0),'APTA Employee Census'!$B$6:$AB$507,ROWS($A$1:H330)+1,0)))</f>
        <v/>
      </c>
      <c r="I331" s="73" t="str">
        <f>IF(VLOOKUP(I$1,$R$2:$S$16,2,0)="","",IF(HLOOKUP(VLOOKUP(I$1,$R$2:$S$16,2,0),'APTA Employee Census'!$B$6:$AB$507,ROWS($A$1:I330)+1,0)=0,"",HLOOKUP(VLOOKUP(I$1,$R$2:$S$16,2,0),'APTA Employee Census'!$B$6:$AB$507,ROWS($A$1:I330)+1,0)))</f>
        <v/>
      </c>
      <c r="J331" s="74" t="str">
        <f>IF(VLOOKUP($J$1,$R$2:$S$16,2,0)="","",IF(AND($K331="part_time",HLOOKUP(VLOOKUP(J$1,$R$2:$S$16,2,0),'APTA Employee Census'!$B$6:$AB$507,ROWS($A$1:J330)+1,0)&gt;0),HLOOKUP(VLOOKUP(J$1,$R$2:$S$16,2,0),'APTA Employee Census'!$B$6:$AB$507,ROWS($A$1:J330)+1,0),IF(AND($K331="part_time",HLOOKUP(VLOOKUP(J$1,$R$2:$S$16,2,0),'APTA Employee Census'!$B$6:$AB$507,ROWS($A$1:J330)+1,0)=""),'APTA Employee Census'!$G$1,"")))</f>
        <v/>
      </c>
      <c r="K331" s="43" t="e">
        <f>IF(VLOOKUP(K$1,$R$2:$S$16,2,0)="","",IF(HLOOKUP(VLOOKUP(K$1,$R$2:$S$16,2,0),'APTA Employee Census'!$B$6:$AB$507,ROWS($A$1:K330)+1,0)=0,"",VLOOKUP(HLOOKUP(VLOOKUP(K$1,$R$2:$S$16,2,0),'APTA Employee Census'!$B$6:$AB$507,ROWS($A$1:K330)+1,0),Lookups!$A$2:$B$45,2,0)))</f>
        <v>#N/A</v>
      </c>
      <c r="L331" s="72" t="str">
        <f>IF(VLOOKUP(L$1,$R$2:$S$16,2,0)="","",IF(HLOOKUP(VLOOKUP(L$1,$R$2:$S$16,2,0),'APTA Employee Census'!$B$6:$AB$507,ROWS($A$1:L330)+1,0)=0,"",HLOOKUP(VLOOKUP(L$1,$R$2:$S$16,2,0),'APTA Employee Census'!$B$6:$AB$507,ROWS($A$1:L330)+1,0)))</f>
        <v/>
      </c>
      <c r="M331" s="74" t="str">
        <f>IF(VLOOKUP(M$1,$R$2:$S$16,2,0)="","",IF(HLOOKUP(VLOOKUP(M$1,$R$2:$S$16,2,0),'APTA Employee Census'!$B$6:$AB$507,ROWS($A$1:M330)+1,0)=0,"",HLOOKUP(VLOOKUP(M$1,$R$2:$S$16,2,0),'APTA Employee Census'!$B$6:$AB$507,ROWS($A$1:M330)+1,0)))</f>
        <v/>
      </c>
      <c r="N331" s="72" t="str">
        <f>IF(VLOOKUP(N$1,$R$2:$S$16,2,0)="","",IF(HLOOKUP(VLOOKUP(N$1,$R$2:$S$16,2,0),'APTA Employee Census'!$B$6:$AB$507,ROWS($A$1:N330)+1,0)=0,"",HLOOKUP(VLOOKUP(N$1,$R$2:$S$16,2,0),'APTA Employee Census'!$B$6:$AB$507,ROWS($A$1:N330)+1,0)))</f>
        <v/>
      </c>
      <c r="O331" s="43" t="str">
        <f>IF(VLOOKUP(O$1,$R$2:$S$16,2,0)="","",IF(E331="self",IF(HLOOKUP(VLOOKUP(O$1,$R$2:$S$16,2,0),'APTA Employee Census'!$B$6:$AB$507,ROWS($A$1:O330)+1,0)=0,"",VLOOKUP(HLOOKUP(VLOOKUP(O$1,$R$2:$S$16,2,0),'APTA Employee Census'!$B$6:$AB$507,ROWS($A$1:O330)+1,0),Lookups!$A$2:$B$45,2,0)),""))</f>
        <v/>
      </c>
    </row>
    <row r="332" spans="1:15" ht="18" customHeight="1" x14ac:dyDescent="0.15">
      <c r="A332" s="43" t="str">
        <f>IF(VLOOKUP(A$1,$R$2:$S$16,2,0)="","",IF(HLOOKUP(VLOOKUP(A$1,$R$2:$S$16,2,0),'APTA Employee Census'!$B$6:$AB$507,ROWS($A$1:A331)+1,0)=0,"",HLOOKUP(VLOOKUP(A$1,$R$2:$S$16,2,0),'APTA Employee Census'!$B$6:$AB$507,ROWS($A$1:A331)+1,0)))</f>
        <v/>
      </c>
      <c r="B332" s="43" t="str">
        <f>IF(VLOOKUP(B$1,$R$2:$S$16,2,0)="","",IF(HLOOKUP(VLOOKUP(B$1,$R$2:$S$16,2,0),'APTA Employee Census'!$A$6:$AB$507,ROWS($A$1:B331)+1,0)=0,"",HLOOKUP(VLOOKUP(B$1,$R$2:$S$16,2,0),'APTA Employee Census'!$A$6:$AB$507,ROWS($A$1:B331)+1,0)))</f>
        <v/>
      </c>
      <c r="C332" s="43" t="str">
        <f>IF(VLOOKUP(C$1,$R$2:$S$16,2,0)="","",IF(HLOOKUP(VLOOKUP(C$1,$R$2:$S$16,2,0),'APTA Employee Census'!$B$6:$AB$507,ROWS($A$1:C331)+1,0)=0,"",HLOOKUP(VLOOKUP(C$1,$R$2:$S$16,2,0),'APTA Employee Census'!$B$6:$AB$507,ROWS($A$1:C331)+1,0)))</f>
        <v/>
      </c>
      <c r="D332" s="72" t="str">
        <f>IF(VLOOKUP(D$1,$R$2:$S$16,2,0)="","",IF(HLOOKUP(VLOOKUP(D$1,$R$2:$S$16,2,0),'APTA Employee Census'!$B$6:$AB$507,ROWS($A$1:D331)+1,0)=0,"",HLOOKUP(VLOOKUP(D$1,$R$2:$S$16,2,0),'APTA Employee Census'!$B$6:$AB$507,ROWS($A$1:D331)+1,0)))</f>
        <v/>
      </c>
      <c r="E332" s="43" t="str">
        <f>IF(VLOOKUP(E$1,$R$2:$S$16,2,0)="","",IF(HLOOKUP(VLOOKUP(E$1,$R$2:$S$16,2,0),'APTA Employee Census'!$B$6:$AB$507,ROWS($A$1:E331)+1,0)=0,"",VLOOKUP(HLOOKUP(VLOOKUP(E$1,$R$2:$S$16,2,0),'APTA Employee Census'!$B$6:$AB$507,ROWS($A$1:E331)+1,0),Lookups!$A$2:$B$45,2,0)))</f>
        <v/>
      </c>
      <c r="F332" s="72" t="str">
        <f>IF(VLOOKUP(F$1,$R$2:$S$16,2,0)="","",IF(HLOOKUP(VLOOKUP(F$1,$R$2:$S$16,2,0),'APTA Employee Census'!$B$6:$AB$507,ROWS($A$1:F331)+1,0)=0,"",HLOOKUP(VLOOKUP(F$1,$R$2:$S$16,2,0),'APTA Employee Census'!$B$6:$AB$507,ROWS($A$1:F331)+1,0)))</f>
        <v/>
      </c>
      <c r="G332" s="43" t="str">
        <f>IF(VLOOKUP(G$1,$R$2:$S$16,2,0)="","",IF(HLOOKUP(VLOOKUP(G$1,$R$2:$S$16,2,0),'APTA Employee Census'!$B$6:$AB$507,ROWS($A$1:G331)+1,0)=0,"",VLOOKUP(HLOOKUP(VLOOKUP(G$1,$R$2:$S$16,2,0),'APTA Employee Census'!$B$6:$AB$507,ROWS($A$1:G331)+1,0),Lookups!$A$2:$B$45,2,0)))</f>
        <v/>
      </c>
      <c r="H332" s="72" t="str">
        <f>IF(VLOOKUP(H$1,$R$2:$S$16,2,0)="","",IF(HLOOKUP(VLOOKUP(H$1,$R$2:$S$16,2,0),'APTA Employee Census'!$B$6:$AB$507,ROWS($A$1:H331)+1,0)=0,"",HLOOKUP(VLOOKUP(H$1,$R$2:$S$16,2,0),'APTA Employee Census'!$B$6:$AB$507,ROWS($A$1:H331)+1,0)))</f>
        <v/>
      </c>
      <c r="I332" s="73" t="str">
        <f>IF(VLOOKUP(I$1,$R$2:$S$16,2,0)="","",IF(HLOOKUP(VLOOKUP(I$1,$R$2:$S$16,2,0),'APTA Employee Census'!$B$6:$AB$507,ROWS($A$1:I331)+1,0)=0,"",HLOOKUP(VLOOKUP(I$1,$R$2:$S$16,2,0),'APTA Employee Census'!$B$6:$AB$507,ROWS($A$1:I331)+1,0)))</f>
        <v/>
      </c>
      <c r="J332" s="74" t="str">
        <f>IF(VLOOKUP($J$1,$R$2:$S$16,2,0)="","",IF(AND($K332="part_time",HLOOKUP(VLOOKUP(J$1,$R$2:$S$16,2,0),'APTA Employee Census'!$B$6:$AB$507,ROWS($A$1:J331)+1,0)&gt;0),HLOOKUP(VLOOKUP(J$1,$R$2:$S$16,2,0),'APTA Employee Census'!$B$6:$AB$507,ROWS($A$1:J331)+1,0),IF(AND($K332="part_time",HLOOKUP(VLOOKUP(J$1,$R$2:$S$16,2,0),'APTA Employee Census'!$B$6:$AB$507,ROWS($A$1:J331)+1,0)=""),'APTA Employee Census'!$G$1,"")))</f>
        <v/>
      </c>
      <c r="K332" s="43" t="e">
        <f>IF(VLOOKUP(K$1,$R$2:$S$16,2,0)="","",IF(HLOOKUP(VLOOKUP(K$1,$R$2:$S$16,2,0),'APTA Employee Census'!$B$6:$AB$507,ROWS($A$1:K331)+1,0)=0,"",VLOOKUP(HLOOKUP(VLOOKUP(K$1,$R$2:$S$16,2,0),'APTA Employee Census'!$B$6:$AB$507,ROWS($A$1:K331)+1,0),Lookups!$A$2:$B$45,2,0)))</f>
        <v>#N/A</v>
      </c>
      <c r="L332" s="72" t="str">
        <f>IF(VLOOKUP(L$1,$R$2:$S$16,2,0)="","",IF(HLOOKUP(VLOOKUP(L$1,$R$2:$S$16,2,0),'APTA Employee Census'!$B$6:$AB$507,ROWS($A$1:L331)+1,0)=0,"",HLOOKUP(VLOOKUP(L$1,$R$2:$S$16,2,0),'APTA Employee Census'!$B$6:$AB$507,ROWS($A$1:L331)+1,0)))</f>
        <v/>
      </c>
      <c r="M332" s="74" t="str">
        <f>IF(VLOOKUP(M$1,$R$2:$S$16,2,0)="","",IF(HLOOKUP(VLOOKUP(M$1,$R$2:$S$16,2,0),'APTA Employee Census'!$B$6:$AB$507,ROWS($A$1:M331)+1,0)=0,"",HLOOKUP(VLOOKUP(M$1,$R$2:$S$16,2,0),'APTA Employee Census'!$B$6:$AB$507,ROWS($A$1:M331)+1,0)))</f>
        <v/>
      </c>
      <c r="N332" s="72" t="str">
        <f>IF(VLOOKUP(N$1,$R$2:$S$16,2,0)="","",IF(HLOOKUP(VLOOKUP(N$1,$R$2:$S$16,2,0),'APTA Employee Census'!$B$6:$AB$507,ROWS($A$1:N331)+1,0)=0,"",HLOOKUP(VLOOKUP(N$1,$R$2:$S$16,2,0),'APTA Employee Census'!$B$6:$AB$507,ROWS($A$1:N331)+1,0)))</f>
        <v/>
      </c>
      <c r="O332" s="43" t="str">
        <f>IF(VLOOKUP(O$1,$R$2:$S$16,2,0)="","",IF(E332="self",IF(HLOOKUP(VLOOKUP(O$1,$R$2:$S$16,2,0),'APTA Employee Census'!$B$6:$AB$507,ROWS($A$1:O331)+1,0)=0,"",VLOOKUP(HLOOKUP(VLOOKUP(O$1,$R$2:$S$16,2,0),'APTA Employee Census'!$B$6:$AB$507,ROWS($A$1:O331)+1,0),Lookups!$A$2:$B$45,2,0)),""))</f>
        <v/>
      </c>
    </row>
    <row r="333" spans="1:15" ht="18" customHeight="1" x14ac:dyDescent="0.15">
      <c r="A333" s="43" t="str">
        <f>IF(VLOOKUP(A$1,$R$2:$S$16,2,0)="","",IF(HLOOKUP(VLOOKUP(A$1,$R$2:$S$16,2,0),'APTA Employee Census'!$B$6:$AB$507,ROWS($A$1:A332)+1,0)=0,"",HLOOKUP(VLOOKUP(A$1,$R$2:$S$16,2,0),'APTA Employee Census'!$B$6:$AB$507,ROWS($A$1:A332)+1,0)))</f>
        <v/>
      </c>
      <c r="B333" s="43" t="str">
        <f>IF(VLOOKUP(B$1,$R$2:$S$16,2,0)="","",IF(HLOOKUP(VLOOKUP(B$1,$R$2:$S$16,2,0),'APTA Employee Census'!$A$6:$AB$507,ROWS($A$1:B332)+1,0)=0,"",HLOOKUP(VLOOKUP(B$1,$R$2:$S$16,2,0),'APTA Employee Census'!$A$6:$AB$507,ROWS($A$1:B332)+1,0)))</f>
        <v/>
      </c>
      <c r="C333" s="43" t="str">
        <f>IF(VLOOKUP(C$1,$R$2:$S$16,2,0)="","",IF(HLOOKUP(VLOOKUP(C$1,$R$2:$S$16,2,0),'APTA Employee Census'!$B$6:$AB$507,ROWS($A$1:C332)+1,0)=0,"",HLOOKUP(VLOOKUP(C$1,$R$2:$S$16,2,0),'APTA Employee Census'!$B$6:$AB$507,ROWS($A$1:C332)+1,0)))</f>
        <v/>
      </c>
      <c r="D333" s="72" t="str">
        <f>IF(VLOOKUP(D$1,$R$2:$S$16,2,0)="","",IF(HLOOKUP(VLOOKUP(D$1,$R$2:$S$16,2,0),'APTA Employee Census'!$B$6:$AB$507,ROWS($A$1:D332)+1,0)=0,"",HLOOKUP(VLOOKUP(D$1,$R$2:$S$16,2,0),'APTA Employee Census'!$B$6:$AB$507,ROWS($A$1:D332)+1,0)))</f>
        <v/>
      </c>
      <c r="E333" s="43" t="str">
        <f>IF(VLOOKUP(E$1,$R$2:$S$16,2,0)="","",IF(HLOOKUP(VLOOKUP(E$1,$R$2:$S$16,2,0),'APTA Employee Census'!$B$6:$AB$507,ROWS($A$1:E332)+1,0)=0,"",VLOOKUP(HLOOKUP(VLOOKUP(E$1,$R$2:$S$16,2,0),'APTA Employee Census'!$B$6:$AB$507,ROWS($A$1:E332)+1,0),Lookups!$A$2:$B$45,2,0)))</f>
        <v/>
      </c>
      <c r="F333" s="72" t="str">
        <f>IF(VLOOKUP(F$1,$R$2:$S$16,2,0)="","",IF(HLOOKUP(VLOOKUP(F$1,$R$2:$S$16,2,0),'APTA Employee Census'!$B$6:$AB$507,ROWS($A$1:F332)+1,0)=0,"",HLOOKUP(VLOOKUP(F$1,$R$2:$S$16,2,0),'APTA Employee Census'!$B$6:$AB$507,ROWS($A$1:F332)+1,0)))</f>
        <v/>
      </c>
      <c r="G333" s="43" t="str">
        <f>IF(VLOOKUP(G$1,$R$2:$S$16,2,0)="","",IF(HLOOKUP(VLOOKUP(G$1,$R$2:$S$16,2,0),'APTA Employee Census'!$B$6:$AB$507,ROWS($A$1:G332)+1,0)=0,"",VLOOKUP(HLOOKUP(VLOOKUP(G$1,$R$2:$S$16,2,0),'APTA Employee Census'!$B$6:$AB$507,ROWS($A$1:G332)+1,0),Lookups!$A$2:$B$45,2,0)))</f>
        <v/>
      </c>
      <c r="H333" s="72" t="str">
        <f>IF(VLOOKUP(H$1,$R$2:$S$16,2,0)="","",IF(HLOOKUP(VLOOKUP(H$1,$R$2:$S$16,2,0),'APTA Employee Census'!$B$6:$AB$507,ROWS($A$1:H332)+1,0)=0,"",HLOOKUP(VLOOKUP(H$1,$R$2:$S$16,2,0),'APTA Employee Census'!$B$6:$AB$507,ROWS($A$1:H332)+1,0)))</f>
        <v/>
      </c>
      <c r="I333" s="73" t="str">
        <f>IF(VLOOKUP(I$1,$R$2:$S$16,2,0)="","",IF(HLOOKUP(VLOOKUP(I$1,$R$2:$S$16,2,0),'APTA Employee Census'!$B$6:$AB$507,ROWS($A$1:I332)+1,0)=0,"",HLOOKUP(VLOOKUP(I$1,$R$2:$S$16,2,0),'APTA Employee Census'!$B$6:$AB$507,ROWS($A$1:I332)+1,0)))</f>
        <v/>
      </c>
      <c r="J333" s="74" t="str">
        <f>IF(VLOOKUP($J$1,$R$2:$S$16,2,0)="","",IF(AND($K333="part_time",HLOOKUP(VLOOKUP(J$1,$R$2:$S$16,2,0),'APTA Employee Census'!$B$6:$AB$507,ROWS($A$1:J332)+1,0)&gt;0),HLOOKUP(VLOOKUP(J$1,$R$2:$S$16,2,0),'APTA Employee Census'!$B$6:$AB$507,ROWS($A$1:J332)+1,0),IF(AND($K333="part_time",HLOOKUP(VLOOKUP(J$1,$R$2:$S$16,2,0),'APTA Employee Census'!$B$6:$AB$507,ROWS($A$1:J332)+1,0)=""),'APTA Employee Census'!$G$1,"")))</f>
        <v/>
      </c>
      <c r="K333" s="43" t="e">
        <f>IF(VLOOKUP(K$1,$R$2:$S$16,2,0)="","",IF(HLOOKUP(VLOOKUP(K$1,$R$2:$S$16,2,0),'APTA Employee Census'!$B$6:$AB$507,ROWS($A$1:K332)+1,0)=0,"",VLOOKUP(HLOOKUP(VLOOKUP(K$1,$R$2:$S$16,2,0),'APTA Employee Census'!$B$6:$AB$507,ROWS($A$1:K332)+1,0),Lookups!$A$2:$B$45,2,0)))</f>
        <v>#N/A</v>
      </c>
      <c r="L333" s="72" t="str">
        <f>IF(VLOOKUP(L$1,$R$2:$S$16,2,0)="","",IF(HLOOKUP(VLOOKUP(L$1,$R$2:$S$16,2,0),'APTA Employee Census'!$B$6:$AB$507,ROWS($A$1:L332)+1,0)=0,"",HLOOKUP(VLOOKUP(L$1,$R$2:$S$16,2,0),'APTA Employee Census'!$B$6:$AB$507,ROWS($A$1:L332)+1,0)))</f>
        <v/>
      </c>
      <c r="M333" s="74" t="str">
        <f>IF(VLOOKUP(M$1,$R$2:$S$16,2,0)="","",IF(HLOOKUP(VLOOKUP(M$1,$R$2:$S$16,2,0),'APTA Employee Census'!$B$6:$AB$507,ROWS($A$1:M332)+1,0)=0,"",HLOOKUP(VLOOKUP(M$1,$R$2:$S$16,2,0),'APTA Employee Census'!$B$6:$AB$507,ROWS($A$1:M332)+1,0)))</f>
        <v/>
      </c>
      <c r="N333" s="72" t="str">
        <f>IF(VLOOKUP(N$1,$R$2:$S$16,2,0)="","",IF(HLOOKUP(VLOOKUP(N$1,$R$2:$S$16,2,0),'APTA Employee Census'!$B$6:$AB$507,ROWS($A$1:N332)+1,0)=0,"",HLOOKUP(VLOOKUP(N$1,$R$2:$S$16,2,0),'APTA Employee Census'!$B$6:$AB$507,ROWS($A$1:N332)+1,0)))</f>
        <v/>
      </c>
      <c r="O333" s="43" t="str">
        <f>IF(VLOOKUP(O$1,$R$2:$S$16,2,0)="","",IF(E333="self",IF(HLOOKUP(VLOOKUP(O$1,$R$2:$S$16,2,0),'APTA Employee Census'!$B$6:$AB$507,ROWS($A$1:O332)+1,0)=0,"",VLOOKUP(HLOOKUP(VLOOKUP(O$1,$R$2:$S$16,2,0),'APTA Employee Census'!$B$6:$AB$507,ROWS($A$1:O332)+1,0),Lookups!$A$2:$B$45,2,0)),""))</f>
        <v/>
      </c>
    </row>
    <row r="334" spans="1:15" ht="18" customHeight="1" x14ac:dyDescent="0.15">
      <c r="A334" s="43" t="str">
        <f>IF(VLOOKUP(A$1,$R$2:$S$16,2,0)="","",IF(HLOOKUP(VLOOKUP(A$1,$R$2:$S$16,2,0),'APTA Employee Census'!$B$6:$AB$507,ROWS($A$1:A333)+1,0)=0,"",HLOOKUP(VLOOKUP(A$1,$R$2:$S$16,2,0),'APTA Employee Census'!$B$6:$AB$507,ROWS($A$1:A333)+1,0)))</f>
        <v/>
      </c>
      <c r="B334" s="43" t="str">
        <f>IF(VLOOKUP(B$1,$R$2:$S$16,2,0)="","",IF(HLOOKUP(VLOOKUP(B$1,$R$2:$S$16,2,0),'APTA Employee Census'!$A$6:$AB$507,ROWS($A$1:B333)+1,0)=0,"",HLOOKUP(VLOOKUP(B$1,$R$2:$S$16,2,0),'APTA Employee Census'!$A$6:$AB$507,ROWS($A$1:B333)+1,0)))</f>
        <v/>
      </c>
      <c r="C334" s="43" t="str">
        <f>IF(VLOOKUP(C$1,$R$2:$S$16,2,0)="","",IF(HLOOKUP(VLOOKUP(C$1,$R$2:$S$16,2,0),'APTA Employee Census'!$B$6:$AB$507,ROWS($A$1:C333)+1,0)=0,"",HLOOKUP(VLOOKUP(C$1,$R$2:$S$16,2,0),'APTA Employee Census'!$B$6:$AB$507,ROWS($A$1:C333)+1,0)))</f>
        <v/>
      </c>
      <c r="D334" s="72" t="str">
        <f>IF(VLOOKUP(D$1,$R$2:$S$16,2,0)="","",IF(HLOOKUP(VLOOKUP(D$1,$R$2:$S$16,2,0),'APTA Employee Census'!$B$6:$AB$507,ROWS($A$1:D333)+1,0)=0,"",HLOOKUP(VLOOKUP(D$1,$R$2:$S$16,2,0),'APTA Employee Census'!$B$6:$AB$507,ROWS($A$1:D333)+1,0)))</f>
        <v/>
      </c>
      <c r="E334" s="43" t="str">
        <f>IF(VLOOKUP(E$1,$R$2:$S$16,2,0)="","",IF(HLOOKUP(VLOOKUP(E$1,$R$2:$S$16,2,0),'APTA Employee Census'!$B$6:$AB$507,ROWS($A$1:E333)+1,0)=0,"",VLOOKUP(HLOOKUP(VLOOKUP(E$1,$R$2:$S$16,2,0),'APTA Employee Census'!$B$6:$AB$507,ROWS($A$1:E333)+1,0),Lookups!$A$2:$B$45,2,0)))</f>
        <v/>
      </c>
      <c r="F334" s="72" t="str">
        <f>IF(VLOOKUP(F$1,$R$2:$S$16,2,0)="","",IF(HLOOKUP(VLOOKUP(F$1,$R$2:$S$16,2,0),'APTA Employee Census'!$B$6:$AB$507,ROWS($A$1:F333)+1,0)=0,"",HLOOKUP(VLOOKUP(F$1,$R$2:$S$16,2,0),'APTA Employee Census'!$B$6:$AB$507,ROWS($A$1:F333)+1,0)))</f>
        <v/>
      </c>
      <c r="G334" s="43" t="str">
        <f>IF(VLOOKUP(G$1,$R$2:$S$16,2,0)="","",IF(HLOOKUP(VLOOKUP(G$1,$R$2:$S$16,2,0),'APTA Employee Census'!$B$6:$AB$507,ROWS($A$1:G333)+1,0)=0,"",VLOOKUP(HLOOKUP(VLOOKUP(G$1,$R$2:$S$16,2,0),'APTA Employee Census'!$B$6:$AB$507,ROWS($A$1:G333)+1,0),Lookups!$A$2:$B$45,2,0)))</f>
        <v/>
      </c>
      <c r="H334" s="72" t="str">
        <f>IF(VLOOKUP(H$1,$R$2:$S$16,2,0)="","",IF(HLOOKUP(VLOOKUP(H$1,$R$2:$S$16,2,0),'APTA Employee Census'!$B$6:$AB$507,ROWS($A$1:H333)+1,0)=0,"",HLOOKUP(VLOOKUP(H$1,$R$2:$S$16,2,0),'APTA Employee Census'!$B$6:$AB$507,ROWS($A$1:H333)+1,0)))</f>
        <v/>
      </c>
      <c r="I334" s="73" t="str">
        <f>IF(VLOOKUP(I$1,$R$2:$S$16,2,0)="","",IF(HLOOKUP(VLOOKUP(I$1,$R$2:$S$16,2,0),'APTA Employee Census'!$B$6:$AB$507,ROWS($A$1:I333)+1,0)=0,"",HLOOKUP(VLOOKUP(I$1,$R$2:$S$16,2,0),'APTA Employee Census'!$B$6:$AB$507,ROWS($A$1:I333)+1,0)))</f>
        <v/>
      </c>
      <c r="J334" s="74" t="str">
        <f>IF(VLOOKUP($J$1,$R$2:$S$16,2,0)="","",IF(AND($K334="part_time",HLOOKUP(VLOOKUP(J$1,$R$2:$S$16,2,0),'APTA Employee Census'!$B$6:$AB$507,ROWS($A$1:J333)+1,0)&gt;0),HLOOKUP(VLOOKUP(J$1,$R$2:$S$16,2,0),'APTA Employee Census'!$B$6:$AB$507,ROWS($A$1:J333)+1,0),IF(AND($K334="part_time",HLOOKUP(VLOOKUP(J$1,$R$2:$S$16,2,0),'APTA Employee Census'!$B$6:$AB$507,ROWS($A$1:J333)+1,0)=""),'APTA Employee Census'!$G$1,"")))</f>
        <v/>
      </c>
      <c r="K334" s="43" t="e">
        <f>IF(VLOOKUP(K$1,$R$2:$S$16,2,0)="","",IF(HLOOKUP(VLOOKUP(K$1,$R$2:$S$16,2,0),'APTA Employee Census'!$B$6:$AB$507,ROWS($A$1:K333)+1,0)=0,"",VLOOKUP(HLOOKUP(VLOOKUP(K$1,$R$2:$S$16,2,0),'APTA Employee Census'!$B$6:$AB$507,ROWS($A$1:K333)+1,0),Lookups!$A$2:$B$45,2,0)))</f>
        <v>#N/A</v>
      </c>
      <c r="L334" s="72" t="str">
        <f>IF(VLOOKUP(L$1,$R$2:$S$16,2,0)="","",IF(HLOOKUP(VLOOKUP(L$1,$R$2:$S$16,2,0),'APTA Employee Census'!$B$6:$AB$507,ROWS($A$1:L333)+1,0)=0,"",HLOOKUP(VLOOKUP(L$1,$R$2:$S$16,2,0),'APTA Employee Census'!$B$6:$AB$507,ROWS($A$1:L333)+1,0)))</f>
        <v/>
      </c>
      <c r="M334" s="74" t="str">
        <f>IF(VLOOKUP(M$1,$R$2:$S$16,2,0)="","",IF(HLOOKUP(VLOOKUP(M$1,$R$2:$S$16,2,0),'APTA Employee Census'!$B$6:$AB$507,ROWS($A$1:M333)+1,0)=0,"",HLOOKUP(VLOOKUP(M$1,$R$2:$S$16,2,0),'APTA Employee Census'!$B$6:$AB$507,ROWS($A$1:M333)+1,0)))</f>
        <v/>
      </c>
      <c r="N334" s="72" t="str">
        <f>IF(VLOOKUP(N$1,$R$2:$S$16,2,0)="","",IF(HLOOKUP(VLOOKUP(N$1,$R$2:$S$16,2,0),'APTA Employee Census'!$B$6:$AB$507,ROWS($A$1:N333)+1,0)=0,"",HLOOKUP(VLOOKUP(N$1,$R$2:$S$16,2,0),'APTA Employee Census'!$B$6:$AB$507,ROWS($A$1:N333)+1,0)))</f>
        <v/>
      </c>
      <c r="O334" s="43" t="str">
        <f>IF(VLOOKUP(O$1,$R$2:$S$16,2,0)="","",IF(E334="self",IF(HLOOKUP(VLOOKUP(O$1,$R$2:$S$16,2,0),'APTA Employee Census'!$B$6:$AB$507,ROWS($A$1:O333)+1,0)=0,"",VLOOKUP(HLOOKUP(VLOOKUP(O$1,$R$2:$S$16,2,0),'APTA Employee Census'!$B$6:$AB$507,ROWS($A$1:O333)+1,0),Lookups!$A$2:$B$45,2,0)),""))</f>
        <v/>
      </c>
    </row>
    <row r="335" spans="1:15" ht="18" customHeight="1" x14ac:dyDescent="0.15">
      <c r="A335" s="43" t="str">
        <f>IF(VLOOKUP(A$1,$R$2:$S$16,2,0)="","",IF(HLOOKUP(VLOOKUP(A$1,$R$2:$S$16,2,0),'APTA Employee Census'!$B$6:$AB$507,ROWS($A$1:A334)+1,0)=0,"",HLOOKUP(VLOOKUP(A$1,$R$2:$S$16,2,0),'APTA Employee Census'!$B$6:$AB$507,ROWS($A$1:A334)+1,0)))</f>
        <v/>
      </c>
      <c r="B335" s="43" t="str">
        <f>IF(VLOOKUP(B$1,$R$2:$S$16,2,0)="","",IF(HLOOKUP(VLOOKUP(B$1,$R$2:$S$16,2,0),'APTA Employee Census'!$A$6:$AB$507,ROWS($A$1:B334)+1,0)=0,"",HLOOKUP(VLOOKUP(B$1,$R$2:$S$16,2,0),'APTA Employee Census'!$A$6:$AB$507,ROWS($A$1:B334)+1,0)))</f>
        <v/>
      </c>
      <c r="C335" s="43" t="str">
        <f>IF(VLOOKUP(C$1,$R$2:$S$16,2,0)="","",IF(HLOOKUP(VLOOKUP(C$1,$R$2:$S$16,2,0),'APTA Employee Census'!$B$6:$AB$507,ROWS($A$1:C334)+1,0)=0,"",HLOOKUP(VLOOKUP(C$1,$R$2:$S$16,2,0),'APTA Employee Census'!$B$6:$AB$507,ROWS($A$1:C334)+1,0)))</f>
        <v/>
      </c>
      <c r="D335" s="72" t="str">
        <f>IF(VLOOKUP(D$1,$R$2:$S$16,2,0)="","",IF(HLOOKUP(VLOOKUP(D$1,$R$2:$S$16,2,0),'APTA Employee Census'!$B$6:$AB$507,ROWS($A$1:D334)+1,0)=0,"",HLOOKUP(VLOOKUP(D$1,$R$2:$S$16,2,0),'APTA Employee Census'!$B$6:$AB$507,ROWS($A$1:D334)+1,0)))</f>
        <v/>
      </c>
      <c r="E335" s="43" t="str">
        <f>IF(VLOOKUP(E$1,$R$2:$S$16,2,0)="","",IF(HLOOKUP(VLOOKUP(E$1,$R$2:$S$16,2,0),'APTA Employee Census'!$B$6:$AB$507,ROWS($A$1:E334)+1,0)=0,"",VLOOKUP(HLOOKUP(VLOOKUP(E$1,$R$2:$S$16,2,0),'APTA Employee Census'!$B$6:$AB$507,ROWS($A$1:E334)+1,0),Lookups!$A$2:$B$45,2,0)))</f>
        <v/>
      </c>
      <c r="F335" s="72" t="str">
        <f>IF(VLOOKUP(F$1,$R$2:$S$16,2,0)="","",IF(HLOOKUP(VLOOKUP(F$1,$R$2:$S$16,2,0),'APTA Employee Census'!$B$6:$AB$507,ROWS($A$1:F334)+1,0)=0,"",HLOOKUP(VLOOKUP(F$1,$R$2:$S$16,2,0),'APTA Employee Census'!$B$6:$AB$507,ROWS($A$1:F334)+1,0)))</f>
        <v/>
      </c>
      <c r="G335" s="43" t="str">
        <f>IF(VLOOKUP(G$1,$R$2:$S$16,2,0)="","",IF(HLOOKUP(VLOOKUP(G$1,$R$2:$S$16,2,0),'APTA Employee Census'!$B$6:$AB$507,ROWS($A$1:G334)+1,0)=0,"",VLOOKUP(HLOOKUP(VLOOKUP(G$1,$R$2:$S$16,2,0),'APTA Employee Census'!$B$6:$AB$507,ROWS($A$1:G334)+1,0),Lookups!$A$2:$B$45,2,0)))</f>
        <v/>
      </c>
      <c r="H335" s="72" t="str">
        <f>IF(VLOOKUP(H$1,$R$2:$S$16,2,0)="","",IF(HLOOKUP(VLOOKUP(H$1,$R$2:$S$16,2,0),'APTA Employee Census'!$B$6:$AB$507,ROWS($A$1:H334)+1,0)=0,"",HLOOKUP(VLOOKUP(H$1,$R$2:$S$16,2,0),'APTA Employee Census'!$B$6:$AB$507,ROWS($A$1:H334)+1,0)))</f>
        <v/>
      </c>
      <c r="I335" s="73" t="str">
        <f>IF(VLOOKUP(I$1,$R$2:$S$16,2,0)="","",IF(HLOOKUP(VLOOKUP(I$1,$R$2:$S$16,2,0),'APTA Employee Census'!$B$6:$AB$507,ROWS($A$1:I334)+1,0)=0,"",HLOOKUP(VLOOKUP(I$1,$R$2:$S$16,2,0),'APTA Employee Census'!$B$6:$AB$507,ROWS($A$1:I334)+1,0)))</f>
        <v/>
      </c>
      <c r="J335" s="74" t="str">
        <f>IF(VLOOKUP($J$1,$R$2:$S$16,2,0)="","",IF(AND($K335="part_time",HLOOKUP(VLOOKUP(J$1,$R$2:$S$16,2,0),'APTA Employee Census'!$B$6:$AB$507,ROWS($A$1:J334)+1,0)&gt;0),HLOOKUP(VLOOKUP(J$1,$R$2:$S$16,2,0),'APTA Employee Census'!$B$6:$AB$507,ROWS($A$1:J334)+1,0),IF(AND($K335="part_time",HLOOKUP(VLOOKUP(J$1,$R$2:$S$16,2,0),'APTA Employee Census'!$B$6:$AB$507,ROWS($A$1:J334)+1,0)=""),'APTA Employee Census'!$G$1,"")))</f>
        <v/>
      </c>
      <c r="K335" s="43" t="e">
        <f>IF(VLOOKUP(K$1,$R$2:$S$16,2,0)="","",IF(HLOOKUP(VLOOKUP(K$1,$R$2:$S$16,2,0),'APTA Employee Census'!$B$6:$AB$507,ROWS($A$1:K334)+1,0)=0,"",VLOOKUP(HLOOKUP(VLOOKUP(K$1,$R$2:$S$16,2,0),'APTA Employee Census'!$B$6:$AB$507,ROWS($A$1:K334)+1,0),Lookups!$A$2:$B$45,2,0)))</f>
        <v>#N/A</v>
      </c>
      <c r="L335" s="72" t="str">
        <f>IF(VLOOKUP(L$1,$R$2:$S$16,2,0)="","",IF(HLOOKUP(VLOOKUP(L$1,$R$2:$S$16,2,0),'APTA Employee Census'!$B$6:$AB$507,ROWS($A$1:L334)+1,0)=0,"",HLOOKUP(VLOOKUP(L$1,$R$2:$S$16,2,0),'APTA Employee Census'!$B$6:$AB$507,ROWS($A$1:L334)+1,0)))</f>
        <v/>
      </c>
      <c r="M335" s="74" t="str">
        <f>IF(VLOOKUP(M$1,$R$2:$S$16,2,0)="","",IF(HLOOKUP(VLOOKUP(M$1,$R$2:$S$16,2,0),'APTA Employee Census'!$B$6:$AB$507,ROWS($A$1:M334)+1,0)=0,"",HLOOKUP(VLOOKUP(M$1,$R$2:$S$16,2,0),'APTA Employee Census'!$B$6:$AB$507,ROWS($A$1:M334)+1,0)))</f>
        <v/>
      </c>
      <c r="N335" s="72" t="str">
        <f>IF(VLOOKUP(N$1,$R$2:$S$16,2,0)="","",IF(HLOOKUP(VLOOKUP(N$1,$R$2:$S$16,2,0),'APTA Employee Census'!$B$6:$AB$507,ROWS($A$1:N334)+1,0)=0,"",HLOOKUP(VLOOKUP(N$1,$R$2:$S$16,2,0),'APTA Employee Census'!$B$6:$AB$507,ROWS($A$1:N334)+1,0)))</f>
        <v/>
      </c>
      <c r="O335" s="43" t="str">
        <f>IF(VLOOKUP(O$1,$R$2:$S$16,2,0)="","",IF(E335="self",IF(HLOOKUP(VLOOKUP(O$1,$R$2:$S$16,2,0),'APTA Employee Census'!$B$6:$AB$507,ROWS($A$1:O334)+1,0)=0,"",VLOOKUP(HLOOKUP(VLOOKUP(O$1,$R$2:$S$16,2,0),'APTA Employee Census'!$B$6:$AB$507,ROWS($A$1:O334)+1,0),Lookups!$A$2:$B$45,2,0)),""))</f>
        <v/>
      </c>
    </row>
    <row r="336" spans="1:15" ht="18" customHeight="1" x14ac:dyDescent="0.15">
      <c r="A336" s="43" t="str">
        <f>IF(VLOOKUP(A$1,$R$2:$S$16,2,0)="","",IF(HLOOKUP(VLOOKUP(A$1,$R$2:$S$16,2,0),'APTA Employee Census'!$B$6:$AB$507,ROWS($A$1:A335)+1,0)=0,"",HLOOKUP(VLOOKUP(A$1,$R$2:$S$16,2,0),'APTA Employee Census'!$B$6:$AB$507,ROWS($A$1:A335)+1,0)))</f>
        <v/>
      </c>
      <c r="B336" s="43" t="str">
        <f>IF(VLOOKUP(B$1,$R$2:$S$16,2,0)="","",IF(HLOOKUP(VLOOKUP(B$1,$R$2:$S$16,2,0),'APTA Employee Census'!$A$6:$AB$507,ROWS($A$1:B335)+1,0)=0,"",HLOOKUP(VLOOKUP(B$1,$R$2:$S$16,2,0),'APTA Employee Census'!$A$6:$AB$507,ROWS($A$1:B335)+1,0)))</f>
        <v/>
      </c>
      <c r="C336" s="43" t="str">
        <f>IF(VLOOKUP(C$1,$R$2:$S$16,2,0)="","",IF(HLOOKUP(VLOOKUP(C$1,$R$2:$S$16,2,0),'APTA Employee Census'!$B$6:$AB$507,ROWS($A$1:C335)+1,0)=0,"",HLOOKUP(VLOOKUP(C$1,$R$2:$S$16,2,0),'APTA Employee Census'!$B$6:$AB$507,ROWS($A$1:C335)+1,0)))</f>
        <v/>
      </c>
      <c r="D336" s="72" t="str">
        <f>IF(VLOOKUP(D$1,$R$2:$S$16,2,0)="","",IF(HLOOKUP(VLOOKUP(D$1,$R$2:$S$16,2,0),'APTA Employee Census'!$B$6:$AB$507,ROWS($A$1:D335)+1,0)=0,"",HLOOKUP(VLOOKUP(D$1,$R$2:$S$16,2,0),'APTA Employee Census'!$B$6:$AB$507,ROWS($A$1:D335)+1,0)))</f>
        <v/>
      </c>
      <c r="E336" s="43" t="str">
        <f>IF(VLOOKUP(E$1,$R$2:$S$16,2,0)="","",IF(HLOOKUP(VLOOKUP(E$1,$R$2:$S$16,2,0),'APTA Employee Census'!$B$6:$AB$507,ROWS($A$1:E335)+1,0)=0,"",VLOOKUP(HLOOKUP(VLOOKUP(E$1,$R$2:$S$16,2,0),'APTA Employee Census'!$B$6:$AB$507,ROWS($A$1:E335)+1,0),Lookups!$A$2:$B$45,2,0)))</f>
        <v/>
      </c>
      <c r="F336" s="72" t="str">
        <f>IF(VLOOKUP(F$1,$R$2:$S$16,2,0)="","",IF(HLOOKUP(VLOOKUP(F$1,$R$2:$S$16,2,0),'APTA Employee Census'!$B$6:$AB$507,ROWS($A$1:F335)+1,0)=0,"",HLOOKUP(VLOOKUP(F$1,$R$2:$S$16,2,0),'APTA Employee Census'!$B$6:$AB$507,ROWS($A$1:F335)+1,0)))</f>
        <v/>
      </c>
      <c r="G336" s="43" t="str">
        <f>IF(VLOOKUP(G$1,$R$2:$S$16,2,0)="","",IF(HLOOKUP(VLOOKUP(G$1,$R$2:$S$16,2,0),'APTA Employee Census'!$B$6:$AB$507,ROWS($A$1:G335)+1,0)=0,"",VLOOKUP(HLOOKUP(VLOOKUP(G$1,$R$2:$S$16,2,0),'APTA Employee Census'!$B$6:$AB$507,ROWS($A$1:G335)+1,0),Lookups!$A$2:$B$45,2,0)))</f>
        <v/>
      </c>
      <c r="H336" s="72" t="str">
        <f>IF(VLOOKUP(H$1,$R$2:$S$16,2,0)="","",IF(HLOOKUP(VLOOKUP(H$1,$R$2:$S$16,2,0),'APTA Employee Census'!$B$6:$AB$507,ROWS($A$1:H335)+1,0)=0,"",HLOOKUP(VLOOKUP(H$1,$R$2:$S$16,2,0),'APTA Employee Census'!$B$6:$AB$507,ROWS($A$1:H335)+1,0)))</f>
        <v/>
      </c>
      <c r="I336" s="73" t="str">
        <f>IF(VLOOKUP(I$1,$R$2:$S$16,2,0)="","",IF(HLOOKUP(VLOOKUP(I$1,$R$2:$S$16,2,0),'APTA Employee Census'!$B$6:$AB$507,ROWS($A$1:I335)+1,0)=0,"",HLOOKUP(VLOOKUP(I$1,$R$2:$S$16,2,0),'APTA Employee Census'!$B$6:$AB$507,ROWS($A$1:I335)+1,0)))</f>
        <v/>
      </c>
      <c r="J336" s="74" t="str">
        <f>IF(VLOOKUP($J$1,$R$2:$S$16,2,0)="","",IF(AND($K336="part_time",HLOOKUP(VLOOKUP(J$1,$R$2:$S$16,2,0),'APTA Employee Census'!$B$6:$AB$507,ROWS($A$1:J335)+1,0)&gt;0),HLOOKUP(VLOOKUP(J$1,$R$2:$S$16,2,0),'APTA Employee Census'!$B$6:$AB$507,ROWS($A$1:J335)+1,0),IF(AND($K336="part_time",HLOOKUP(VLOOKUP(J$1,$R$2:$S$16,2,0),'APTA Employee Census'!$B$6:$AB$507,ROWS($A$1:J335)+1,0)=""),'APTA Employee Census'!$G$1,"")))</f>
        <v/>
      </c>
      <c r="K336" s="43" t="e">
        <f>IF(VLOOKUP(K$1,$R$2:$S$16,2,0)="","",IF(HLOOKUP(VLOOKUP(K$1,$R$2:$S$16,2,0),'APTA Employee Census'!$B$6:$AB$507,ROWS($A$1:K335)+1,0)=0,"",VLOOKUP(HLOOKUP(VLOOKUP(K$1,$R$2:$S$16,2,0),'APTA Employee Census'!$B$6:$AB$507,ROWS($A$1:K335)+1,0),Lookups!$A$2:$B$45,2,0)))</f>
        <v>#N/A</v>
      </c>
      <c r="L336" s="72" t="str">
        <f>IF(VLOOKUP(L$1,$R$2:$S$16,2,0)="","",IF(HLOOKUP(VLOOKUP(L$1,$R$2:$S$16,2,0),'APTA Employee Census'!$B$6:$AB$507,ROWS($A$1:L335)+1,0)=0,"",HLOOKUP(VLOOKUP(L$1,$R$2:$S$16,2,0),'APTA Employee Census'!$B$6:$AB$507,ROWS($A$1:L335)+1,0)))</f>
        <v/>
      </c>
      <c r="M336" s="74" t="str">
        <f>IF(VLOOKUP(M$1,$R$2:$S$16,2,0)="","",IF(HLOOKUP(VLOOKUP(M$1,$R$2:$S$16,2,0),'APTA Employee Census'!$B$6:$AB$507,ROWS($A$1:M335)+1,0)=0,"",HLOOKUP(VLOOKUP(M$1,$R$2:$S$16,2,0),'APTA Employee Census'!$B$6:$AB$507,ROWS($A$1:M335)+1,0)))</f>
        <v/>
      </c>
      <c r="N336" s="72" t="str">
        <f>IF(VLOOKUP(N$1,$R$2:$S$16,2,0)="","",IF(HLOOKUP(VLOOKUP(N$1,$R$2:$S$16,2,0),'APTA Employee Census'!$B$6:$AB$507,ROWS($A$1:N335)+1,0)=0,"",HLOOKUP(VLOOKUP(N$1,$R$2:$S$16,2,0),'APTA Employee Census'!$B$6:$AB$507,ROWS($A$1:N335)+1,0)))</f>
        <v/>
      </c>
      <c r="O336" s="43" t="str">
        <f>IF(VLOOKUP(O$1,$R$2:$S$16,2,0)="","",IF(E336="self",IF(HLOOKUP(VLOOKUP(O$1,$R$2:$S$16,2,0),'APTA Employee Census'!$B$6:$AB$507,ROWS($A$1:O335)+1,0)=0,"",VLOOKUP(HLOOKUP(VLOOKUP(O$1,$R$2:$S$16,2,0),'APTA Employee Census'!$B$6:$AB$507,ROWS($A$1:O335)+1,0),Lookups!$A$2:$B$45,2,0)),""))</f>
        <v/>
      </c>
    </row>
    <row r="337" spans="1:15" ht="18" customHeight="1" x14ac:dyDescent="0.15">
      <c r="A337" s="43" t="str">
        <f>IF(VLOOKUP(A$1,$R$2:$S$16,2,0)="","",IF(HLOOKUP(VLOOKUP(A$1,$R$2:$S$16,2,0),'APTA Employee Census'!$B$6:$AB$507,ROWS($A$1:A336)+1,0)=0,"",HLOOKUP(VLOOKUP(A$1,$R$2:$S$16,2,0),'APTA Employee Census'!$B$6:$AB$507,ROWS($A$1:A336)+1,0)))</f>
        <v/>
      </c>
      <c r="B337" s="43" t="str">
        <f>IF(VLOOKUP(B$1,$R$2:$S$16,2,0)="","",IF(HLOOKUP(VLOOKUP(B$1,$R$2:$S$16,2,0),'APTA Employee Census'!$A$6:$AB$507,ROWS($A$1:B336)+1,0)=0,"",HLOOKUP(VLOOKUP(B$1,$R$2:$S$16,2,0),'APTA Employee Census'!$A$6:$AB$507,ROWS($A$1:B336)+1,0)))</f>
        <v/>
      </c>
      <c r="C337" s="43" t="str">
        <f>IF(VLOOKUP(C$1,$R$2:$S$16,2,0)="","",IF(HLOOKUP(VLOOKUP(C$1,$R$2:$S$16,2,0),'APTA Employee Census'!$B$6:$AB$507,ROWS($A$1:C336)+1,0)=0,"",HLOOKUP(VLOOKUP(C$1,$R$2:$S$16,2,0),'APTA Employee Census'!$B$6:$AB$507,ROWS($A$1:C336)+1,0)))</f>
        <v/>
      </c>
      <c r="D337" s="72" t="str">
        <f>IF(VLOOKUP(D$1,$R$2:$S$16,2,0)="","",IF(HLOOKUP(VLOOKUP(D$1,$R$2:$S$16,2,0),'APTA Employee Census'!$B$6:$AB$507,ROWS($A$1:D336)+1,0)=0,"",HLOOKUP(VLOOKUP(D$1,$R$2:$S$16,2,0),'APTA Employee Census'!$B$6:$AB$507,ROWS($A$1:D336)+1,0)))</f>
        <v/>
      </c>
      <c r="E337" s="43" t="str">
        <f>IF(VLOOKUP(E$1,$R$2:$S$16,2,0)="","",IF(HLOOKUP(VLOOKUP(E$1,$R$2:$S$16,2,0),'APTA Employee Census'!$B$6:$AB$507,ROWS($A$1:E336)+1,0)=0,"",VLOOKUP(HLOOKUP(VLOOKUP(E$1,$R$2:$S$16,2,0),'APTA Employee Census'!$B$6:$AB$507,ROWS($A$1:E336)+1,0),Lookups!$A$2:$B$45,2,0)))</f>
        <v/>
      </c>
      <c r="F337" s="72" t="str">
        <f>IF(VLOOKUP(F$1,$R$2:$S$16,2,0)="","",IF(HLOOKUP(VLOOKUP(F$1,$R$2:$S$16,2,0),'APTA Employee Census'!$B$6:$AB$507,ROWS($A$1:F336)+1,0)=0,"",HLOOKUP(VLOOKUP(F$1,$R$2:$S$16,2,0),'APTA Employee Census'!$B$6:$AB$507,ROWS($A$1:F336)+1,0)))</f>
        <v/>
      </c>
      <c r="G337" s="43" t="str">
        <f>IF(VLOOKUP(G$1,$R$2:$S$16,2,0)="","",IF(HLOOKUP(VLOOKUP(G$1,$R$2:$S$16,2,0),'APTA Employee Census'!$B$6:$AB$507,ROWS($A$1:G336)+1,0)=0,"",VLOOKUP(HLOOKUP(VLOOKUP(G$1,$R$2:$S$16,2,0),'APTA Employee Census'!$B$6:$AB$507,ROWS($A$1:G336)+1,0),Lookups!$A$2:$B$45,2,0)))</f>
        <v/>
      </c>
      <c r="H337" s="72" t="str">
        <f>IF(VLOOKUP(H$1,$R$2:$S$16,2,0)="","",IF(HLOOKUP(VLOOKUP(H$1,$R$2:$S$16,2,0),'APTA Employee Census'!$B$6:$AB$507,ROWS($A$1:H336)+1,0)=0,"",HLOOKUP(VLOOKUP(H$1,$R$2:$S$16,2,0),'APTA Employee Census'!$B$6:$AB$507,ROWS($A$1:H336)+1,0)))</f>
        <v/>
      </c>
      <c r="I337" s="73" t="str">
        <f>IF(VLOOKUP(I$1,$R$2:$S$16,2,0)="","",IF(HLOOKUP(VLOOKUP(I$1,$R$2:$S$16,2,0),'APTA Employee Census'!$B$6:$AB$507,ROWS($A$1:I336)+1,0)=0,"",HLOOKUP(VLOOKUP(I$1,$R$2:$S$16,2,0),'APTA Employee Census'!$B$6:$AB$507,ROWS($A$1:I336)+1,0)))</f>
        <v/>
      </c>
      <c r="J337" s="74" t="str">
        <f>IF(VLOOKUP($J$1,$R$2:$S$16,2,0)="","",IF(AND($K337="part_time",HLOOKUP(VLOOKUP(J$1,$R$2:$S$16,2,0),'APTA Employee Census'!$B$6:$AB$507,ROWS($A$1:J336)+1,0)&gt;0),HLOOKUP(VLOOKUP(J$1,$R$2:$S$16,2,0),'APTA Employee Census'!$B$6:$AB$507,ROWS($A$1:J336)+1,0),IF(AND($K337="part_time",HLOOKUP(VLOOKUP(J$1,$R$2:$S$16,2,0),'APTA Employee Census'!$B$6:$AB$507,ROWS($A$1:J336)+1,0)=""),'APTA Employee Census'!$G$1,"")))</f>
        <v/>
      </c>
      <c r="K337" s="43" t="e">
        <f>IF(VLOOKUP(K$1,$R$2:$S$16,2,0)="","",IF(HLOOKUP(VLOOKUP(K$1,$R$2:$S$16,2,0),'APTA Employee Census'!$B$6:$AB$507,ROWS($A$1:K336)+1,0)=0,"",VLOOKUP(HLOOKUP(VLOOKUP(K$1,$R$2:$S$16,2,0),'APTA Employee Census'!$B$6:$AB$507,ROWS($A$1:K336)+1,0),Lookups!$A$2:$B$45,2,0)))</f>
        <v>#N/A</v>
      </c>
      <c r="L337" s="72" t="str">
        <f>IF(VLOOKUP(L$1,$R$2:$S$16,2,0)="","",IF(HLOOKUP(VLOOKUP(L$1,$R$2:$S$16,2,0),'APTA Employee Census'!$B$6:$AB$507,ROWS($A$1:L336)+1,0)=0,"",HLOOKUP(VLOOKUP(L$1,$R$2:$S$16,2,0),'APTA Employee Census'!$B$6:$AB$507,ROWS($A$1:L336)+1,0)))</f>
        <v/>
      </c>
      <c r="M337" s="74" t="str">
        <f>IF(VLOOKUP(M$1,$R$2:$S$16,2,0)="","",IF(HLOOKUP(VLOOKUP(M$1,$R$2:$S$16,2,0),'APTA Employee Census'!$B$6:$AB$507,ROWS($A$1:M336)+1,0)=0,"",HLOOKUP(VLOOKUP(M$1,$R$2:$S$16,2,0),'APTA Employee Census'!$B$6:$AB$507,ROWS($A$1:M336)+1,0)))</f>
        <v/>
      </c>
      <c r="N337" s="72" t="str">
        <f>IF(VLOOKUP(N$1,$R$2:$S$16,2,0)="","",IF(HLOOKUP(VLOOKUP(N$1,$R$2:$S$16,2,0),'APTA Employee Census'!$B$6:$AB$507,ROWS($A$1:N336)+1,0)=0,"",HLOOKUP(VLOOKUP(N$1,$R$2:$S$16,2,0),'APTA Employee Census'!$B$6:$AB$507,ROWS($A$1:N336)+1,0)))</f>
        <v/>
      </c>
      <c r="O337" s="43" t="str">
        <f>IF(VLOOKUP(O$1,$R$2:$S$16,2,0)="","",IF(E337="self",IF(HLOOKUP(VLOOKUP(O$1,$R$2:$S$16,2,0),'APTA Employee Census'!$B$6:$AB$507,ROWS($A$1:O336)+1,0)=0,"",VLOOKUP(HLOOKUP(VLOOKUP(O$1,$R$2:$S$16,2,0),'APTA Employee Census'!$B$6:$AB$507,ROWS($A$1:O336)+1,0),Lookups!$A$2:$B$45,2,0)),""))</f>
        <v/>
      </c>
    </row>
    <row r="338" spans="1:15" ht="18" customHeight="1" x14ac:dyDescent="0.15">
      <c r="A338" s="43" t="str">
        <f>IF(VLOOKUP(A$1,$R$2:$S$16,2,0)="","",IF(HLOOKUP(VLOOKUP(A$1,$R$2:$S$16,2,0),'APTA Employee Census'!$B$6:$AB$507,ROWS($A$1:A337)+1,0)=0,"",HLOOKUP(VLOOKUP(A$1,$R$2:$S$16,2,0),'APTA Employee Census'!$B$6:$AB$507,ROWS($A$1:A337)+1,0)))</f>
        <v/>
      </c>
      <c r="B338" s="43" t="str">
        <f>IF(VLOOKUP(B$1,$R$2:$S$16,2,0)="","",IF(HLOOKUP(VLOOKUP(B$1,$R$2:$S$16,2,0),'APTA Employee Census'!$A$6:$AB$507,ROWS($A$1:B337)+1,0)=0,"",HLOOKUP(VLOOKUP(B$1,$R$2:$S$16,2,0),'APTA Employee Census'!$A$6:$AB$507,ROWS($A$1:B337)+1,0)))</f>
        <v/>
      </c>
      <c r="C338" s="43" t="str">
        <f>IF(VLOOKUP(C$1,$R$2:$S$16,2,0)="","",IF(HLOOKUP(VLOOKUP(C$1,$R$2:$S$16,2,0),'APTA Employee Census'!$B$6:$AB$507,ROWS($A$1:C337)+1,0)=0,"",HLOOKUP(VLOOKUP(C$1,$R$2:$S$16,2,0),'APTA Employee Census'!$B$6:$AB$507,ROWS($A$1:C337)+1,0)))</f>
        <v/>
      </c>
      <c r="D338" s="72" t="str">
        <f>IF(VLOOKUP(D$1,$R$2:$S$16,2,0)="","",IF(HLOOKUP(VLOOKUP(D$1,$R$2:$S$16,2,0),'APTA Employee Census'!$B$6:$AB$507,ROWS($A$1:D337)+1,0)=0,"",HLOOKUP(VLOOKUP(D$1,$R$2:$S$16,2,0),'APTA Employee Census'!$B$6:$AB$507,ROWS($A$1:D337)+1,0)))</f>
        <v/>
      </c>
      <c r="E338" s="43" t="str">
        <f>IF(VLOOKUP(E$1,$R$2:$S$16,2,0)="","",IF(HLOOKUP(VLOOKUP(E$1,$R$2:$S$16,2,0),'APTA Employee Census'!$B$6:$AB$507,ROWS($A$1:E337)+1,0)=0,"",VLOOKUP(HLOOKUP(VLOOKUP(E$1,$R$2:$S$16,2,0),'APTA Employee Census'!$B$6:$AB$507,ROWS($A$1:E337)+1,0),Lookups!$A$2:$B$45,2,0)))</f>
        <v/>
      </c>
      <c r="F338" s="72" t="str">
        <f>IF(VLOOKUP(F$1,$R$2:$S$16,2,0)="","",IF(HLOOKUP(VLOOKUP(F$1,$R$2:$S$16,2,0),'APTA Employee Census'!$B$6:$AB$507,ROWS($A$1:F337)+1,0)=0,"",HLOOKUP(VLOOKUP(F$1,$R$2:$S$16,2,0),'APTA Employee Census'!$B$6:$AB$507,ROWS($A$1:F337)+1,0)))</f>
        <v/>
      </c>
      <c r="G338" s="43" t="str">
        <f>IF(VLOOKUP(G$1,$R$2:$S$16,2,0)="","",IF(HLOOKUP(VLOOKUP(G$1,$R$2:$S$16,2,0),'APTA Employee Census'!$B$6:$AB$507,ROWS($A$1:G337)+1,0)=0,"",VLOOKUP(HLOOKUP(VLOOKUP(G$1,$R$2:$S$16,2,0),'APTA Employee Census'!$B$6:$AB$507,ROWS($A$1:G337)+1,0),Lookups!$A$2:$B$45,2,0)))</f>
        <v/>
      </c>
      <c r="H338" s="72" t="str">
        <f>IF(VLOOKUP(H$1,$R$2:$S$16,2,0)="","",IF(HLOOKUP(VLOOKUP(H$1,$R$2:$S$16,2,0),'APTA Employee Census'!$B$6:$AB$507,ROWS($A$1:H337)+1,0)=0,"",HLOOKUP(VLOOKUP(H$1,$R$2:$S$16,2,0),'APTA Employee Census'!$B$6:$AB$507,ROWS($A$1:H337)+1,0)))</f>
        <v/>
      </c>
      <c r="I338" s="73" t="str">
        <f>IF(VLOOKUP(I$1,$R$2:$S$16,2,0)="","",IF(HLOOKUP(VLOOKUP(I$1,$R$2:$S$16,2,0),'APTA Employee Census'!$B$6:$AB$507,ROWS($A$1:I337)+1,0)=0,"",HLOOKUP(VLOOKUP(I$1,$R$2:$S$16,2,0),'APTA Employee Census'!$B$6:$AB$507,ROWS($A$1:I337)+1,0)))</f>
        <v/>
      </c>
      <c r="J338" s="74" t="str">
        <f>IF(VLOOKUP($J$1,$R$2:$S$16,2,0)="","",IF(AND($K338="part_time",HLOOKUP(VLOOKUP(J$1,$R$2:$S$16,2,0),'APTA Employee Census'!$B$6:$AB$507,ROWS($A$1:J337)+1,0)&gt;0),HLOOKUP(VLOOKUP(J$1,$R$2:$S$16,2,0),'APTA Employee Census'!$B$6:$AB$507,ROWS($A$1:J337)+1,0),IF(AND($K338="part_time",HLOOKUP(VLOOKUP(J$1,$R$2:$S$16,2,0),'APTA Employee Census'!$B$6:$AB$507,ROWS($A$1:J337)+1,0)=""),'APTA Employee Census'!$G$1,"")))</f>
        <v/>
      </c>
      <c r="K338" s="43" t="e">
        <f>IF(VLOOKUP(K$1,$R$2:$S$16,2,0)="","",IF(HLOOKUP(VLOOKUP(K$1,$R$2:$S$16,2,0),'APTA Employee Census'!$B$6:$AB$507,ROWS($A$1:K337)+1,0)=0,"",VLOOKUP(HLOOKUP(VLOOKUP(K$1,$R$2:$S$16,2,0),'APTA Employee Census'!$B$6:$AB$507,ROWS($A$1:K337)+1,0),Lookups!$A$2:$B$45,2,0)))</f>
        <v>#N/A</v>
      </c>
      <c r="L338" s="72" t="str">
        <f>IF(VLOOKUP(L$1,$R$2:$S$16,2,0)="","",IF(HLOOKUP(VLOOKUP(L$1,$R$2:$S$16,2,0),'APTA Employee Census'!$B$6:$AB$507,ROWS($A$1:L337)+1,0)=0,"",HLOOKUP(VLOOKUP(L$1,$R$2:$S$16,2,0),'APTA Employee Census'!$B$6:$AB$507,ROWS($A$1:L337)+1,0)))</f>
        <v/>
      </c>
      <c r="M338" s="74" t="str">
        <f>IF(VLOOKUP(M$1,$R$2:$S$16,2,0)="","",IF(HLOOKUP(VLOOKUP(M$1,$R$2:$S$16,2,0),'APTA Employee Census'!$B$6:$AB$507,ROWS($A$1:M337)+1,0)=0,"",HLOOKUP(VLOOKUP(M$1,$R$2:$S$16,2,0),'APTA Employee Census'!$B$6:$AB$507,ROWS($A$1:M337)+1,0)))</f>
        <v/>
      </c>
      <c r="N338" s="72" t="str">
        <f>IF(VLOOKUP(N$1,$R$2:$S$16,2,0)="","",IF(HLOOKUP(VLOOKUP(N$1,$R$2:$S$16,2,0),'APTA Employee Census'!$B$6:$AB$507,ROWS($A$1:N337)+1,0)=0,"",HLOOKUP(VLOOKUP(N$1,$R$2:$S$16,2,0),'APTA Employee Census'!$B$6:$AB$507,ROWS($A$1:N337)+1,0)))</f>
        <v/>
      </c>
      <c r="O338" s="43" t="str">
        <f>IF(VLOOKUP(O$1,$R$2:$S$16,2,0)="","",IF(E338="self",IF(HLOOKUP(VLOOKUP(O$1,$R$2:$S$16,2,0),'APTA Employee Census'!$B$6:$AB$507,ROWS($A$1:O337)+1,0)=0,"",VLOOKUP(HLOOKUP(VLOOKUP(O$1,$R$2:$S$16,2,0),'APTA Employee Census'!$B$6:$AB$507,ROWS($A$1:O337)+1,0),Lookups!$A$2:$B$45,2,0)),""))</f>
        <v/>
      </c>
    </row>
    <row r="339" spans="1:15" ht="18" customHeight="1" x14ac:dyDescent="0.15">
      <c r="A339" s="43" t="str">
        <f>IF(VLOOKUP(A$1,$R$2:$S$16,2,0)="","",IF(HLOOKUP(VLOOKUP(A$1,$R$2:$S$16,2,0),'APTA Employee Census'!$B$6:$AB$507,ROWS($A$1:A338)+1,0)=0,"",HLOOKUP(VLOOKUP(A$1,$R$2:$S$16,2,0),'APTA Employee Census'!$B$6:$AB$507,ROWS($A$1:A338)+1,0)))</f>
        <v/>
      </c>
      <c r="B339" s="43" t="str">
        <f>IF(VLOOKUP(B$1,$R$2:$S$16,2,0)="","",IF(HLOOKUP(VLOOKUP(B$1,$R$2:$S$16,2,0),'APTA Employee Census'!$A$6:$AB$507,ROWS($A$1:B338)+1,0)=0,"",HLOOKUP(VLOOKUP(B$1,$R$2:$S$16,2,0),'APTA Employee Census'!$A$6:$AB$507,ROWS($A$1:B338)+1,0)))</f>
        <v/>
      </c>
      <c r="C339" s="43" t="str">
        <f>IF(VLOOKUP(C$1,$R$2:$S$16,2,0)="","",IF(HLOOKUP(VLOOKUP(C$1,$R$2:$S$16,2,0),'APTA Employee Census'!$B$6:$AB$507,ROWS($A$1:C338)+1,0)=0,"",HLOOKUP(VLOOKUP(C$1,$R$2:$S$16,2,0),'APTA Employee Census'!$B$6:$AB$507,ROWS($A$1:C338)+1,0)))</f>
        <v/>
      </c>
      <c r="D339" s="72" t="str">
        <f>IF(VLOOKUP(D$1,$R$2:$S$16,2,0)="","",IF(HLOOKUP(VLOOKUP(D$1,$R$2:$S$16,2,0),'APTA Employee Census'!$B$6:$AB$507,ROWS($A$1:D338)+1,0)=0,"",HLOOKUP(VLOOKUP(D$1,$R$2:$S$16,2,0),'APTA Employee Census'!$B$6:$AB$507,ROWS($A$1:D338)+1,0)))</f>
        <v/>
      </c>
      <c r="E339" s="43" t="str">
        <f>IF(VLOOKUP(E$1,$R$2:$S$16,2,0)="","",IF(HLOOKUP(VLOOKUP(E$1,$R$2:$S$16,2,0),'APTA Employee Census'!$B$6:$AB$507,ROWS($A$1:E338)+1,0)=0,"",VLOOKUP(HLOOKUP(VLOOKUP(E$1,$R$2:$S$16,2,0),'APTA Employee Census'!$B$6:$AB$507,ROWS($A$1:E338)+1,0),Lookups!$A$2:$B$45,2,0)))</f>
        <v/>
      </c>
      <c r="F339" s="72" t="str">
        <f>IF(VLOOKUP(F$1,$R$2:$S$16,2,0)="","",IF(HLOOKUP(VLOOKUP(F$1,$R$2:$S$16,2,0),'APTA Employee Census'!$B$6:$AB$507,ROWS($A$1:F338)+1,0)=0,"",HLOOKUP(VLOOKUP(F$1,$R$2:$S$16,2,0),'APTA Employee Census'!$B$6:$AB$507,ROWS($A$1:F338)+1,0)))</f>
        <v/>
      </c>
      <c r="G339" s="43" t="str">
        <f>IF(VLOOKUP(G$1,$R$2:$S$16,2,0)="","",IF(HLOOKUP(VLOOKUP(G$1,$R$2:$S$16,2,0),'APTA Employee Census'!$B$6:$AB$507,ROWS($A$1:G338)+1,0)=0,"",VLOOKUP(HLOOKUP(VLOOKUP(G$1,$R$2:$S$16,2,0),'APTA Employee Census'!$B$6:$AB$507,ROWS($A$1:G338)+1,0),Lookups!$A$2:$B$45,2,0)))</f>
        <v/>
      </c>
      <c r="H339" s="72" t="str">
        <f>IF(VLOOKUP(H$1,$R$2:$S$16,2,0)="","",IF(HLOOKUP(VLOOKUP(H$1,$R$2:$S$16,2,0),'APTA Employee Census'!$B$6:$AB$507,ROWS($A$1:H338)+1,0)=0,"",HLOOKUP(VLOOKUP(H$1,$R$2:$S$16,2,0),'APTA Employee Census'!$B$6:$AB$507,ROWS($A$1:H338)+1,0)))</f>
        <v/>
      </c>
      <c r="I339" s="73" t="str">
        <f>IF(VLOOKUP(I$1,$R$2:$S$16,2,0)="","",IF(HLOOKUP(VLOOKUP(I$1,$R$2:$S$16,2,0),'APTA Employee Census'!$B$6:$AB$507,ROWS($A$1:I338)+1,0)=0,"",HLOOKUP(VLOOKUP(I$1,$R$2:$S$16,2,0),'APTA Employee Census'!$B$6:$AB$507,ROWS($A$1:I338)+1,0)))</f>
        <v/>
      </c>
      <c r="J339" s="74" t="str">
        <f>IF(VLOOKUP($J$1,$R$2:$S$16,2,0)="","",IF(AND($K339="part_time",HLOOKUP(VLOOKUP(J$1,$R$2:$S$16,2,0),'APTA Employee Census'!$B$6:$AB$507,ROWS($A$1:J338)+1,0)&gt;0),HLOOKUP(VLOOKUP(J$1,$R$2:$S$16,2,0),'APTA Employee Census'!$B$6:$AB$507,ROWS($A$1:J338)+1,0),IF(AND($K339="part_time",HLOOKUP(VLOOKUP(J$1,$R$2:$S$16,2,0),'APTA Employee Census'!$B$6:$AB$507,ROWS($A$1:J338)+1,0)=""),'APTA Employee Census'!$G$1,"")))</f>
        <v/>
      </c>
      <c r="K339" s="43" t="e">
        <f>IF(VLOOKUP(K$1,$R$2:$S$16,2,0)="","",IF(HLOOKUP(VLOOKUP(K$1,$R$2:$S$16,2,0),'APTA Employee Census'!$B$6:$AB$507,ROWS($A$1:K338)+1,0)=0,"",VLOOKUP(HLOOKUP(VLOOKUP(K$1,$R$2:$S$16,2,0),'APTA Employee Census'!$B$6:$AB$507,ROWS($A$1:K338)+1,0),Lookups!$A$2:$B$45,2,0)))</f>
        <v>#N/A</v>
      </c>
      <c r="L339" s="72" t="str">
        <f>IF(VLOOKUP(L$1,$R$2:$S$16,2,0)="","",IF(HLOOKUP(VLOOKUP(L$1,$R$2:$S$16,2,0),'APTA Employee Census'!$B$6:$AB$507,ROWS($A$1:L338)+1,0)=0,"",HLOOKUP(VLOOKUP(L$1,$R$2:$S$16,2,0),'APTA Employee Census'!$B$6:$AB$507,ROWS($A$1:L338)+1,0)))</f>
        <v/>
      </c>
      <c r="M339" s="74" t="str">
        <f>IF(VLOOKUP(M$1,$R$2:$S$16,2,0)="","",IF(HLOOKUP(VLOOKUP(M$1,$R$2:$S$16,2,0),'APTA Employee Census'!$B$6:$AB$507,ROWS($A$1:M338)+1,0)=0,"",HLOOKUP(VLOOKUP(M$1,$R$2:$S$16,2,0),'APTA Employee Census'!$B$6:$AB$507,ROWS($A$1:M338)+1,0)))</f>
        <v/>
      </c>
      <c r="N339" s="72" t="str">
        <f>IF(VLOOKUP(N$1,$R$2:$S$16,2,0)="","",IF(HLOOKUP(VLOOKUP(N$1,$R$2:$S$16,2,0),'APTA Employee Census'!$B$6:$AB$507,ROWS($A$1:N338)+1,0)=0,"",HLOOKUP(VLOOKUP(N$1,$R$2:$S$16,2,0),'APTA Employee Census'!$B$6:$AB$507,ROWS($A$1:N338)+1,0)))</f>
        <v/>
      </c>
      <c r="O339" s="43" t="str">
        <f>IF(VLOOKUP(O$1,$R$2:$S$16,2,0)="","",IF(E339="self",IF(HLOOKUP(VLOOKUP(O$1,$R$2:$S$16,2,0),'APTA Employee Census'!$B$6:$AB$507,ROWS($A$1:O338)+1,0)=0,"",VLOOKUP(HLOOKUP(VLOOKUP(O$1,$R$2:$S$16,2,0),'APTA Employee Census'!$B$6:$AB$507,ROWS($A$1:O338)+1,0),Lookups!$A$2:$B$45,2,0)),""))</f>
        <v/>
      </c>
    </row>
    <row r="340" spans="1:15" ht="18" customHeight="1" x14ac:dyDescent="0.15">
      <c r="A340" s="43" t="str">
        <f>IF(VLOOKUP(A$1,$R$2:$S$16,2,0)="","",IF(HLOOKUP(VLOOKUP(A$1,$R$2:$S$16,2,0),'APTA Employee Census'!$B$6:$AB$507,ROWS($A$1:A339)+1,0)=0,"",HLOOKUP(VLOOKUP(A$1,$R$2:$S$16,2,0),'APTA Employee Census'!$B$6:$AB$507,ROWS($A$1:A339)+1,0)))</f>
        <v/>
      </c>
      <c r="B340" s="43" t="str">
        <f>IF(VLOOKUP(B$1,$R$2:$S$16,2,0)="","",IF(HLOOKUP(VLOOKUP(B$1,$R$2:$S$16,2,0),'APTA Employee Census'!$A$6:$AB$507,ROWS($A$1:B339)+1,0)=0,"",HLOOKUP(VLOOKUP(B$1,$R$2:$S$16,2,0),'APTA Employee Census'!$A$6:$AB$507,ROWS($A$1:B339)+1,0)))</f>
        <v/>
      </c>
      <c r="C340" s="43" t="str">
        <f>IF(VLOOKUP(C$1,$R$2:$S$16,2,0)="","",IF(HLOOKUP(VLOOKUP(C$1,$R$2:$S$16,2,0),'APTA Employee Census'!$B$6:$AB$507,ROWS($A$1:C339)+1,0)=0,"",HLOOKUP(VLOOKUP(C$1,$R$2:$S$16,2,0),'APTA Employee Census'!$B$6:$AB$507,ROWS($A$1:C339)+1,0)))</f>
        <v/>
      </c>
      <c r="D340" s="72" t="str">
        <f>IF(VLOOKUP(D$1,$R$2:$S$16,2,0)="","",IF(HLOOKUP(VLOOKUP(D$1,$R$2:$S$16,2,0),'APTA Employee Census'!$B$6:$AB$507,ROWS($A$1:D339)+1,0)=0,"",HLOOKUP(VLOOKUP(D$1,$R$2:$S$16,2,0),'APTA Employee Census'!$B$6:$AB$507,ROWS($A$1:D339)+1,0)))</f>
        <v/>
      </c>
      <c r="E340" s="43" t="str">
        <f>IF(VLOOKUP(E$1,$R$2:$S$16,2,0)="","",IF(HLOOKUP(VLOOKUP(E$1,$R$2:$S$16,2,0),'APTA Employee Census'!$B$6:$AB$507,ROWS($A$1:E339)+1,0)=0,"",VLOOKUP(HLOOKUP(VLOOKUP(E$1,$R$2:$S$16,2,0),'APTA Employee Census'!$B$6:$AB$507,ROWS($A$1:E339)+1,0),Lookups!$A$2:$B$45,2,0)))</f>
        <v/>
      </c>
      <c r="F340" s="72" t="str">
        <f>IF(VLOOKUP(F$1,$R$2:$S$16,2,0)="","",IF(HLOOKUP(VLOOKUP(F$1,$R$2:$S$16,2,0),'APTA Employee Census'!$B$6:$AB$507,ROWS($A$1:F339)+1,0)=0,"",HLOOKUP(VLOOKUP(F$1,$R$2:$S$16,2,0),'APTA Employee Census'!$B$6:$AB$507,ROWS($A$1:F339)+1,0)))</f>
        <v/>
      </c>
      <c r="G340" s="43" t="str">
        <f>IF(VLOOKUP(G$1,$R$2:$S$16,2,0)="","",IF(HLOOKUP(VLOOKUP(G$1,$R$2:$S$16,2,0),'APTA Employee Census'!$B$6:$AB$507,ROWS($A$1:G339)+1,0)=0,"",VLOOKUP(HLOOKUP(VLOOKUP(G$1,$R$2:$S$16,2,0),'APTA Employee Census'!$B$6:$AB$507,ROWS($A$1:G339)+1,0),Lookups!$A$2:$B$45,2,0)))</f>
        <v/>
      </c>
      <c r="H340" s="72" t="str">
        <f>IF(VLOOKUP(H$1,$R$2:$S$16,2,0)="","",IF(HLOOKUP(VLOOKUP(H$1,$R$2:$S$16,2,0),'APTA Employee Census'!$B$6:$AB$507,ROWS($A$1:H339)+1,0)=0,"",HLOOKUP(VLOOKUP(H$1,$R$2:$S$16,2,0),'APTA Employee Census'!$B$6:$AB$507,ROWS($A$1:H339)+1,0)))</f>
        <v/>
      </c>
      <c r="I340" s="73" t="str">
        <f>IF(VLOOKUP(I$1,$R$2:$S$16,2,0)="","",IF(HLOOKUP(VLOOKUP(I$1,$R$2:$S$16,2,0),'APTA Employee Census'!$B$6:$AB$507,ROWS($A$1:I339)+1,0)=0,"",HLOOKUP(VLOOKUP(I$1,$R$2:$S$16,2,0),'APTA Employee Census'!$B$6:$AB$507,ROWS($A$1:I339)+1,0)))</f>
        <v/>
      </c>
      <c r="J340" s="74" t="str">
        <f>IF(VLOOKUP($J$1,$R$2:$S$16,2,0)="","",IF(AND($K340="part_time",HLOOKUP(VLOOKUP(J$1,$R$2:$S$16,2,0),'APTA Employee Census'!$B$6:$AB$507,ROWS($A$1:J339)+1,0)&gt;0),HLOOKUP(VLOOKUP(J$1,$R$2:$S$16,2,0),'APTA Employee Census'!$B$6:$AB$507,ROWS($A$1:J339)+1,0),IF(AND($K340="part_time",HLOOKUP(VLOOKUP(J$1,$R$2:$S$16,2,0),'APTA Employee Census'!$B$6:$AB$507,ROWS($A$1:J339)+1,0)=""),'APTA Employee Census'!$G$1,"")))</f>
        <v/>
      </c>
      <c r="K340" s="43" t="e">
        <f>IF(VLOOKUP(K$1,$R$2:$S$16,2,0)="","",IF(HLOOKUP(VLOOKUP(K$1,$R$2:$S$16,2,0),'APTA Employee Census'!$B$6:$AB$507,ROWS($A$1:K339)+1,0)=0,"",VLOOKUP(HLOOKUP(VLOOKUP(K$1,$R$2:$S$16,2,0),'APTA Employee Census'!$B$6:$AB$507,ROWS($A$1:K339)+1,0),Lookups!$A$2:$B$45,2,0)))</f>
        <v>#N/A</v>
      </c>
      <c r="L340" s="72" t="str">
        <f>IF(VLOOKUP(L$1,$R$2:$S$16,2,0)="","",IF(HLOOKUP(VLOOKUP(L$1,$R$2:$S$16,2,0),'APTA Employee Census'!$B$6:$AB$507,ROWS($A$1:L339)+1,0)=0,"",HLOOKUP(VLOOKUP(L$1,$R$2:$S$16,2,0),'APTA Employee Census'!$B$6:$AB$507,ROWS($A$1:L339)+1,0)))</f>
        <v/>
      </c>
      <c r="M340" s="74" t="str">
        <f>IF(VLOOKUP(M$1,$R$2:$S$16,2,0)="","",IF(HLOOKUP(VLOOKUP(M$1,$R$2:$S$16,2,0),'APTA Employee Census'!$B$6:$AB$507,ROWS($A$1:M339)+1,0)=0,"",HLOOKUP(VLOOKUP(M$1,$R$2:$S$16,2,0),'APTA Employee Census'!$B$6:$AB$507,ROWS($A$1:M339)+1,0)))</f>
        <v/>
      </c>
      <c r="N340" s="72" t="str">
        <f>IF(VLOOKUP(N$1,$R$2:$S$16,2,0)="","",IF(HLOOKUP(VLOOKUP(N$1,$R$2:$S$16,2,0),'APTA Employee Census'!$B$6:$AB$507,ROWS($A$1:N339)+1,0)=0,"",HLOOKUP(VLOOKUP(N$1,$R$2:$S$16,2,0),'APTA Employee Census'!$B$6:$AB$507,ROWS($A$1:N339)+1,0)))</f>
        <v/>
      </c>
      <c r="O340" s="43" t="str">
        <f>IF(VLOOKUP(O$1,$R$2:$S$16,2,0)="","",IF(E340="self",IF(HLOOKUP(VLOOKUP(O$1,$R$2:$S$16,2,0),'APTA Employee Census'!$B$6:$AB$507,ROWS($A$1:O339)+1,0)=0,"",VLOOKUP(HLOOKUP(VLOOKUP(O$1,$R$2:$S$16,2,0),'APTA Employee Census'!$B$6:$AB$507,ROWS($A$1:O339)+1,0),Lookups!$A$2:$B$45,2,0)),""))</f>
        <v/>
      </c>
    </row>
    <row r="341" spans="1:15" ht="18" customHeight="1" x14ac:dyDescent="0.15">
      <c r="A341" s="43" t="str">
        <f>IF(VLOOKUP(A$1,$R$2:$S$16,2,0)="","",IF(HLOOKUP(VLOOKUP(A$1,$R$2:$S$16,2,0),'APTA Employee Census'!$B$6:$AB$507,ROWS($A$1:A340)+1,0)=0,"",HLOOKUP(VLOOKUP(A$1,$R$2:$S$16,2,0),'APTA Employee Census'!$B$6:$AB$507,ROWS($A$1:A340)+1,0)))</f>
        <v/>
      </c>
      <c r="B341" s="43" t="str">
        <f>IF(VLOOKUP(B$1,$R$2:$S$16,2,0)="","",IF(HLOOKUP(VLOOKUP(B$1,$R$2:$S$16,2,0),'APTA Employee Census'!$A$6:$AB$507,ROWS($A$1:B340)+1,0)=0,"",HLOOKUP(VLOOKUP(B$1,$R$2:$S$16,2,0),'APTA Employee Census'!$A$6:$AB$507,ROWS($A$1:B340)+1,0)))</f>
        <v/>
      </c>
      <c r="C341" s="43" t="str">
        <f>IF(VLOOKUP(C$1,$R$2:$S$16,2,0)="","",IF(HLOOKUP(VLOOKUP(C$1,$R$2:$S$16,2,0),'APTA Employee Census'!$B$6:$AB$507,ROWS($A$1:C340)+1,0)=0,"",HLOOKUP(VLOOKUP(C$1,$R$2:$S$16,2,0),'APTA Employee Census'!$B$6:$AB$507,ROWS($A$1:C340)+1,0)))</f>
        <v/>
      </c>
      <c r="D341" s="72" t="str">
        <f>IF(VLOOKUP(D$1,$R$2:$S$16,2,0)="","",IF(HLOOKUP(VLOOKUP(D$1,$R$2:$S$16,2,0),'APTA Employee Census'!$B$6:$AB$507,ROWS($A$1:D340)+1,0)=0,"",HLOOKUP(VLOOKUP(D$1,$R$2:$S$16,2,0),'APTA Employee Census'!$B$6:$AB$507,ROWS($A$1:D340)+1,0)))</f>
        <v/>
      </c>
      <c r="E341" s="43" t="str">
        <f>IF(VLOOKUP(E$1,$R$2:$S$16,2,0)="","",IF(HLOOKUP(VLOOKUP(E$1,$R$2:$S$16,2,0),'APTA Employee Census'!$B$6:$AB$507,ROWS($A$1:E340)+1,0)=0,"",VLOOKUP(HLOOKUP(VLOOKUP(E$1,$R$2:$S$16,2,0),'APTA Employee Census'!$B$6:$AB$507,ROWS($A$1:E340)+1,0),Lookups!$A$2:$B$45,2,0)))</f>
        <v/>
      </c>
      <c r="F341" s="72" t="str">
        <f>IF(VLOOKUP(F$1,$R$2:$S$16,2,0)="","",IF(HLOOKUP(VLOOKUP(F$1,$R$2:$S$16,2,0),'APTA Employee Census'!$B$6:$AB$507,ROWS($A$1:F340)+1,0)=0,"",HLOOKUP(VLOOKUP(F$1,$R$2:$S$16,2,0),'APTA Employee Census'!$B$6:$AB$507,ROWS($A$1:F340)+1,0)))</f>
        <v/>
      </c>
      <c r="G341" s="43" t="str">
        <f>IF(VLOOKUP(G$1,$R$2:$S$16,2,0)="","",IF(HLOOKUP(VLOOKUP(G$1,$R$2:$S$16,2,0),'APTA Employee Census'!$B$6:$AB$507,ROWS($A$1:G340)+1,0)=0,"",VLOOKUP(HLOOKUP(VLOOKUP(G$1,$R$2:$S$16,2,0),'APTA Employee Census'!$B$6:$AB$507,ROWS($A$1:G340)+1,0),Lookups!$A$2:$B$45,2,0)))</f>
        <v/>
      </c>
      <c r="H341" s="72" t="str">
        <f>IF(VLOOKUP(H$1,$R$2:$S$16,2,0)="","",IF(HLOOKUP(VLOOKUP(H$1,$R$2:$S$16,2,0),'APTA Employee Census'!$B$6:$AB$507,ROWS($A$1:H340)+1,0)=0,"",HLOOKUP(VLOOKUP(H$1,$R$2:$S$16,2,0),'APTA Employee Census'!$B$6:$AB$507,ROWS($A$1:H340)+1,0)))</f>
        <v/>
      </c>
      <c r="I341" s="73" t="str">
        <f>IF(VLOOKUP(I$1,$R$2:$S$16,2,0)="","",IF(HLOOKUP(VLOOKUP(I$1,$R$2:$S$16,2,0),'APTA Employee Census'!$B$6:$AB$507,ROWS($A$1:I340)+1,0)=0,"",HLOOKUP(VLOOKUP(I$1,$R$2:$S$16,2,0),'APTA Employee Census'!$B$6:$AB$507,ROWS($A$1:I340)+1,0)))</f>
        <v/>
      </c>
      <c r="J341" s="74" t="str">
        <f>IF(VLOOKUP($J$1,$R$2:$S$16,2,0)="","",IF(AND($K341="part_time",HLOOKUP(VLOOKUP(J$1,$R$2:$S$16,2,0),'APTA Employee Census'!$B$6:$AB$507,ROWS($A$1:J340)+1,0)&gt;0),HLOOKUP(VLOOKUP(J$1,$R$2:$S$16,2,0),'APTA Employee Census'!$B$6:$AB$507,ROWS($A$1:J340)+1,0),IF(AND($K341="part_time",HLOOKUP(VLOOKUP(J$1,$R$2:$S$16,2,0),'APTA Employee Census'!$B$6:$AB$507,ROWS($A$1:J340)+1,0)=""),'APTA Employee Census'!$G$1,"")))</f>
        <v/>
      </c>
      <c r="K341" s="43" t="e">
        <f>IF(VLOOKUP(K$1,$R$2:$S$16,2,0)="","",IF(HLOOKUP(VLOOKUP(K$1,$R$2:$S$16,2,0),'APTA Employee Census'!$B$6:$AB$507,ROWS($A$1:K340)+1,0)=0,"",VLOOKUP(HLOOKUP(VLOOKUP(K$1,$R$2:$S$16,2,0),'APTA Employee Census'!$B$6:$AB$507,ROWS($A$1:K340)+1,0),Lookups!$A$2:$B$45,2,0)))</f>
        <v>#N/A</v>
      </c>
      <c r="L341" s="72" t="str">
        <f>IF(VLOOKUP(L$1,$R$2:$S$16,2,0)="","",IF(HLOOKUP(VLOOKUP(L$1,$R$2:$S$16,2,0),'APTA Employee Census'!$B$6:$AB$507,ROWS($A$1:L340)+1,0)=0,"",HLOOKUP(VLOOKUP(L$1,$R$2:$S$16,2,0),'APTA Employee Census'!$B$6:$AB$507,ROWS($A$1:L340)+1,0)))</f>
        <v/>
      </c>
      <c r="M341" s="74" t="str">
        <f>IF(VLOOKUP(M$1,$R$2:$S$16,2,0)="","",IF(HLOOKUP(VLOOKUP(M$1,$R$2:$S$16,2,0),'APTA Employee Census'!$B$6:$AB$507,ROWS($A$1:M340)+1,0)=0,"",HLOOKUP(VLOOKUP(M$1,$R$2:$S$16,2,0),'APTA Employee Census'!$B$6:$AB$507,ROWS($A$1:M340)+1,0)))</f>
        <v/>
      </c>
      <c r="N341" s="72" t="str">
        <f>IF(VLOOKUP(N$1,$R$2:$S$16,2,0)="","",IF(HLOOKUP(VLOOKUP(N$1,$R$2:$S$16,2,0),'APTA Employee Census'!$B$6:$AB$507,ROWS($A$1:N340)+1,0)=0,"",HLOOKUP(VLOOKUP(N$1,$R$2:$S$16,2,0),'APTA Employee Census'!$B$6:$AB$507,ROWS($A$1:N340)+1,0)))</f>
        <v/>
      </c>
      <c r="O341" s="43" t="str">
        <f>IF(VLOOKUP(O$1,$R$2:$S$16,2,0)="","",IF(E341="self",IF(HLOOKUP(VLOOKUP(O$1,$R$2:$S$16,2,0),'APTA Employee Census'!$B$6:$AB$507,ROWS($A$1:O340)+1,0)=0,"",VLOOKUP(HLOOKUP(VLOOKUP(O$1,$R$2:$S$16,2,0),'APTA Employee Census'!$B$6:$AB$507,ROWS($A$1:O340)+1,0),Lookups!$A$2:$B$45,2,0)),""))</f>
        <v/>
      </c>
    </row>
    <row r="342" spans="1:15" ht="18" customHeight="1" x14ac:dyDescent="0.15">
      <c r="A342" s="43" t="str">
        <f>IF(VLOOKUP(A$1,$R$2:$S$16,2,0)="","",IF(HLOOKUP(VLOOKUP(A$1,$R$2:$S$16,2,0),'APTA Employee Census'!$B$6:$AB$507,ROWS($A$1:A341)+1,0)=0,"",HLOOKUP(VLOOKUP(A$1,$R$2:$S$16,2,0),'APTA Employee Census'!$B$6:$AB$507,ROWS($A$1:A341)+1,0)))</f>
        <v/>
      </c>
      <c r="B342" s="43" t="str">
        <f>IF(VLOOKUP(B$1,$R$2:$S$16,2,0)="","",IF(HLOOKUP(VLOOKUP(B$1,$R$2:$S$16,2,0),'APTA Employee Census'!$A$6:$AB$507,ROWS($A$1:B341)+1,0)=0,"",HLOOKUP(VLOOKUP(B$1,$R$2:$S$16,2,0),'APTA Employee Census'!$A$6:$AB$507,ROWS($A$1:B341)+1,0)))</f>
        <v/>
      </c>
      <c r="C342" s="43" t="str">
        <f>IF(VLOOKUP(C$1,$R$2:$S$16,2,0)="","",IF(HLOOKUP(VLOOKUP(C$1,$R$2:$S$16,2,0),'APTA Employee Census'!$B$6:$AB$507,ROWS($A$1:C341)+1,0)=0,"",HLOOKUP(VLOOKUP(C$1,$R$2:$S$16,2,0),'APTA Employee Census'!$B$6:$AB$507,ROWS($A$1:C341)+1,0)))</f>
        <v/>
      </c>
      <c r="D342" s="72" t="str">
        <f>IF(VLOOKUP(D$1,$R$2:$S$16,2,0)="","",IF(HLOOKUP(VLOOKUP(D$1,$R$2:$S$16,2,0),'APTA Employee Census'!$B$6:$AB$507,ROWS($A$1:D341)+1,0)=0,"",HLOOKUP(VLOOKUP(D$1,$R$2:$S$16,2,0),'APTA Employee Census'!$B$6:$AB$507,ROWS($A$1:D341)+1,0)))</f>
        <v/>
      </c>
      <c r="E342" s="43" t="str">
        <f>IF(VLOOKUP(E$1,$R$2:$S$16,2,0)="","",IF(HLOOKUP(VLOOKUP(E$1,$R$2:$S$16,2,0),'APTA Employee Census'!$B$6:$AB$507,ROWS($A$1:E341)+1,0)=0,"",VLOOKUP(HLOOKUP(VLOOKUP(E$1,$R$2:$S$16,2,0),'APTA Employee Census'!$B$6:$AB$507,ROWS($A$1:E341)+1,0),Lookups!$A$2:$B$45,2,0)))</f>
        <v/>
      </c>
      <c r="F342" s="72" t="str">
        <f>IF(VLOOKUP(F$1,$R$2:$S$16,2,0)="","",IF(HLOOKUP(VLOOKUP(F$1,$R$2:$S$16,2,0),'APTA Employee Census'!$B$6:$AB$507,ROWS($A$1:F341)+1,0)=0,"",HLOOKUP(VLOOKUP(F$1,$R$2:$S$16,2,0),'APTA Employee Census'!$B$6:$AB$507,ROWS($A$1:F341)+1,0)))</f>
        <v/>
      </c>
      <c r="G342" s="43" t="str">
        <f>IF(VLOOKUP(G$1,$R$2:$S$16,2,0)="","",IF(HLOOKUP(VLOOKUP(G$1,$R$2:$S$16,2,0),'APTA Employee Census'!$B$6:$AB$507,ROWS($A$1:G341)+1,0)=0,"",VLOOKUP(HLOOKUP(VLOOKUP(G$1,$R$2:$S$16,2,0),'APTA Employee Census'!$B$6:$AB$507,ROWS($A$1:G341)+1,0),Lookups!$A$2:$B$45,2,0)))</f>
        <v/>
      </c>
      <c r="H342" s="72" t="str">
        <f>IF(VLOOKUP(H$1,$R$2:$S$16,2,0)="","",IF(HLOOKUP(VLOOKUP(H$1,$R$2:$S$16,2,0),'APTA Employee Census'!$B$6:$AB$507,ROWS($A$1:H341)+1,0)=0,"",HLOOKUP(VLOOKUP(H$1,$R$2:$S$16,2,0),'APTA Employee Census'!$B$6:$AB$507,ROWS($A$1:H341)+1,0)))</f>
        <v/>
      </c>
      <c r="I342" s="73" t="str">
        <f>IF(VLOOKUP(I$1,$R$2:$S$16,2,0)="","",IF(HLOOKUP(VLOOKUP(I$1,$R$2:$S$16,2,0),'APTA Employee Census'!$B$6:$AB$507,ROWS($A$1:I341)+1,0)=0,"",HLOOKUP(VLOOKUP(I$1,$R$2:$S$16,2,0),'APTA Employee Census'!$B$6:$AB$507,ROWS($A$1:I341)+1,0)))</f>
        <v/>
      </c>
      <c r="J342" s="74" t="str">
        <f>IF(VLOOKUP($J$1,$R$2:$S$16,2,0)="","",IF(AND($K342="part_time",HLOOKUP(VLOOKUP(J$1,$R$2:$S$16,2,0),'APTA Employee Census'!$B$6:$AB$507,ROWS($A$1:J341)+1,0)&gt;0),HLOOKUP(VLOOKUP(J$1,$R$2:$S$16,2,0),'APTA Employee Census'!$B$6:$AB$507,ROWS($A$1:J341)+1,0),IF(AND($K342="part_time",HLOOKUP(VLOOKUP(J$1,$R$2:$S$16,2,0),'APTA Employee Census'!$B$6:$AB$507,ROWS($A$1:J341)+1,0)=""),'APTA Employee Census'!$G$1,"")))</f>
        <v/>
      </c>
      <c r="K342" s="43" t="e">
        <f>IF(VLOOKUP(K$1,$R$2:$S$16,2,0)="","",IF(HLOOKUP(VLOOKUP(K$1,$R$2:$S$16,2,0),'APTA Employee Census'!$B$6:$AB$507,ROWS($A$1:K341)+1,0)=0,"",VLOOKUP(HLOOKUP(VLOOKUP(K$1,$R$2:$S$16,2,0),'APTA Employee Census'!$B$6:$AB$507,ROWS($A$1:K341)+1,0),Lookups!$A$2:$B$45,2,0)))</f>
        <v>#N/A</v>
      </c>
      <c r="L342" s="72" t="str">
        <f>IF(VLOOKUP(L$1,$R$2:$S$16,2,0)="","",IF(HLOOKUP(VLOOKUP(L$1,$R$2:$S$16,2,0),'APTA Employee Census'!$B$6:$AB$507,ROWS($A$1:L341)+1,0)=0,"",HLOOKUP(VLOOKUP(L$1,$R$2:$S$16,2,0),'APTA Employee Census'!$B$6:$AB$507,ROWS($A$1:L341)+1,0)))</f>
        <v/>
      </c>
      <c r="M342" s="74" t="str">
        <f>IF(VLOOKUP(M$1,$R$2:$S$16,2,0)="","",IF(HLOOKUP(VLOOKUP(M$1,$R$2:$S$16,2,0),'APTA Employee Census'!$B$6:$AB$507,ROWS($A$1:M341)+1,0)=0,"",HLOOKUP(VLOOKUP(M$1,$R$2:$S$16,2,0),'APTA Employee Census'!$B$6:$AB$507,ROWS($A$1:M341)+1,0)))</f>
        <v/>
      </c>
      <c r="N342" s="72" t="str">
        <f>IF(VLOOKUP(N$1,$R$2:$S$16,2,0)="","",IF(HLOOKUP(VLOOKUP(N$1,$R$2:$S$16,2,0),'APTA Employee Census'!$B$6:$AB$507,ROWS($A$1:N341)+1,0)=0,"",HLOOKUP(VLOOKUP(N$1,$R$2:$S$16,2,0),'APTA Employee Census'!$B$6:$AB$507,ROWS($A$1:N341)+1,0)))</f>
        <v/>
      </c>
      <c r="O342" s="43" t="str">
        <f>IF(VLOOKUP(O$1,$R$2:$S$16,2,0)="","",IF(E342="self",IF(HLOOKUP(VLOOKUP(O$1,$R$2:$S$16,2,0),'APTA Employee Census'!$B$6:$AB$507,ROWS($A$1:O341)+1,0)=0,"",VLOOKUP(HLOOKUP(VLOOKUP(O$1,$R$2:$S$16,2,0),'APTA Employee Census'!$B$6:$AB$507,ROWS($A$1:O341)+1,0),Lookups!$A$2:$B$45,2,0)),""))</f>
        <v/>
      </c>
    </row>
    <row r="343" spans="1:15" ht="18" customHeight="1" x14ac:dyDescent="0.15">
      <c r="A343" s="43" t="str">
        <f>IF(VLOOKUP(A$1,$R$2:$S$16,2,0)="","",IF(HLOOKUP(VLOOKUP(A$1,$R$2:$S$16,2,0),'APTA Employee Census'!$B$6:$AB$507,ROWS($A$1:A342)+1,0)=0,"",HLOOKUP(VLOOKUP(A$1,$R$2:$S$16,2,0),'APTA Employee Census'!$B$6:$AB$507,ROWS($A$1:A342)+1,0)))</f>
        <v/>
      </c>
      <c r="B343" s="43" t="str">
        <f>IF(VLOOKUP(B$1,$R$2:$S$16,2,0)="","",IF(HLOOKUP(VLOOKUP(B$1,$R$2:$S$16,2,0),'APTA Employee Census'!$A$6:$AB$507,ROWS($A$1:B342)+1,0)=0,"",HLOOKUP(VLOOKUP(B$1,$R$2:$S$16,2,0),'APTA Employee Census'!$A$6:$AB$507,ROWS($A$1:B342)+1,0)))</f>
        <v/>
      </c>
      <c r="C343" s="43" t="str">
        <f>IF(VLOOKUP(C$1,$R$2:$S$16,2,0)="","",IF(HLOOKUP(VLOOKUP(C$1,$R$2:$S$16,2,0),'APTA Employee Census'!$B$6:$AB$507,ROWS($A$1:C342)+1,0)=0,"",HLOOKUP(VLOOKUP(C$1,$R$2:$S$16,2,0),'APTA Employee Census'!$B$6:$AB$507,ROWS($A$1:C342)+1,0)))</f>
        <v/>
      </c>
      <c r="D343" s="72" t="str">
        <f>IF(VLOOKUP(D$1,$R$2:$S$16,2,0)="","",IF(HLOOKUP(VLOOKUP(D$1,$R$2:$S$16,2,0),'APTA Employee Census'!$B$6:$AB$507,ROWS($A$1:D342)+1,0)=0,"",HLOOKUP(VLOOKUP(D$1,$R$2:$S$16,2,0),'APTA Employee Census'!$B$6:$AB$507,ROWS($A$1:D342)+1,0)))</f>
        <v/>
      </c>
      <c r="E343" s="43" t="str">
        <f>IF(VLOOKUP(E$1,$R$2:$S$16,2,0)="","",IF(HLOOKUP(VLOOKUP(E$1,$R$2:$S$16,2,0),'APTA Employee Census'!$B$6:$AB$507,ROWS($A$1:E342)+1,0)=0,"",VLOOKUP(HLOOKUP(VLOOKUP(E$1,$R$2:$S$16,2,0),'APTA Employee Census'!$B$6:$AB$507,ROWS($A$1:E342)+1,0),Lookups!$A$2:$B$45,2,0)))</f>
        <v/>
      </c>
      <c r="F343" s="72" t="str">
        <f>IF(VLOOKUP(F$1,$R$2:$S$16,2,0)="","",IF(HLOOKUP(VLOOKUP(F$1,$R$2:$S$16,2,0),'APTA Employee Census'!$B$6:$AB$507,ROWS($A$1:F342)+1,0)=0,"",HLOOKUP(VLOOKUP(F$1,$R$2:$S$16,2,0),'APTA Employee Census'!$B$6:$AB$507,ROWS($A$1:F342)+1,0)))</f>
        <v/>
      </c>
      <c r="G343" s="43" t="str">
        <f>IF(VLOOKUP(G$1,$R$2:$S$16,2,0)="","",IF(HLOOKUP(VLOOKUP(G$1,$R$2:$S$16,2,0),'APTA Employee Census'!$B$6:$AB$507,ROWS($A$1:G342)+1,0)=0,"",VLOOKUP(HLOOKUP(VLOOKUP(G$1,$R$2:$S$16,2,0),'APTA Employee Census'!$B$6:$AB$507,ROWS($A$1:G342)+1,0),Lookups!$A$2:$B$45,2,0)))</f>
        <v/>
      </c>
      <c r="H343" s="72" t="str">
        <f>IF(VLOOKUP(H$1,$R$2:$S$16,2,0)="","",IF(HLOOKUP(VLOOKUP(H$1,$R$2:$S$16,2,0),'APTA Employee Census'!$B$6:$AB$507,ROWS($A$1:H342)+1,0)=0,"",HLOOKUP(VLOOKUP(H$1,$R$2:$S$16,2,0),'APTA Employee Census'!$B$6:$AB$507,ROWS($A$1:H342)+1,0)))</f>
        <v/>
      </c>
      <c r="I343" s="73" t="str">
        <f>IF(VLOOKUP(I$1,$R$2:$S$16,2,0)="","",IF(HLOOKUP(VLOOKUP(I$1,$R$2:$S$16,2,0),'APTA Employee Census'!$B$6:$AB$507,ROWS($A$1:I342)+1,0)=0,"",HLOOKUP(VLOOKUP(I$1,$R$2:$S$16,2,0),'APTA Employee Census'!$B$6:$AB$507,ROWS($A$1:I342)+1,0)))</f>
        <v/>
      </c>
      <c r="J343" s="74" t="str">
        <f>IF(VLOOKUP($J$1,$R$2:$S$16,2,0)="","",IF(AND($K343="part_time",HLOOKUP(VLOOKUP(J$1,$R$2:$S$16,2,0),'APTA Employee Census'!$B$6:$AB$507,ROWS($A$1:J342)+1,0)&gt;0),HLOOKUP(VLOOKUP(J$1,$R$2:$S$16,2,0),'APTA Employee Census'!$B$6:$AB$507,ROWS($A$1:J342)+1,0),IF(AND($K343="part_time",HLOOKUP(VLOOKUP(J$1,$R$2:$S$16,2,0),'APTA Employee Census'!$B$6:$AB$507,ROWS($A$1:J342)+1,0)=""),'APTA Employee Census'!$G$1,"")))</f>
        <v/>
      </c>
      <c r="K343" s="43" t="e">
        <f>IF(VLOOKUP(K$1,$R$2:$S$16,2,0)="","",IF(HLOOKUP(VLOOKUP(K$1,$R$2:$S$16,2,0),'APTA Employee Census'!$B$6:$AB$507,ROWS($A$1:K342)+1,0)=0,"",VLOOKUP(HLOOKUP(VLOOKUP(K$1,$R$2:$S$16,2,0),'APTA Employee Census'!$B$6:$AB$507,ROWS($A$1:K342)+1,0),Lookups!$A$2:$B$45,2,0)))</f>
        <v>#N/A</v>
      </c>
      <c r="L343" s="72" t="str">
        <f>IF(VLOOKUP(L$1,$R$2:$S$16,2,0)="","",IF(HLOOKUP(VLOOKUP(L$1,$R$2:$S$16,2,0),'APTA Employee Census'!$B$6:$AB$507,ROWS($A$1:L342)+1,0)=0,"",HLOOKUP(VLOOKUP(L$1,$R$2:$S$16,2,0),'APTA Employee Census'!$B$6:$AB$507,ROWS($A$1:L342)+1,0)))</f>
        <v/>
      </c>
      <c r="M343" s="74" t="str">
        <f>IF(VLOOKUP(M$1,$R$2:$S$16,2,0)="","",IF(HLOOKUP(VLOOKUP(M$1,$R$2:$S$16,2,0),'APTA Employee Census'!$B$6:$AB$507,ROWS($A$1:M342)+1,0)=0,"",HLOOKUP(VLOOKUP(M$1,$R$2:$S$16,2,0),'APTA Employee Census'!$B$6:$AB$507,ROWS($A$1:M342)+1,0)))</f>
        <v/>
      </c>
      <c r="N343" s="72" t="str">
        <f>IF(VLOOKUP(N$1,$R$2:$S$16,2,0)="","",IF(HLOOKUP(VLOOKUP(N$1,$R$2:$S$16,2,0),'APTA Employee Census'!$B$6:$AB$507,ROWS($A$1:N342)+1,0)=0,"",HLOOKUP(VLOOKUP(N$1,$R$2:$S$16,2,0),'APTA Employee Census'!$B$6:$AB$507,ROWS($A$1:N342)+1,0)))</f>
        <v/>
      </c>
      <c r="O343" s="43" t="str">
        <f>IF(VLOOKUP(O$1,$R$2:$S$16,2,0)="","",IF(E343="self",IF(HLOOKUP(VLOOKUP(O$1,$R$2:$S$16,2,0),'APTA Employee Census'!$B$6:$AB$507,ROWS($A$1:O342)+1,0)=0,"",VLOOKUP(HLOOKUP(VLOOKUP(O$1,$R$2:$S$16,2,0),'APTA Employee Census'!$B$6:$AB$507,ROWS($A$1:O342)+1,0),Lookups!$A$2:$B$45,2,0)),""))</f>
        <v/>
      </c>
    </row>
    <row r="344" spans="1:15" ht="18" customHeight="1" x14ac:dyDescent="0.15">
      <c r="A344" s="43" t="str">
        <f>IF(VLOOKUP(A$1,$R$2:$S$16,2,0)="","",IF(HLOOKUP(VLOOKUP(A$1,$R$2:$S$16,2,0),'APTA Employee Census'!$B$6:$AB$507,ROWS($A$1:A343)+1,0)=0,"",HLOOKUP(VLOOKUP(A$1,$R$2:$S$16,2,0),'APTA Employee Census'!$B$6:$AB$507,ROWS($A$1:A343)+1,0)))</f>
        <v/>
      </c>
      <c r="B344" s="43" t="str">
        <f>IF(VLOOKUP(B$1,$R$2:$S$16,2,0)="","",IF(HLOOKUP(VLOOKUP(B$1,$R$2:$S$16,2,0),'APTA Employee Census'!$A$6:$AB$507,ROWS($A$1:B343)+1,0)=0,"",HLOOKUP(VLOOKUP(B$1,$R$2:$S$16,2,0),'APTA Employee Census'!$A$6:$AB$507,ROWS($A$1:B343)+1,0)))</f>
        <v/>
      </c>
      <c r="C344" s="43" t="str">
        <f>IF(VLOOKUP(C$1,$R$2:$S$16,2,0)="","",IF(HLOOKUP(VLOOKUP(C$1,$R$2:$S$16,2,0),'APTA Employee Census'!$B$6:$AB$507,ROWS($A$1:C343)+1,0)=0,"",HLOOKUP(VLOOKUP(C$1,$R$2:$S$16,2,0),'APTA Employee Census'!$B$6:$AB$507,ROWS($A$1:C343)+1,0)))</f>
        <v/>
      </c>
      <c r="D344" s="72" t="str">
        <f>IF(VLOOKUP(D$1,$R$2:$S$16,2,0)="","",IF(HLOOKUP(VLOOKUP(D$1,$R$2:$S$16,2,0),'APTA Employee Census'!$B$6:$AB$507,ROWS($A$1:D343)+1,0)=0,"",HLOOKUP(VLOOKUP(D$1,$R$2:$S$16,2,0),'APTA Employee Census'!$B$6:$AB$507,ROWS($A$1:D343)+1,0)))</f>
        <v/>
      </c>
      <c r="E344" s="43" t="str">
        <f>IF(VLOOKUP(E$1,$R$2:$S$16,2,0)="","",IF(HLOOKUP(VLOOKUP(E$1,$R$2:$S$16,2,0),'APTA Employee Census'!$B$6:$AB$507,ROWS($A$1:E343)+1,0)=0,"",VLOOKUP(HLOOKUP(VLOOKUP(E$1,$R$2:$S$16,2,0),'APTA Employee Census'!$B$6:$AB$507,ROWS($A$1:E343)+1,0),Lookups!$A$2:$B$45,2,0)))</f>
        <v/>
      </c>
      <c r="F344" s="72" t="str">
        <f>IF(VLOOKUP(F$1,$R$2:$S$16,2,0)="","",IF(HLOOKUP(VLOOKUP(F$1,$R$2:$S$16,2,0),'APTA Employee Census'!$B$6:$AB$507,ROWS($A$1:F343)+1,0)=0,"",HLOOKUP(VLOOKUP(F$1,$R$2:$S$16,2,0),'APTA Employee Census'!$B$6:$AB$507,ROWS($A$1:F343)+1,0)))</f>
        <v/>
      </c>
      <c r="G344" s="43" t="str">
        <f>IF(VLOOKUP(G$1,$R$2:$S$16,2,0)="","",IF(HLOOKUP(VLOOKUP(G$1,$R$2:$S$16,2,0),'APTA Employee Census'!$B$6:$AB$507,ROWS($A$1:G343)+1,0)=0,"",VLOOKUP(HLOOKUP(VLOOKUP(G$1,$R$2:$S$16,2,0),'APTA Employee Census'!$B$6:$AB$507,ROWS($A$1:G343)+1,0),Lookups!$A$2:$B$45,2,0)))</f>
        <v/>
      </c>
      <c r="H344" s="72" t="str">
        <f>IF(VLOOKUP(H$1,$R$2:$S$16,2,0)="","",IF(HLOOKUP(VLOOKUP(H$1,$R$2:$S$16,2,0),'APTA Employee Census'!$B$6:$AB$507,ROWS($A$1:H343)+1,0)=0,"",HLOOKUP(VLOOKUP(H$1,$R$2:$S$16,2,0),'APTA Employee Census'!$B$6:$AB$507,ROWS($A$1:H343)+1,0)))</f>
        <v/>
      </c>
      <c r="I344" s="73" t="str">
        <f>IF(VLOOKUP(I$1,$R$2:$S$16,2,0)="","",IF(HLOOKUP(VLOOKUP(I$1,$R$2:$S$16,2,0),'APTA Employee Census'!$B$6:$AB$507,ROWS($A$1:I343)+1,0)=0,"",HLOOKUP(VLOOKUP(I$1,$R$2:$S$16,2,0),'APTA Employee Census'!$B$6:$AB$507,ROWS($A$1:I343)+1,0)))</f>
        <v/>
      </c>
      <c r="J344" s="74" t="str">
        <f>IF(VLOOKUP($J$1,$R$2:$S$16,2,0)="","",IF(AND($K344="part_time",HLOOKUP(VLOOKUP(J$1,$R$2:$S$16,2,0),'APTA Employee Census'!$B$6:$AB$507,ROWS($A$1:J343)+1,0)&gt;0),HLOOKUP(VLOOKUP(J$1,$R$2:$S$16,2,0),'APTA Employee Census'!$B$6:$AB$507,ROWS($A$1:J343)+1,0),IF(AND($K344="part_time",HLOOKUP(VLOOKUP(J$1,$R$2:$S$16,2,0),'APTA Employee Census'!$B$6:$AB$507,ROWS($A$1:J343)+1,0)=""),'APTA Employee Census'!$G$1,"")))</f>
        <v/>
      </c>
      <c r="K344" s="43" t="e">
        <f>IF(VLOOKUP(K$1,$R$2:$S$16,2,0)="","",IF(HLOOKUP(VLOOKUP(K$1,$R$2:$S$16,2,0),'APTA Employee Census'!$B$6:$AB$507,ROWS($A$1:K343)+1,0)=0,"",VLOOKUP(HLOOKUP(VLOOKUP(K$1,$R$2:$S$16,2,0),'APTA Employee Census'!$B$6:$AB$507,ROWS($A$1:K343)+1,0),Lookups!$A$2:$B$45,2,0)))</f>
        <v>#N/A</v>
      </c>
      <c r="L344" s="72" t="str">
        <f>IF(VLOOKUP(L$1,$R$2:$S$16,2,0)="","",IF(HLOOKUP(VLOOKUP(L$1,$R$2:$S$16,2,0),'APTA Employee Census'!$B$6:$AB$507,ROWS($A$1:L343)+1,0)=0,"",HLOOKUP(VLOOKUP(L$1,$R$2:$S$16,2,0),'APTA Employee Census'!$B$6:$AB$507,ROWS($A$1:L343)+1,0)))</f>
        <v/>
      </c>
      <c r="M344" s="74" t="str">
        <f>IF(VLOOKUP(M$1,$R$2:$S$16,2,0)="","",IF(HLOOKUP(VLOOKUP(M$1,$R$2:$S$16,2,0),'APTA Employee Census'!$B$6:$AB$507,ROWS($A$1:M343)+1,0)=0,"",HLOOKUP(VLOOKUP(M$1,$R$2:$S$16,2,0),'APTA Employee Census'!$B$6:$AB$507,ROWS($A$1:M343)+1,0)))</f>
        <v/>
      </c>
      <c r="N344" s="72" t="str">
        <f>IF(VLOOKUP(N$1,$R$2:$S$16,2,0)="","",IF(HLOOKUP(VLOOKUP(N$1,$R$2:$S$16,2,0),'APTA Employee Census'!$B$6:$AB$507,ROWS($A$1:N343)+1,0)=0,"",HLOOKUP(VLOOKUP(N$1,$R$2:$S$16,2,0),'APTA Employee Census'!$B$6:$AB$507,ROWS($A$1:N343)+1,0)))</f>
        <v/>
      </c>
      <c r="O344" s="43" t="str">
        <f>IF(VLOOKUP(O$1,$R$2:$S$16,2,0)="","",IF(E344="self",IF(HLOOKUP(VLOOKUP(O$1,$R$2:$S$16,2,0),'APTA Employee Census'!$B$6:$AB$507,ROWS($A$1:O343)+1,0)=0,"",VLOOKUP(HLOOKUP(VLOOKUP(O$1,$R$2:$S$16,2,0),'APTA Employee Census'!$B$6:$AB$507,ROWS($A$1:O343)+1,0),Lookups!$A$2:$B$45,2,0)),""))</f>
        <v/>
      </c>
    </row>
    <row r="345" spans="1:15" ht="18" customHeight="1" x14ac:dyDescent="0.15">
      <c r="A345" s="43" t="str">
        <f>IF(VLOOKUP(A$1,$R$2:$S$16,2,0)="","",IF(HLOOKUP(VLOOKUP(A$1,$R$2:$S$16,2,0),'APTA Employee Census'!$B$6:$AB$507,ROWS($A$1:A344)+1,0)=0,"",HLOOKUP(VLOOKUP(A$1,$R$2:$S$16,2,0),'APTA Employee Census'!$B$6:$AB$507,ROWS($A$1:A344)+1,0)))</f>
        <v/>
      </c>
      <c r="B345" s="43" t="str">
        <f>IF(VLOOKUP(B$1,$R$2:$S$16,2,0)="","",IF(HLOOKUP(VLOOKUP(B$1,$R$2:$S$16,2,0),'APTA Employee Census'!$A$6:$AB$507,ROWS($A$1:B344)+1,0)=0,"",HLOOKUP(VLOOKUP(B$1,$R$2:$S$16,2,0),'APTA Employee Census'!$A$6:$AB$507,ROWS($A$1:B344)+1,0)))</f>
        <v/>
      </c>
      <c r="C345" s="43" t="str">
        <f>IF(VLOOKUP(C$1,$R$2:$S$16,2,0)="","",IF(HLOOKUP(VLOOKUP(C$1,$R$2:$S$16,2,0),'APTA Employee Census'!$B$6:$AB$507,ROWS($A$1:C344)+1,0)=0,"",HLOOKUP(VLOOKUP(C$1,$R$2:$S$16,2,0),'APTA Employee Census'!$B$6:$AB$507,ROWS($A$1:C344)+1,0)))</f>
        <v/>
      </c>
      <c r="D345" s="72" t="str">
        <f>IF(VLOOKUP(D$1,$R$2:$S$16,2,0)="","",IF(HLOOKUP(VLOOKUP(D$1,$R$2:$S$16,2,0),'APTA Employee Census'!$B$6:$AB$507,ROWS($A$1:D344)+1,0)=0,"",HLOOKUP(VLOOKUP(D$1,$R$2:$S$16,2,0),'APTA Employee Census'!$B$6:$AB$507,ROWS($A$1:D344)+1,0)))</f>
        <v/>
      </c>
      <c r="E345" s="43" t="str">
        <f>IF(VLOOKUP(E$1,$R$2:$S$16,2,0)="","",IF(HLOOKUP(VLOOKUP(E$1,$R$2:$S$16,2,0),'APTA Employee Census'!$B$6:$AB$507,ROWS($A$1:E344)+1,0)=0,"",VLOOKUP(HLOOKUP(VLOOKUP(E$1,$R$2:$S$16,2,0),'APTA Employee Census'!$B$6:$AB$507,ROWS($A$1:E344)+1,0),Lookups!$A$2:$B$45,2,0)))</f>
        <v/>
      </c>
      <c r="F345" s="72" t="str">
        <f>IF(VLOOKUP(F$1,$R$2:$S$16,2,0)="","",IF(HLOOKUP(VLOOKUP(F$1,$R$2:$S$16,2,0),'APTA Employee Census'!$B$6:$AB$507,ROWS($A$1:F344)+1,0)=0,"",HLOOKUP(VLOOKUP(F$1,$R$2:$S$16,2,0),'APTA Employee Census'!$B$6:$AB$507,ROWS($A$1:F344)+1,0)))</f>
        <v/>
      </c>
      <c r="G345" s="43" t="str">
        <f>IF(VLOOKUP(G$1,$R$2:$S$16,2,0)="","",IF(HLOOKUP(VLOOKUP(G$1,$R$2:$S$16,2,0),'APTA Employee Census'!$B$6:$AB$507,ROWS($A$1:G344)+1,0)=0,"",VLOOKUP(HLOOKUP(VLOOKUP(G$1,$R$2:$S$16,2,0),'APTA Employee Census'!$B$6:$AB$507,ROWS($A$1:G344)+1,0),Lookups!$A$2:$B$45,2,0)))</f>
        <v/>
      </c>
      <c r="H345" s="72" t="str">
        <f>IF(VLOOKUP(H$1,$R$2:$S$16,2,0)="","",IF(HLOOKUP(VLOOKUP(H$1,$R$2:$S$16,2,0),'APTA Employee Census'!$B$6:$AB$507,ROWS($A$1:H344)+1,0)=0,"",HLOOKUP(VLOOKUP(H$1,$R$2:$S$16,2,0),'APTA Employee Census'!$B$6:$AB$507,ROWS($A$1:H344)+1,0)))</f>
        <v/>
      </c>
      <c r="I345" s="73" t="str">
        <f>IF(VLOOKUP(I$1,$R$2:$S$16,2,0)="","",IF(HLOOKUP(VLOOKUP(I$1,$R$2:$S$16,2,0),'APTA Employee Census'!$B$6:$AB$507,ROWS($A$1:I344)+1,0)=0,"",HLOOKUP(VLOOKUP(I$1,$R$2:$S$16,2,0),'APTA Employee Census'!$B$6:$AB$507,ROWS($A$1:I344)+1,0)))</f>
        <v/>
      </c>
      <c r="J345" s="74" t="str">
        <f>IF(VLOOKUP($J$1,$R$2:$S$16,2,0)="","",IF(AND($K345="part_time",HLOOKUP(VLOOKUP(J$1,$R$2:$S$16,2,0),'APTA Employee Census'!$B$6:$AB$507,ROWS($A$1:J344)+1,0)&gt;0),HLOOKUP(VLOOKUP(J$1,$R$2:$S$16,2,0),'APTA Employee Census'!$B$6:$AB$507,ROWS($A$1:J344)+1,0),IF(AND($K345="part_time",HLOOKUP(VLOOKUP(J$1,$R$2:$S$16,2,0),'APTA Employee Census'!$B$6:$AB$507,ROWS($A$1:J344)+1,0)=""),'APTA Employee Census'!$G$1,"")))</f>
        <v/>
      </c>
      <c r="K345" s="43" t="e">
        <f>IF(VLOOKUP(K$1,$R$2:$S$16,2,0)="","",IF(HLOOKUP(VLOOKUP(K$1,$R$2:$S$16,2,0),'APTA Employee Census'!$B$6:$AB$507,ROWS($A$1:K344)+1,0)=0,"",VLOOKUP(HLOOKUP(VLOOKUP(K$1,$R$2:$S$16,2,0),'APTA Employee Census'!$B$6:$AB$507,ROWS($A$1:K344)+1,0),Lookups!$A$2:$B$45,2,0)))</f>
        <v>#N/A</v>
      </c>
      <c r="L345" s="72" t="str">
        <f>IF(VLOOKUP(L$1,$R$2:$S$16,2,0)="","",IF(HLOOKUP(VLOOKUP(L$1,$R$2:$S$16,2,0),'APTA Employee Census'!$B$6:$AB$507,ROWS($A$1:L344)+1,0)=0,"",HLOOKUP(VLOOKUP(L$1,$R$2:$S$16,2,0),'APTA Employee Census'!$B$6:$AB$507,ROWS($A$1:L344)+1,0)))</f>
        <v/>
      </c>
      <c r="M345" s="74" t="str">
        <f>IF(VLOOKUP(M$1,$R$2:$S$16,2,0)="","",IF(HLOOKUP(VLOOKUP(M$1,$R$2:$S$16,2,0),'APTA Employee Census'!$B$6:$AB$507,ROWS($A$1:M344)+1,0)=0,"",HLOOKUP(VLOOKUP(M$1,$R$2:$S$16,2,0),'APTA Employee Census'!$B$6:$AB$507,ROWS($A$1:M344)+1,0)))</f>
        <v/>
      </c>
      <c r="N345" s="72" t="str">
        <f>IF(VLOOKUP(N$1,$R$2:$S$16,2,0)="","",IF(HLOOKUP(VLOOKUP(N$1,$R$2:$S$16,2,0),'APTA Employee Census'!$B$6:$AB$507,ROWS($A$1:N344)+1,0)=0,"",HLOOKUP(VLOOKUP(N$1,$R$2:$S$16,2,0),'APTA Employee Census'!$B$6:$AB$507,ROWS($A$1:N344)+1,0)))</f>
        <v/>
      </c>
      <c r="O345" s="43" t="str">
        <f>IF(VLOOKUP(O$1,$R$2:$S$16,2,0)="","",IF(E345="self",IF(HLOOKUP(VLOOKUP(O$1,$R$2:$S$16,2,0),'APTA Employee Census'!$B$6:$AB$507,ROWS($A$1:O344)+1,0)=0,"",VLOOKUP(HLOOKUP(VLOOKUP(O$1,$R$2:$S$16,2,0),'APTA Employee Census'!$B$6:$AB$507,ROWS($A$1:O344)+1,0),Lookups!$A$2:$B$45,2,0)),""))</f>
        <v/>
      </c>
    </row>
    <row r="346" spans="1:15" ht="18" customHeight="1" x14ac:dyDescent="0.15">
      <c r="A346" s="43" t="str">
        <f>IF(VLOOKUP(A$1,$R$2:$S$16,2,0)="","",IF(HLOOKUP(VLOOKUP(A$1,$R$2:$S$16,2,0),'APTA Employee Census'!$B$6:$AB$507,ROWS($A$1:A345)+1,0)=0,"",HLOOKUP(VLOOKUP(A$1,$R$2:$S$16,2,0),'APTA Employee Census'!$B$6:$AB$507,ROWS($A$1:A345)+1,0)))</f>
        <v/>
      </c>
      <c r="B346" s="43" t="str">
        <f>IF(VLOOKUP(B$1,$R$2:$S$16,2,0)="","",IF(HLOOKUP(VLOOKUP(B$1,$R$2:$S$16,2,0),'APTA Employee Census'!$A$6:$AB$507,ROWS($A$1:B345)+1,0)=0,"",HLOOKUP(VLOOKUP(B$1,$R$2:$S$16,2,0),'APTA Employee Census'!$A$6:$AB$507,ROWS($A$1:B345)+1,0)))</f>
        <v/>
      </c>
      <c r="C346" s="43" t="str">
        <f>IF(VLOOKUP(C$1,$R$2:$S$16,2,0)="","",IF(HLOOKUP(VLOOKUP(C$1,$R$2:$S$16,2,0),'APTA Employee Census'!$B$6:$AB$507,ROWS($A$1:C345)+1,0)=0,"",HLOOKUP(VLOOKUP(C$1,$R$2:$S$16,2,0),'APTA Employee Census'!$B$6:$AB$507,ROWS($A$1:C345)+1,0)))</f>
        <v/>
      </c>
      <c r="D346" s="72" t="str">
        <f>IF(VLOOKUP(D$1,$R$2:$S$16,2,0)="","",IF(HLOOKUP(VLOOKUP(D$1,$R$2:$S$16,2,0),'APTA Employee Census'!$B$6:$AB$507,ROWS($A$1:D345)+1,0)=0,"",HLOOKUP(VLOOKUP(D$1,$R$2:$S$16,2,0),'APTA Employee Census'!$B$6:$AB$507,ROWS($A$1:D345)+1,0)))</f>
        <v/>
      </c>
      <c r="E346" s="43" t="str">
        <f>IF(VLOOKUP(E$1,$R$2:$S$16,2,0)="","",IF(HLOOKUP(VLOOKUP(E$1,$R$2:$S$16,2,0),'APTA Employee Census'!$B$6:$AB$507,ROWS($A$1:E345)+1,0)=0,"",VLOOKUP(HLOOKUP(VLOOKUP(E$1,$R$2:$S$16,2,0),'APTA Employee Census'!$B$6:$AB$507,ROWS($A$1:E345)+1,0),Lookups!$A$2:$B$45,2,0)))</f>
        <v/>
      </c>
      <c r="F346" s="72" t="str">
        <f>IF(VLOOKUP(F$1,$R$2:$S$16,2,0)="","",IF(HLOOKUP(VLOOKUP(F$1,$R$2:$S$16,2,0),'APTA Employee Census'!$B$6:$AB$507,ROWS($A$1:F345)+1,0)=0,"",HLOOKUP(VLOOKUP(F$1,$R$2:$S$16,2,0),'APTA Employee Census'!$B$6:$AB$507,ROWS($A$1:F345)+1,0)))</f>
        <v/>
      </c>
      <c r="G346" s="43" t="str">
        <f>IF(VLOOKUP(G$1,$R$2:$S$16,2,0)="","",IF(HLOOKUP(VLOOKUP(G$1,$R$2:$S$16,2,0),'APTA Employee Census'!$B$6:$AB$507,ROWS($A$1:G345)+1,0)=0,"",VLOOKUP(HLOOKUP(VLOOKUP(G$1,$R$2:$S$16,2,0),'APTA Employee Census'!$B$6:$AB$507,ROWS($A$1:G345)+1,0),Lookups!$A$2:$B$45,2,0)))</f>
        <v/>
      </c>
      <c r="H346" s="72" t="str">
        <f>IF(VLOOKUP(H$1,$R$2:$S$16,2,0)="","",IF(HLOOKUP(VLOOKUP(H$1,$R$2:$S$16,2,0),'APTA Employee Census'!$B$6:$AB$507,ROWS($A$1:H345)+1,0)=0,"",HLOOKUP(VLOOKUP(H$1,$R$2:$S$16,2,0),'APTA Employee Census'!$B$6:$AB$507,ROWS($A$1:H345)+1,0)))</f>
        <v/>
      </c>
      <c r="I346" s="73" t="str">
        <f>IF(VLOOKUP(I$1,$R$2:$S$16,2,0)="","",IF(HLOOKUP(VLOOKUP(I$1,$R$2:$S$16,2,0),'APTA Employee Census'!$B$6:$AB$507,ROWS($A$1:I345)+1,0)=0,"",HLOOKUP(VLOOKUP(I$1,$R$2:$S$16,2,0),'APTA Employee Census'!$B$6:$AB$507,ROWS($A$1:I345)+1,0)))</f>
        <v/>
      </c>
      <c r="J346" s="74" t="str">
        <f>IF(VLOOKUP($J$1,$R$2:$S$16,2,0)="","",IF(AND($K346="part_time",HLOOKUP(VLOOKUP(J$1,$R$2:$S$16,2,0),'APTA Employee Census'!$B$6:$AB$507,ROWS($A$1:J345)+1,0)&gt;0),HLOOKUP(VLOOKUP(J$1,$R$2:$S$16,2,0),'APTA Employee Census'!$B$6:$AB$507,ROWS($A$1:J345)+1,0),IF(AND($K346="part_time",HLOOKUP(VLOOKUP(J$1,$R$2:$S$16,2,0),'APTA Employee Census'!$B$6:$AB$507,ROWS($A$1:J345)+1,0)=""),'APTA Employee Census'!$G$1,"")))</f>
        <v/>
      </c>
      <c r="K346" s="43" t="e">
        <f>IF(VLOOKUP(K$1,$R$2:$S$16,2,0)="","",IF(HLOOKUP(VLOOKUP(K$1,$R$2:$S$16,2,0),'APTA Employee Census'!$B$6:$AB$507,ROWS($A$1:K345)+1,0)=0,"",VLOOKUP(HLOOKUP(VLOOKUP(K$1,$R$2:$S$16,2,0),'APTA Employee Census'!$B$6:$AB$507,ROWS($A$1:K345)+1,0),Lookups!$A$2:$B$45,2,0)))</f>
        <v>#N/A</v>
      </c>
      <c r="L346" s="72" t="str">
        <f>IF(VLOOKUP(L$1,$R$2:$S$16,2,0)="","",IF(HLOOKUP(VLOOKUP(L$1,$R$2:$S$16,2,0),'APTA Employee Census'!$B$6:$AB$507,ROWS($A$1:L345)+1,0)=0,"",HLOOKUP(VLOOKUP(L$1,$R$2:$S$16,2,0),'APTA Employee Census'!$B$6:$AB$507,ROWS($A$1:L345)+1,0)))</f>
        <v/>
      </c>
      <c r="M346" s="74" t="str">
        <f>IF(VLOOKUP(M$1,$R$2:$S$16,2,0)="","",IF(HLOOKUP(VLOOKUP(M$1,$R$2:$S$16,2,0),'APTA Employee Census'!$B$6:$AB$507,ROWS($A$1:M345)+1,0)=0,"",HLOOKUP(VLOOKUP(M$1,$R$2:$S$16,2,0),'APTA Employee Census'!$B$6:$AB$507,ROWS($A$1:M345)+1,0)))</f>
        <v/>
      </c>
      <c r="N346" s="72" t="str">
        <f>IF(VLOOKUP(N$1,$R$2:$S$16,2,0)="","",IF(HLOOKUP(VLOOKUP(N$1,$R$2:$S$16,2,0),'APTA Employee Census'!$B$6:$AB$507,ROWS($A$1:N345)+1,0)=0,"",HLOOKUP(VLOOKUP(N$1,$R$2:$S$16,2,0),'APTA Employee Census'!$B$6:$AB$507,ROWS($A$1:N345)+1,0)))</f>
        <v/>
      </c>
      <c r="O346" s="43" t="str">
        <f>IF(VLOOKUP(O$1,$R$2:$S$16,2,0)="","",IF(E346="self",IF(HLOOKUP(VLOOKUP(O$1,$R$2:$S$16,2,0),'APTA Employee Census'!$B$6:$AB$507,ROWS($A$1:O345)+1,0)=0,"",VLOOKUP(HLOOKUP(VLOOKUP(O$1,$R$2:$S$16,2,0),'APTA Employee Census'!$B$6:$AB$507,ROWS($A$1:O345)+1,0),Lookups!$A$2:$B$45,2,0)),""))</f>
        <v/>
      </c>
    </row>
    <row r="347" spans="1:15" ht="18" customHeight="1" x14ac:dyDescent="0.15">
      <c r="A347" s="43" t="str">
        <f>IF(VLOOKUP(A$1,$R$2:$S$16,2,0)="","",IF(HLOOKUP(VLOOKUP(A$1,$R$2:$S$16,2,0),'APTA Employee Census'!$B$6:$AB$507,ROWS($A$1:A346)+1,0)=0,"",HLOOKUP(VLOOKUP(A$1,$R$2:$S$16,2,0),'APTA Employee Census'!$B$6:$AB$507,ROWS($A$1:A346)+1,0)))</f>
        <v/>
      </c>
      <c r="B347" s="43" t="str">
        <f>IF(VLOOKUP(B$1,$R$2:$S$16,2,0)="","",IF(HLOOKUP(VLOOKUP(B$1,$R$2:$S$16,2,0),'APTA Employee Census'!$A$6:$AB$507,ROWS($A$1:B346)+1,0)=0,"",HLOOKUP(VLOOKUP(B$1,$R$2:$S$16,2,0),'APTA Employee Census'!$A$6:$AB$507,ROWS($A$1:B346)+1,0)))</f>
        <v/>
      </c>
      <c r="C347" s="43" t="str">
        <f>IF(VLOOKUP(C$1,$R$2:$S$16,2,0)="","",IF(HLOOKUP(VLOOKUP(C$1,$R$2:$S$16,2,0),'APTA Employee Census'!$B$6:$AB$507,ROWS($A$1:C346)+1,0)=0,"",HLOOKUP(VLOOKUP(C$1,$R$2:$S$16,2,0),'APTA Employee Census'!$B$6:$AB$507,ROWS($A$1:C346)+1,0)))</f>
        <v/>
      </c>
      <c r="D347" s="72" t="str">
        <f>IF(VLOOKUP(D$1,$R$2:$S$16,2,0)="","",IF(HLOOKUP(VLOOKUP(D$1,$R$2:$S$16,2,0),'APTA Employee Census'!$B$6:$AB$507,ROWS($A$1:D346)+1,0)=0,"",HLOOKUP(VLOOKUP(D$1,$R$2:$S$16,2,0),'APTA Employee Census'!$B$6:$AB$507,ROWS($A$1:D346)+1,0)))</f>
        <v/>
      </c>
      <c r="E347" s="43" t="str">
        <f>IF(VLOOKUP(E$1,$R$2:$S$16,2,0)="","",IF(HLOOKUP(VLOOKUP(E$1,$R$2:$S$16,2,0),'APTA Employee Census'!$B$6:$AB$507,ROWS($A$1:E346)+1,0)=0,"",VLOOKUP(HLOOKUP(VLOOKUP(E$1,$R$2:$S$16,2,0),'APTA Employee Census'!$B$6:$AB$507,ROWS($A$1:E346)+1,0),Lookups!$A$2:$B$45,2,0)))</f>
        <v/>
      </c>
      <c r="F347" s="72" t="str">
        <f>IF(VLOOKUP(F$1,$R$2:$S$16,2,0)="","",IF(HLOOKUP(VLOOKUP(F$1,$R$2:$S$16,2,0),'APTA Employee Census'!$B$6:$AB$507,ROWS($A$1:F346)+1,0)=0,"",HLOOKUP(VLOOKUP(F$1,$R$2:$S$16,2,0),'APTA Employee Census'!$B$6:$AB$507,ROWS($A$1:F346)+1,0)))</f>
        <v/>
      </c>
      <c r="G347" s="43" t="str">
        <f>IF(VLOOKUP(G$1,$R$2:$S$16,2,0)="","",IF(HLOOKUP(VLOOKUP(G$1,$R$2:$S$16,2,0),'APTA Employee Census'!$B$6:$AB$507,ROWS($A$1:G346)+1,0)=0,"",VLOOKUP(HLOOKUP(VLOOKUP(G$1,$R$2:$S$16,2,0),'APTA Employee Census'!$B$6:$AB$507,ROWS($A$1:G346)+1,0),Lookups!$A$2:$B$45,2,0)))</f>
        <v/>
      </c>
      <c r="H347" s="72" t="str">
        <f>IF(VLOOKUP(H$1,$R$2:$S$16,2,0)="","",IF(HLOOKUP(VLOOKUP(H$1,$R$2:$S$16,2,0),'APTA Employee Census'!$B$6:$AB$507,ROWS($A$1:H346)+1,0)=0,"",HLOOKUP(VLOOKUP(H$1,$R$2:$S$16,2,0),'APTA Employee Census'!$B$6:$AB$507,ROWS($A$1:H346)+1,0)))</f>
        <v/>
      </c>
      <c r="I347" s="73" t="str">
        <f>IF(VLOOKUP(I$1,$R$2:$S$16,2,0)="","",IF(HLOOKUP(VLOOKUP(I$1,$R$2:$S$16,2,0),'APTA Employee Census'!$B$6:$AB$507,ROWS($A$1:I346)+1,0)=0,"",HLOOKUP(VLOOKUP(I$1,$R$2:$S$16,2,0),'APTA Employee Census'!$B$6:$AB$507,ROWS($A$1:I346)+1,0)))</f>
        <v/>
      </c>
      <c r="J347" s="74" t="str">
        <f>IF(VLOOKUP($J$1,$R$2:$S$16,2,0)="","",IF(AND($K347="part_time",HLOOKUP(VLOOKUP(J$1,$R$2:$S$16,2,0),'APTA Employee Census'!$B$6:$AB$507,ROWS($A$1:J346)+1,0)&gt;0),HLOOKUP(VLOOKUP(J$1,$R$2:$S$16,2,0),'APTA Employee Census'!$B$6:$AB$507,ROWS($A$1:J346)+1,0),IF(AND($K347="part_time",HLOOKUP(VLOOKUP(J$1,$R$2:$S$16,2,0),'APTA Employee Census'!$B$6:$AB$507,ROWS($A$1:J346)+1,0)=""),'APTA Employee Census'!$G$1,"")))</f>
        <v/>
      </c>
      <c r="K347" s="43" t="e">
        <f>IF(VLOOKUP(K$1,$R$2:$S$16,2,0)="","",IF(HLOOKUP(VLOOKUP(K$1,$R$2:$S$16,2,0),'APTA Employee Census'!$B$6:$AB$507,ROWS($A$1:K346)+1,0)=0,"",VLOOKUP(HLOOKUP(VLOOKUP(K$1,$R$2:$S$16,2,0),'APTA Employee Census'!$B$6:$AB$507,ROWS($A$1:K346)+1,0),Lookups!$A$2:$B$45,2,0)))</f>
        <v>#N/A</v>
      </c>
      <c r="L347" s="72" t="str">
        <f>IF(VLOOKUP(L$1,$R$2:$S$16,2,0)="","",IF(HLOOKUP(VLOOKUP(L$1,$R$2:$S$16,2,0),'APTA Employee Census'!$B$6:$AB$507,ROWS($A$1:L346)+1,0)=0,"",HLOOKUP(VLOOKUP(L$1,$R$2:$S$16,2,0),'APTA Employee Census'!$B$6:$AB$507,ROWS($A$1:L346)+1,0)))</f>
        <v/>
      </c>
      <c r="M347" s="74" t="str">
        <f>IF(VLOOKUP(M$1,$R$2:$S$16,2,0)="","",IF(HLOOKUP(VLOOKUP(M$1,$R$2:$S$16,2,0),'APTA Employee Census'!$B$6:$AB$507,ROWS($A$1:M346)+1,0)=0,"",HLOOKUP(VLOOKUP(M$1,$R$2:$S$16,2,0),'APTA Employee Census'!$B$6:$AB$507,ROWS($A$1:M346)+1,0)))</f>
        <v/>
      </c>
      <c r="N347" s="72" t="str">
        <f>IF(VLOOKUP(N$1,$R$2:$S$16,2,0)="","",IF(HLOOKUP(VLOOKUP(N$1,$R$2:$S$16,2,0),'APTA Employee Census'!$B$6:$AB$507,ROWS($A$1:N346)+1,0)=0,"",HLOOKUP(VLOOKUP(N$1,$R$2:$S$16,2,0),'APTA Employee Census'!$B$6:$AB$507,ROWS($A$1:N346)+1,0)))</f>
        <v/>
      </c>
      <c r="O347" s="43" t="str">
        <f>IF(VLOOKUP(O$1,$R$2:$S$16,2,0)="","",IF(E347="self",IF(HLOOKUP(VLOOKUP(O$1,$R$2:$S$16,2,0),'APTA Employee Census'!$B$6:$AB$507,ROWS($A$1:O346)+1,0)=0,"",VLOOKUP(HLOOKUP(VLOOKUP(O$1,$R$2:$S$16,2,0),'APTA Employee Census'!$B$6:$AB$507,ROWS($A$1:O346)+1,0),Lookups!$A$2:$B$45,2,0)),""))</f>
        <v/>
      </c>
    </row>
    <row r="348" spans="1:15" ht="18" customHeight="1" x14ac:dyDescent="0.15">
      <c r="A348" s="43" t="str">
        <f>IF(VLOOKUP(A$1,$R$2:$S$16,2,0)="","",IF(HLOOKUP(VLOOKUP(A$1,$R$2:$S$16,2,0),'APTA Employee Census'!$B$6:$AB$507,ROWS($A$1:A347)+1,0)=0,"",HLOOKUP(VLOOKUP(A$1,$R$2:$S$16,2,0),'APTA Employee Census'!$B$6:$AB$507,ROWS($A$1:A347)+1,0)))</f>
        <v/>
      </c>
      <c r="B348" s="43" t="str">
        <f>IF(VLOOKUP(B$1,$R$2:$S$16,2,0)="","",IF(HLOOKUP(VLOOKUP(B$1,$R$2:$S$16,2,0),'APTA Employee Census'!$A$6:$AB$507,ROWS($A$1:B347)+1,0)=0,"",HLOOKUP(VLOOKUP(B$1,$R$2:$S$16,2,0),'APTA Employee Census'!$A$6:$AB$507,ROWS($A$1:B347)+1,0)))</f>
        <v/>
      </c>
      <c r="C348" s="43" t="str">
        <f>IF(VLOOKUP(C$1,$R$2:$S$16,2,0)="","",IF(HLOOKUP(VLOOKUP(C$1,$R$2:$S$16,2,0),'APTA Employee Census'!$B$6:$AB$507,ROWS($A$1:C347)+1,0)=0,"",HLOOKUP(VLOOKUP(C$1,$R$2:$S$16,2,0),'APTA Employee Census'!$B$6:$AB$507,ROWS($A$1:C347)+1,0)))</f>
        <v/>
      </c>
      <c r="D348" s="72" t="str">
        <f>IF(VLOOKUP(D$1,$R$2:$S$16,2,0)="","",IF(HLOOKUP(VLOOKUP(D$1,$R$2:$S$16,2,0),'APTA Employee Census'!$B$6:$AB$507,ROWS($A$1:D347)+1,0)=0,"",HLOOKUP(VLOOKUP(D$1,$R$2:$S$16,2,0),'APTA Employee Census'!$B$6:$AB$507,ROWS($A$1:D347)+1,0)))</f>
        <v/>
      </c>
      <c r="E348" s="43" t="str">
        <f>IF(VLOOKUP(E$1,$R$2:$S$16,2,0)="","",IF(HLOOKUP(VLOOKUP(E$1,$R$2:$S$16,2,0),'APTA Employee Census'!$B$6:$AB$507,ROWS($A$1:E347)+1,0)=0,"",VLOOKUP(HLOOKUP(VLOOKUP(E$1,$R$2:$S$16,2,0),'APTA Employee Census'!$B$6:$AB$507,ROWS($A$1:E347)+1,0),Lookups!$A$2:$B$45,2,0)))</f>
        <v/>
      </c>
      <c r="F348" s="72" t="str">
        <f>IF(VLOOKUP(F$1,$R$2:$S$16,2,0)="","",IF(HLOOKUP(VLOOKUP(F$1,$R$2:$S$16,2,0),'APTA Employee Census'!$B$6:$AB$507,ROWS($A$1:F347)+1,0)=0,"",HLOOKUP(VLOOKUP(F$1,$R$2:$S$16,2,0),'APTA Employee Census'!$B$6:$AB$507,ROWS($A$1:F347)+1,0)))</f>
        <v/>
      </c>
      <c r="G348" s="43" t="str">
        <f>IF(VLOOKUP(G$1,$R$2:$S$16,2,0)="","",IF(HLOOKUP(VLOOKUP(G$1,$R$2:$S$16,2,0),'APTA Employee Census'!$B$6:$AB$507,ROWS($A$1:G347)+1,0)=0,"",VLOOKUP(HLOOKUP(VLOOKUP(G$1,$R$2:$S$16,2,0),'APTA Employee Census'!$B$6:$AB$507,ROWS($A$1:G347)+1,0),Lookups!$A$2:$B$45,2,0)))</f>
        <v/>
      </c>
      <c r="H348" s="72" t="str">
        <f>IF(VLOOKUP(H$1,$R$2:$S$16,2,0)="","",IF(HLOOKUP(VLOOKUP(H$1,$R$2:$S$16,2,0),'APTA Employee Census'!$B$6:$AB$507,ROWS($A$1:H347)+1,0)=0,"",HLOOKUP(VLOOKUP(H$1,$R$2:$S$16,2,0),'APTA Employee Census'!$B$6:$AB$507,ROWS($A$1:H347)+1,0)))</f>
        <v/>
      </c>
      <c r="I348" s="73" t="str">
        <f>IF(VLOOKUP(I$1,$R$2:$S$16,2,0)="","",IF(HLOOKUP(VLOOKUP(I$1,$R$2:$S$16,2,0),'APTA Employee Census'!$B$6:$AB$507,ROWS($A$1:I347)+1,0)=0,"",HLOOKUP(VLOOKUP(I$1,$R$2:$S$16,2,0),'APTA Employee Census'!$B$6:$AB$507,ROWS($A$1:I347)+1,0)))</f>
        <v/>
      </c>
      <c r="J348" s="74" t="str">
        <f>IF(VLOOKUP($J$1,$R$2:$S$16,2,0)="","",IF(AND($K348="part_time",HLOOKUP(VLOOKUP(J$1,$R$2:$S$16,2,0),'APTA Employee Census'!$B$6:$AB$507,ROWS($A$1:J347)+1,0)&gt;0),HLOOKUP(VLOOKUP(J$1,$R$2:$S$16,2,0),'APTA Employee Census'!$B$6:$AB$507,ROWS($A$1:J347)+1,0),IF(AND($K348="part_time",HLOOKUP(VLOOKUP(J$1,$R$2:$S$16,2,0),'APTA Employee Census'!$B$6:$AB$507,ROWS($A$1:J347)+1,0)=""),'APTA Employee Census'!$G$1,"")))</f>
        <v/>
      </c>
      <c r="K348" s="43" t="e">
        <f>IF(VLOOKUP(K$1,$R$2:$S$16,2,0)="","",IF(HLOOKUP(VLOOKUP(K$1,$R$2:$S$16,2,0),'APTA Employee Census'!$B$6:$AB$507,ROWS($A$1:K347)+1,0)=0,"",VLOOKUP(HLOOKUP(VLOOKUP(K$1,$R$2:$S$16,2,0),'APTA Employee Census'!$B$6:$AB$507,ROWS($A$1:K347)+1,0),Lookups!$A$2:$B$45,2,0)))</f>
        <v>#N/A</v>
      </c>
      <c r="L348" s="72" t="str">
        <f>IF(VLOOKUP(L$1,$R$2:$S$16,2,0)="","",IF(HLOOKUP(VLOOKUP(L$1,$R$2:$S$16,2,0),'APTA Employee Census'!$B$6:$AB$507,ROWS($A$1:L347)+1,0)=0,"",HLOOKUP(VLOOKUP(L$1,$R$2:$S$16,2,0),'APTA Employee Census'!$B$6:$AB$507,ROWS($A$1:L347)+1,0)))</f>
        <v/>
      </c>
      <c r="M348" s="74" t="str">
        <f>IF(VLOOKUP(M$1,$R$2:$S$16,2,0)="","",IF(HLOOKUP(VLOOKUP(M$1,$R$2:$S$16,2,0),'APTA Employee Census'!$B$6:$AB$507,ROWS($A$1:M347)+1,0)=0,"",HLOOKUP(VLOOKUP(M$1,$R$2:$S$16,2,0),'APTA Employee Census'!$B$6:$AB$507,ROWS($A$1:M347)+1,0)))</f>
        <v/>
      </c>
      <c r="N348" s="72" t="str">
        <f>IF(VLOOKUP(N$1,$R$2:$S$16,2,0)="","",IF(HLOOKUP(VLOOKUP(N$1,$R$2:$S$16,2,0),'APTA Employee Census'!$B$6:$AB$507,ROWS($A$1:N347)+1,0)=0,"",HLOOKUP(VLOOKUP(N$1,$R$2:$S$16,2,0),'APTA Employee Census'!$B$6:$AB$507,ROWS($A$1:N347)+1,0)))</f>
        <v/>
      </c>
      <c r="O348" s="43" t="str">
        <f>IF(VLOOKUP(O$1,$R$2:$S$16,2,0)="","",IF(E348="self",IF(HLOOKUP(VLOOKUP(O$1,$R$2:$S$16,2,0),'APTA Employee Census'!$B$6:$AB$507,ROWS($A$1:O347)+1,0)=0,"",VLOOKUP(HLOOKUP(VLOOKUP(O$1,$R$2:$S$16,2,0),'APTA Employee Census'!$B$6:$AB$507,ROWS($A$1:O347)+1,0),Lookups!$A$2:$B$45,2,0)),""))</f>
        <v/>
      </c>
    </row>
    <row r="349" spans="1:15" ht="18" customHeight="1" x14ac:dyDescent="0.15">
      <c r="A349" s="43" t="str">
        <f>IF(VLOOKUP(A$1,$R$2:$S$16,2,0)="","",IF(HLOOKUP(VLOOKUP(A$1,$R$2:$S$16,2,0),'APTA Employee Census'!$B$6:$AB$507,ROWS($A$1:A348)+1,0)=0,"",HLOOKUP(VLOOKUP(A$1,$R$2:$S$16,2,0),'APTA Employee Census'!$B$6:$AB$507,ROWS($A$1:A348)+1,0)))</f>
        <v/>
      </c>
      <c r="B349" s="43" t="str">
        <f>IF(VLOOKUP(B$1,$R$2:$S$16,2,0)="","",IF(HLOOKUP(VLOOKUP(B$1,$R$2:$S$16,2,0),'APTA Employee Census'!$A$6:$AB$507,ROWS($A$1:B348)+1,0)=0,"",HLOOKUP(VLOOKUP(B$1,$R$2:$S$16,2,0),'APTA Employee Census'!$A$6:$AB$507,ROWS($A$1:B348)+1,0)))</f>
        <v/>
      </c>
      <c r="C349" s="43" t="str">
        <f>IF(VLOOKUP(C$1,$R$2:$S$16,2,0)="","",IF(HLOOKUP(VLOOKUP(C$1,$R$2:$S$16,2,0),'APTA Employee Census'!$B$6:$AB$507,ROWS($A$1:C348)+1,0)=0,"",HLOOKUP(VLOOKUP(C$1,$R$2:$S$16,2,0),'APTA Employee Census'!$B$6:$AB$507,ROWS($A$1:C348)+1,0)))</f>
        <v/>
      </c>
      <c r="D349" s="72" t="str">
        <f>IF(VLOOKUP(D$1,$R$2:$S$16,2,0)="","",IF(HLOOKUP(VLOOKUP(D$1,$R$2:$S$16,2,0),'APTA Employee Census'!$B$6:$AB$507,ROWS($A$1:D348)+1,0)=0,"",HLOOKUP(VLOOKUP(D$1,$R$2:$S$16,2,0),'APTA Employee Census'!$B$6:$AB$507,ROWS($A$1:D348)+1,0)))</f>
        <v/>
      </c>
      <c r="E349" s="43" t="str">
        <f>IF(VLOOKUP(E$1,$R$2:$S$16,2,0)="","",IF(HLOOKUP(VLOOKUP(E$1,$R$2:$S$16,2,0),'APTA Employee Census'!$B$6:$AB$507,ROWS($A$1:E348)+1,0)=0,"",VLOOKUP(HLOOKUP(VLOOKUP(E$1,$R$2:$S$16,2,0),'APTA Employee Census'!$B$6:$AB$507,ROWS($A$1:E348)+1,0),Lookups!$A$2:$B$45,2,0)))</f>
        <v/>
      </c>
      <c r="F349" s="72" t="str">
        <f>IF(VLOOKUP(F$1,$R$2:$S$16,2,0)="","",IF(HLOOKUP(VLOOKUP(F$1,$R$2:$S$16,2,0),'APTA Employee Census'!$B$6:$AB$507,ROWS($A$1:F348)+1,0)=0,"",HLOOKUP(VLOOKUP(F$1,$R$2:$S$16,2,0),'APTA Employee Census'!$B$6:$AB$507,ROWS($A$1:F348)+1,0)))</f>
        <v/>
      </c>
      <c r="G349" s="43" t="str">
        <f>IF(VLOOKUP(G$1,$R$2:$S$16,2,0)="","",IF(HLOOKUP(VLOOKUP(G$1,$R$2:$S$16,2,0),'APTA Employee Census'!$B$6:$AB$507,ROWS($A$1:G348)+1,0)=0,"",VLOOKUP(HLOOKUP(VLOOKUP(G$1,$R$2:$S$16,2,0),'APTA Employee Census'!$B$6:$AB$507,ROWS($A$1:G348)+1,0),Lookups!$A$2:$B$45,2,0)))</f>
        <v/>
      </c>
      <c r="H349" s="72" t="str">
        <f>IF(VLOOKUP(H$1,$R$2:$S$16,2,0)="","",IF(HLOOKUP(VLOOKUP(H$1,$R$2:$S$16,2,0),'APTA Employee Census'!$B$6:$AB$507,ROWS($A$1:H348)+1,0)=0,"",HLOOKUP(VLOOKUP(H$1,$R$2:$S$16,2,0),'APTA Employee Census'!$B$6:$AB$507,ROWS($A$1:H348)+1,0)))</f>
        <v/>
      </c>
      <c r="I349" s="73" t="str">
        <f>IF(VLOOKUP(I$1,$R$2:$S$16,2,0)="","",IF(HLOOKUP(VLOOKUP(I$1,$R$2:$S$16,2,0),'APTA Employee Census'!$B$6:$AB$507,ROWS($A$1:I348)+1,0)=0,"",HLOOKUP(VLOOKUP(I$1,$R$2:$S$16,2,0),'APTA Employee Census'!$B$6:$AB$507,ROWS($A$1:I348)+1,0)))</f>
        <v/>
      </c>
      <c r="J349" s="74" t="str">
        <f>IF(VLOOKUP($J$1,$R$2:$S$16,2,0)="","",IF(AND($K349="part_time",HLOOKUP(VLOOKUP(J$1,$R$2:$S$16,2,0),'APTA Employee Census'!$B$6:$AB$507,ROWS($A$1:J348)+1,0)&gt;0),HLOOKUP(VLOOKUP(J$1,$R$2:$S$16,2,0),'APTA Employee Census'!$B$6:$AB$507,ROWS($A$1:J348)+1,0),IF(AND($K349="part_time",HLOOKUP(VLOOKUP(J$1,$R$2:$S$16,2,0),'APTA Employee Census'!$B$6:$AB$507,ROWS($A$1:J348)+1,0)=""),'APTA Employee Census'!$G$1,"")))</f>
        <v/>
      </c>
      <c r="K349" s="43" t="e">
        <f>IF(VLOOKUP(K$1,$R$2:$S$16,2,0)="","",IF(HLOOKUP(VLOOKUP(K$1,$R$2:$S$16,2,0),'APTA Employee Census'!$B$6:$AB$507,ROWS($A$1:K348)+1,0)=0,"",VLOOKUP(HLOOKUP(VLOOKUP(K$1,$R$2:$S$16,2,0),'APTA Employee Census'!$B$6:$AB$507,ROWS($A$1:K348)+1,0),Lookups!$A$2:$B$45,2,0)))</f>
        <v>#N/A</v>
      </c>
      <c r="L349" s="72" t="str">
        <f>IF(VLOOKUP(L$1,$R$2:$S$16,2,0)="","",IF(HLOOKUP(VLOOKUP(L$1,$R$2:$S$16,2,0),'APTA Employee Census'!$B$6:$AB$507,ROWS($A$1:L348)+1,0)=0,"",HLOOKUP(VLOOKUP(L$1,$R$2:$S$16,2,0),'APTA Employee Census'!$B$6:$AB$507,ROWS($A$1:L348)+1,0)))</f>
        <v/>
      </c>
      <c r="M349" s="74" t="str">
        <f>IF(VLOOKUP(M$1,$R$2:$S$16,2,0)="","",IF(HLOOKUP(VLOOKUP(M$1,$R$2:$S$16,2,0),'APTA Employee Census'!$B$6:$AB$507,ROWS($A$1:M348)+1,0)=0,"",HLOOKUP(VLOOKUP(M$1,$R$2:$S$16,2,0),'APTA Employee Census'!$B$6:$AB$507,ROWS($A$1:M348)+1,0)))</f>
        <v/>
      </c>
      <c r="N349" s="72" t="str">
        <f>IF(VLOOKUP(N$1,$R$2:$S$16,2,0)="","",IF(HLOOKUP(VLOOKUP(N$1,$R$2:$S$16,2,0),'APTA Employee Census'!$B$6:$AB$507,ROWS($A$1:N348)+1,0)=0,"",HLOOKUP(VLOOKUP(N$1,$R$2:$S$16,2,0),'APTA Employee Census'!$B$6:$AB$507,ROWS($A$1:N348)+1,0)))</f>
        <v/>
      </c>
      <c r="O349" s="43" t="str">
        <f>IF(VLOOKUP(O$1,$R$2:$S$16,2,0)="","",IF(E349="self",IF(HLOOKUP(VLOOKUP(O$1,$R$2:$S$16,2,0),'APTA Employee Census'!$B$6:$AB$507,ROWS($A$1:O348)+1,0)=0,"",VLOOKUP(HLOOKUP(VLOOKUP(O$1,$R$2:$S$16,2,0),'APTA Employee Census'!$B$6:$AB$507,ROWS($A$1:O348)+1,0),Lookups!$A$2:$B$45,2,0)),""))</f>
        <v/>
      </c>
    </row>
    <row r="350" spans="1:15" ht="18" customHeight="1" x14ac:dyDescent="0.15">
      <c r="A350" s="43" t="str">
        <f>IF(VLOOKUP(A$1,$R$2:$S$16,2,0)="","",IF(HLOOKUP(VLOOKUP(A$1,$R$2:$S$16,2,0),'APTA Employee Census'!$B$6:$AB$507,ROWS($A$1:A349)+1,0)=0,"",HLOOKUP(VLOOKUP(A$1,$R$2:$S$16,2,0),'APTA Employee Census'!$B$6:$AB$507,ROWS($A$1:A349)+1,0)))</f>
        <v/>
      </c>
      <c r="B350" s="43" t="str">
        <f>IF(VLOOKUP(B$1,$R$2:$S$16,2,0)="","",IF(HLOOKUP(VLOOKUP(B$1,$R$2:$S$16,2,0),'APTA Employee Census'!$A$6:$AB$507,ROWS($A$1:B349)+1,0)=0,"",HLOOKUP(VLOOKUP(B$1,$R$2:$S$16,2,0),'APTA Employee Census'!$A$6:$AB$507,ROWS($A$1:B349)+1,0)))</f>
        <v/>
      </c>
      <c r="C350" s="43" t="str">
        <f>IF(VLOOKUP(C$1,$R$2:$S$16,2,0)="","",IF(HLOOKUP(VLOOKUP(C$1,$R$2:$S$16,2,0),'APTA Employee Census'!$B$6:$AB$507,ROWS($A$1:C349)+1,0)=0,"",HLOOKUP(VLOOKUP(C$1,$R$2:$S$16,2,0),'APTA Employee Census'!$B$6:$AB$507,ROWS($A$1:C349)+1,0)))</f>
        <v/>
      </c>
      <c r="D350" s="72" t="str">
        <f>IF(VLOOKUP(D$1,$R$2:$S$16,2,0)="","",IF(HLOOKUP(VLOOKUP(D$1,$R$2:$S$16,2,0),'APTA Employee Census'!$B$6:$AB$507,ROWS($A$1:D349)+1,0)=0,"",HLOOKUP(VLOOKUP(D$1,$R$2:$S$16,2,0),'APTA Employee Census'!$B$6:$AB$507,ROWS($A$1:D349)+1,0)))</f>
        <v/>
      </c>
      <c r="E350" s="43" t="str">
        <f>IF(VLOOKUP(E$1,$R$2:$S$16,2,0)="","",IF(HLOOKUP(VLOOKUP(E$1,$R$2:$S$16,2,0),'APTA Employee Census'!$B$6:$AB$507,ROWS($A$1:E349)+1,0)=0,"",VLOOKUP(HLOOKUP(VLOOKUP(E$1,$R$2:$S$16,2,0),'APTA Employee Census'!$B$6:$AB$507,ROWS($A$1:E349)+1,0),Lookups!$A$2:$B$45,2,0)))</f>
        <v/>
      </c>
      <c r="F350" s="72" t="str">
        <f>IF(VLOOKUP(F$1,$R$2:$S$16,2,0)="","",IF(HLOOKUP(VLOOKUP(F$1,$R$2:$S$16,2,0),'APTA Employee Census'!$B$6:$AB$507,ROWS($A$1:F349)+1,0)=0,"",HLOOKUP(VLOOKUP(F$1,$R$2:$S$16,2,0),'APTA Employee Census'!$B$6:$AB$507,ROWS($A$1:F349)+1,0)))</f>
        <v/>
      </c>
      <c r="G350" s="43" t="str">
        <f>IF(VLOOKUP(G$1,$R$2:$S$16,2,0)="","",IF(HLOOKUP(VLOOKUP(G$1,$R$2:$S$16,2,0),'APTA Employee Census'!$B$6:$AB$507,ROWS($A$1:G349)+1,0)=0,"",VLOOKUP(HLOOKUP(VLOOKUP(G$1,$R$2:$S$16,2,0),'APTA Employee Census'!$B$6:$AB$507,ROWS($A$1:G349)+1,0),Lookups!$A$2:$B$45,2,0)))</f>
        <v/>
      </c>
      <c r="H350" s="72" t="str">
        <f>IF(VLOOKUP(H$1,$R$2:$S$16,2,0)="","",IF(HLOOKUP(VLOOKUP(H$1,$R$2:$S$16,2,0),'APTA Employee Census'!$B$6:$AB$507,ROWS($A$1:H349)+1,0)=0,"",HLOOKUP(VLOOKUP(H$1,$R$2:$S$16,2,0),'APTA Employee Census'!$B$6:$AB$507,ROWS($A$1:H349)+1,0)))</f>
        <v/>
      </c>
      <c r="I350" s="73" t="str">
        <f>IF(VLOOKUP(I$1,$R$2:$S$16,2,0)="","",IF(HLOOKUP(VLOOKUP(I$1,$R$2:$S$16,2,0),'APTA Employee Census'!$B$6:$AB$507,ROWS($A$1:I349)+1,0)=0,"",HLOOKUP(VLOOKUP(I$1,$R$2:$S$16,2,0),'APTA Employee Census'!$B$6:$AB$507,ROWS($A$1:I349)+1,0)))</f>
        <v/>
      </c>
      <c r="J350" s="74" t="str">
        <f>IF(VLOOKUP($J$1,$R$2:$S$16,2,0)="","",IF(AND($K350="part_time",HLOOKUP(VLOOKUP(J$1,$R$2:$S$16,2,0),'APTA Employee Census'!$B$6:$AB$507,ROWS($A$1:J349)+1,0)&gt;0),HLOOKUP(VLOOKUP(J$1,$R$2:$S$16,2,0),'APTA Employee Census'!$B$6:$AB$507,ROWS($A$1:J349)+1,0),IF(AND($K350="part_time",HLOOKUP(VLOOKUP(J$1,$R$2:$S$16,2,0),'APTA Employee Census'!$B$6:$AB$507,ROWS($A$1:J349)+1,0)=""),'APTA Employee Census'!$G$1,"")))</f>
        <v/>
      </c>
      <c r="K350" s="43" t="e">
        <f>IF(VLOOKUP(K$1,$R$2:$S$16,2,0)="","",IF(HLOOKUP(VLOOKUP(K$1,$R$2:$S$16,2,0),'APTA Employee Census'!$B$6:$AB$507,ROWS($A$1:K349)+1,0)=0,"",VLOOKUP(HLOOKUP(VLOOKUP(K$1,$R$2:$S$16,2,0),'APTA Employee Census'!$B$6:$AB$507,ROWS($A$1:K349)+1,0),Lookups!$A$2:$B$45,2,0)))</f>
        <v>#N/A</v>
      </c>
      <c r="L350" s="72" t="str">
        <f>IF(VLOOKUP(L$1,$R$2:$S$16,2,0)="","",IF(HLOOKUP(VLOOKUP(L$1,$R$2:$S$16,2,0),'APTA Employee Census'!$B$6:$AB$507,ROWS($A$1:L349)+1,0)=0,"",HLOOKUP(VLOOKUP(L$1,$R$2:$S$16,2,0),'APTA Employee Census'!$B$6:$AB$507,ROWS($A$1:L349)+1,0)))</f>
        <v/>
      </c>
      <c r="M350" s="74" t="str">
        <f>IF(VLOOKUP(M$1,$R$2:$S$16,2,0)="","",IF(HLOOKUP(VLOOKUP(M$1,$R$2:$S$16,2,0),'APTA Employee Census'!$B$6:$AB$507,ROWS($A$1:M349)+1,0)=0,"",HLOOKUP(VLOOKUP(M$1,$R$2:$S$16,2,0),'APTA Employee Census'!$B$6:$AB$507,ROWS($A$1:M349)+1,0)))</f>
        <v/>
      </c>
      <c r="N350" s="72" t="str">
        <f>IF(VLOOKUP(N$1,$R$2:$S$16,2,0)="","",IF(HLOOKUP(VLOOKUP(N$1,$R$2:$S$16,2,0),'APTA Employee Census'!$B$6:$AB$507,ROWS($A$1:N349)+1,0)=0,"",HLOOKUP(VLOOKUP(N$1,$R$2:$S$16,2,0),'APTA Employee Census'!$B$6:$AB$507,ROWS($A$1:N349)+1,0)))</f>
        <v/>
      </c>
      <c r="O350" s="43" t="str">
        <f>IF(VLOOKUP(O$1,$R$2:$S$16,2,0)="","",IF(E350="self",IF(HLOOKUP(VLOOKUP(O$1,$R$2:$S$16,2,0),'APTA Employee Census'!$B$6:$AB$507,ROWS($A$1:O349)+1,0)=0,"",VLOOKUP(HLOOKUP(VLOOKUP(O$1,$R$2:$S$16,2,0),'APTA Employee Census'!$B$6:$AB$507,ROWS($A$1:O349)+1,0),Lookups!$A$2:$B$45,2,0)),""))</f>
        <v/>
      </c>
    </row>
    <row r="351" spans="1:15" ht="18" customHeight="1" x14ac:dyDescent="0.15">
      <c r="A351" s="43" t="str">
        <f>IF(VLOOKUP(A$1,$R$2:$S$16,2,0)="","",IF(HLOOKUP(VLOOKUP(A$1,$R$2:$S$16,2,0),'APTA Employee Census'!$B$6:$AB$507,ROWS($A$1:A350)+1,0)=0,"",HLOOKUP(VLOOKUP(A$1,$R$2:$S$16,2,0),'APTA Employee Census'!$B$6:$AB$507,ROWS($A$1:A350)+1,0)))</f>
        <v/>
      </c>
      <c r="B351" s="43" t="str">
        <f>IF(VLOOKUP(B$1,$R$2:$S$16,2,0)="","",IF(HLOOKUP(VLOOKUP(B$1,$R$2:$S$16,2,0),'APTA Employee Census'!$A$6:$AB$507,ROWS($A$1:B350)+1,0)=0,"",HLOOKUP(VLOOKUP(B$1,$R$2:$S$16,2,0),'APTA Employee Census'!$A$6:$AB$507,ROWS($A$1:B350)+1,0)))</f>
        <v/>
      </c>
      <c r="C351" s="43" t="str">
        <f>IF(VLOOKUP(C$1,$R$2:$S$16,2,0)="","",IF(HLOOKUP(VLOOKUP(C$1,$R$2:$S$16,2,0),'APTA Employee Census'!$B$6:$AB$507,ROWS($A$1:C350)+1,0)=0,"",HLOOKUP(VLOOKUP(C$1,$R$2:$S$16,2,0),'APTA Employee Census'!$B$6:$AB$507,ROWS($A$1:C350)+1,0)))</f>
        <v/>
      </c>
      <c r="D351" s="72" t="str">
        <f>IF(VLOOKUP(D$1,$R$2:$S$16,2,0)="","",IF(HLOOKUP(VLOOKUP(D$1,$R$2:$S$16,2,0),'APTA Employee Census'!$B$6:$AB$507,ROWS($A$1:D350)+1,0)=0,"",HLOOKUP(VLOOKUP(D$1,$R$2:$S$16,2,0),'APTA Employee Census'!$B$6:$AB$507,ROWS($A$1:D350)+1,0)))</f>
        <v/>
      </c>
      <c r="E351" s="43" t="str">
        <f>IF(VLOOKUP(E$1,$R$2:$S$16,2,0)="","",IF(HLOOKUP(VLOOKUP(E$1,$R$2:$S$16,2,0),'APTA Employee Census'!$B$6:$AB$507,ROWS($A$1:E350)+1,0)=0,"",VLOOKUP(HLOOKUP(VLOOKUP(E$1,$R$2:$S$16,2,0),'APTA Employee Census'!$B$6:$AB$507,ROWS($A$1:E350)+1,0),Lookups!$A$2:$B$45,2,0)))</f>
        <v/>
      </c>
      <c r="F351" s="72" t="str">
        <f>IF(VLOOKUP(F$1,$R$2:$S$16,2,0)="","",IF(HLOOKUP(VLOOKUP(F$1,$R$2:$S$16,2,0),'APTA Employee Census'!$B$6:$AB$507,ROWS($A$1:F350)+1,0)=0,"",HLOOKUP(VLOOKUP(F$1,$R$2:$S$16,2,0),'APTA Employee Census'!$B$6:$AB$507,ROWS($A$1:F350)+1,0)))</f>
        <v/>
      </c>
      <c r="G351" s="43" t="str">
        <f>IF(VLOOKUP(G$1,$R$2:$S$16,2,0)="","",IF(HLOOKUP(VLOOKUP(G$1,$R$2:$S$16,2,0),'APTA Employee Census'!$B$6:$AB$507,ROWS($A$1:G350)+1,0)=0,"",VLOOKUP(HLOOKUP(VLOOKUP(G$1,$R$2:$S$16,2,0),'APTA Employee Census'!$B$6:$AB$507,ROWS($A$1:G350)+1,0),Lookups!$A$2:$B$45,2,0)))</f>
        <v/>
      </c>
      <c r="H351" s="72" t="str">
        <f>IF(VLOOKUP(H$1,$R$2:$S$16,2,0)="","",IF(HLOOKUP(VLOOKUP(H$1,$R$2:$S$16,2,0),'APTA Employee Census'!$B$6:$AB$507,ROWS($A$1:H350)+1,0)=0,"",HLOOKUP(VLOOKUP(H$1,$R$2:$S$16,2,0),'APTA Employee Census'!$B$6:$AB$507,ROWS($A$1:H350)+1,0)))</f>
        <v/>
      </c>
      <c r="I351" s="73" t="str">
        <f>IF(VLOOKUP(I$1,$R$2:$S$16,2,0)="","",IF(HLOOKUP(VLOOKUP(I$1,$R$2:$S$16,2,0),'APTA Employee Census'!$B$6:$AB$507,ROWS($A$1:I350)+1,0)=0,"",HLOOKUP(VLOOKUP(I$1,$R$2:$S$16,2,0),'APTA Employee Census'!$B$6:$AB$507,ROWS($A$1:I350)+1,0)))</f>
        <v/>
      </c>
      <c r="J351" s="74" t="str">
        <f>IF(VLOOKUP($J$1,$R$2:$S$16,2,0)="","",IF(AND($K351="part_time",HLOOKUP(VLOOKUP(J$1,$R$2:$S$16,2,0),'APTA Employee Census'!$B$6:$AB$507,ROWS($A$1:J350)+1,0)&gt;0),HLOOKUP(VLOOKUP(J$1,$R$2:$S$16,2,0),'APTA Employee Census'!$B$6:$AB$507,ROWS($A$1:J350)+1,0),IF(AND($K351="part_time",HLOOKUP(VLOOKUP(J$1,$R$2:$S$16,2,0),'APTA Employee Census'!$B$6:$AB$507,ROWS($A$1:J350)+1,0)=""),'APTA Employee Census'!$G$1,"")))</f>
        <v/>
      </c>
      <c r="K351" s="43" t="e">
        <f>IF(VLOOKUP(K$1,$R$2:$S$16,2,0)="","",IF(HLOOKUP(VLOOKUP(K$1,$R$2:$S$16,2,0),'APTA Employee Census'!$B$6:$AB$507,ROWS($A$1:K350)+1,0)=0,"",VLOOKUP(HLOOKUP(VLOOKUP(K$1,$R$2:$S$16,2,0),'APTA Employee Census'!$B$6:$AB$507,ROWS($A$1:K350)+1,0),Lookups!$A$2:$B$45,2,0)))</f>
        <v>#N/A</v>
      </c>
      <c r="L351" s="72" t="str">
        <f>IF(VLOOKUP(L$1,$R$2:$S$16,2,0)="","",IF(HLOOKUP(VLOOKUP(L$1,$R$2:$S$16,2,0),'APTA Employee Census'!$B$6:$AB$507,ROWS($A$1:L350)+1,0)=0,"",HLOOKUP(VLOOKUP(L$1,$R$2:$S$16,2,0),'APTA Employee Census'!$B$6:$AB$507,ROWS($A$1:L350)+1,0)))</f>
        <v/>
      </c>
      <c r="M351" s="74" t="str">
        <f>IF(VLOOKUP(M$1,$R$2:$S$16,2,0)="","",IF(HLOOKUP(VLOOKUP(M$1,$R$2:$S$16,2,0),'APTA Employee Census'!$B$6:$AB$507,ROWS($A$1:M350)+1,0)=0,"",HLOOKUP(VLOOKUP(M$1,$R$2:$S$16,2,0),'APTA Employee Census'!$B$6:$AB$507,ROWS($A$1:M350)+1,0)))</f>
        <v/>
      </c>
      <c r="N351" s="72" t="str">
        <f>IF(VLOOKUP(N$1,$R$2:$S$16,2,0)="","",IF(HLOOKUP(VLOOKUP(N$1,$R$2:$S$16,2,0),'APTA Employee Census'!$B$6:$AB$507,ROWS($A$1:N350)+1,0)=0,"",HLOOKUP(VLOOKUP(N$1,$R$2:$S$16,2,0),'APTA Employee Census'!$B$6:$AB$507,ROWS($A$1:N350)+1,0)))</f>
        <v/>
      </c>
      <c r="O351" s="43" t="str">
        <f>IF(VLOOKUP(O$1,$R$2:$S$16,2,0)="","",IF(E351="self",IF(HLOOKUP(VLOOKUP(O$1,$R$2:$S$16,2,0),'APTA Employee Census'!$B$6:$AB$507,ROWS($A$1:O350)+1,0)=0,"",VLOOKUP(HLOOKUP(VLOOKUP(O$1,$R$2:$S$16,2,0),'APTA Employee Census'!$B$6:$AB$507,ROWS($A$1:O350)+1,0),Lookups!$A$2:$B$45,2,0)),""))</f>
        <v/>
      </c>
    </row>
    <row r="352" spans="1:15" ht="18" customHeight="1" x14ac:dyDescent="0.15">
      <c r="A352" s="43" t="str">
        <f>IF(VLOOKUP(A$1,$R$2:$S$16,2,0)="","",IF(HLOOKUP(VLOOKUP(A$1,$R$2:$S$16,2,0),'APTA Employee Census'!$B$6:$AB$507,ROWS($A$1:A351)+1,0)=0,"",HLOOKUP(VLOOKUP(A$1,$R$2:$S$16,2,0),'APTA Employee Census'!$B$6:$AB$507,ROWS($A$1:A351)+1,0)))</f>
        <v/>
      </c>
      <c r="B352" s="43" t="str">
        <f>IF(VLOOKUP(B$1,$R$2:$S$16,2,0)="","",IF(HLOOKUP(VLOOKUP(B$1,$R$2:$S$16,2,0),'APTA Employee Census'!$A$6:$AB$507,ROWS($A$1:B351)+1,0)=0,"",HLOOKUP(VLOOKUP(B$1,$R$2:$S$16,2,0),'APTA Employee Census'!$A$6:$AB$507,ROWS($A$1:B351)+1,0)))</f>
        <v/>
      </c>
      <c r="C352" s="43" t="str">
        <f>IF(VLOOKUP(C$1,$R$2:$S$16,2,0)="","",IF(HLOOKUP(VLOOKUP(C$1,$R$2:$S$16,2,0),'APTA Employee Census'!$B$6:$AB$507,ROWS($A$1:C351)+1,0)=0,"",HLOOKUP(VLOOKUP(C$1,$R$2:$S$16,2,0),'APTA Employee Census'!$B$6:$AB$507,ROWS($A$1:C351)+1,0)))</f>
        <v/>
      </c>
      <c r="D352" s="72" t="str">
        <f>IF(VLOOKUP(D$1,$R$2:$S$16,2,0)="","",IF(HLOOKUP(VLOOKUP(D$1,$R$2:$S$16,2,0),'APTA Employee Census'!$B$6:$AB$507,ROWS($A$1:D351)+1,0)=0,"",HLOOKUP(VLOOKUP(D$1,$R$2:$S$16,2,0),'APTA Employee Census'!$B$6:$AB$507,ROWS($A$1:D351)+1,0)))</f>
        <v/>
      </c>
      <c r="E352" s="43" t="str">
        <f>IF(VLOOKUP(E$1,$R$2:$S$16,2,0)="","",IF(HLOOKUP(VLOOKUP(E$1,$R$2:$S$16,2,0),'APTA Employee Census'!$B$6:$AB$507,ROWS($A$1:E351)+1,0)=0,"",VLOOKUP(HLOOKUP(VLOOKUP(E$1,$R$2:$S$16,2,0),'APTA Employee Census'!$B$6:$AB$507,ROWS($A$1:E351)+1,0),Lookups!$A$2:$B$45,2,0)))</f>
        <v/>
      </c>
      <c r="F352" s="72" t="str">
        <f>IF(VLOOKUP(F$1,$R$2:$S$16,2,0)="","",IF(HLOOKUP(VLOOKUP(F$1,$R$2:$S$16,2,0),'APTA Employee Census'!$B$6:$AB$507,ROWS($A$1:F351)+1,0)=0,"",HLOOKUP(VLOOKUP(F$1,$R$2:$S$16,2,0),'APTA Employee Census'!$B$6:$AB$507,ROWS($A$1:F351)+1,0)))</f>
        <v/>
      </c>
      <c r="G352" s="43" t="str">
        <f>IF(VLOOKUP(G$1,$R$2:$S$16,2,0)="","",IF(HLOOKUP(VLOOKUP(G$1,$R$2:$S$16,2,0),'APTA Employee Census'!$B$6:$AB$507,ROWS($A$1:G351)+1,0)=0,"",VLOOKUP(HLOOKUP(VLOOKUP(G$1,$R$2:$S$16,2,0),'APTA Employee Census'!$B$6:$AB$507,ROWS($A$1:G351)+1,0),Lookups!$A$2:$B$45,2,0)))</f>
        <v/>
      </c>
      <c r="H352" s="72" t="str">
        <f>IF(VLOOKUP(H$1,$R$2:$S$16,2,0)="","",IF(HLOOKUP(VLOOKUP(H$1,$R$2:$S$16,2,0),'APTA Employee Census'!$B$6:$AB$507,ROWS($A$1:H351)+1,0)=0,"",HLOOKUP(VLOOKUP(H$1,$R$2:$S$16,2,0),'APTA Employee Census'!$B$6:$AB$507,ROWS($A$1:H351)+1,0)))</f>
        <v/>
      </c>
      <c r="I352" s="73" t="str">
        <f>IF(VLOOKUP(I$1,$R$2:$S$16,2,0)="","",IF(HLOOKUP(VLOOKUP(I$1,$R$2:$S$16,2,0),'APTA Employee Census'!$B$6:$AB$507,ROWS($A$1:I351)+1,0)=0,"",HLOOKUP(VLOOKUP(I$1,$R$2:$S$16,2,0),'APTA Employee Census'!$B$6:$AB$507,ROWS($A$1:I351)+1,0)))</f>
        <v/>
      </c>
      <c r="J352" s="74" t="str">
        <f>IF(VLOOKUP($J$1,$R$2:$S$16,2,0)="","",IF(AND($K352="part_time",HLOOKUP(VLOOKUP(J$1,$R$2:$S$16,2,0),'APTA Employee Census'!$B$6:$AB$507,ROWS($A$1:J351)+1,0)&gt;0),HLOOKUP(VLOOKUP(J$1,$R$2:$S$16,2,0),'APTA Employee Census'!$B$6:$AB$507,ROWS($A$1:J351)+1,0),IF(AND($K352="part_time",HLOOKUP(VLOOKUP(J$1,$R$2:$S$16,2,0),'APTA Employee Census'!$B$6:$AB$507,ROWS($A$1:J351)+1,0)=""),'APTA Employee Census'!$G$1,"")))</f>
        <v/>
      </c>
      <c r="K352" s="43" t="e">
        <f>IF(VLOOKUP(K$1,$R$2:$S$16,2,0)="","",IF(HLOOKUP(VLOOKUP(K$1,$R$2:$S$16,2,0),'APTA Employee Census'!$B$6:$AB$507,ROWS($A$1:K351)+1,0)=0,"",VLOOKUP(HLOOKUP(VLOOKUP(K$1,$R$2:$S$16,2,0),'APTA Employee Census'!$B$6:$AB$507,ROWS($A$1:K351)+1,0),Lookups!$A$2:$B$45,2,0)))</f>
        <v>#N/A</v>
      </c>
      <c r="L352" s="72" t="str">
        <f>IF(VLOOKUP(L$1,$R$2:$S$16,2,0)="","",IF(HLOOKUP(VLOOKUP(L$1,$R$2:$S$16,2,0),'APTA Employee Census'!$B$6:$AB$507,ROWS($A$1:L351)+1,0)=0,"",HLOOKUP(VLOOKUP(L$1,$R$2:$S$16,2,0),'APTA Employee Census'!$B$6:$AB$507,ROWS($A$1:L351)+1,0)))</f>
        <v/>
      </c>
      <c r="M352" s="74" t="str">
        <f>IF(VLOOKUP(M$1,$R$2:$S$16,2,0)="","",IF(HLOOKUP(VLOOKUP(M$1,$R$2:$S$16,2,0),'APTA Employee Census'!$B$6:$AB$507,ROWS($A$1:M351)+1,0)=0,"",HLOOKUP(VLOOKUP(M$1,$R$2:$S$16,2,0),'APTA Employee Census'!$B$6:$AB$507,ROWS($A$1:M351)+1,0)))</f>
        <v/>
      </c>
      <c r="N352" s="72" t="str">
        <f>IF(VLOOKUP(N$1,$R$2:$S$16,2,0)="","",IF(HLOOKUP(VLOOKUP(N$1,$R$2:$S$16,2,0),'APTA Employee Census'!$B$6:$AB$507,ROWS($A$1:N351)+1,0)=0,"",HLOOKUP(VLOOKUP(N$1,$R$2:$S$16,2,0),'APTA Employee Census'!$B$6:$AB$507,ROWS($A$1:N351)+1,0)))</f>
        <v/>
      </c>
      <c r="O352" s="43" t="str">
        <f>IF(VLOOKUP(O$1,$R$2:$S$16,2,0)="","",IF(E352="self",IF(HLOOKUP(VLOOKUP(O$1,$R$2:$S$16,2,0),'APTA Employee Census'!$B$6:$AB$507,ROWS($A$1:O351)+1,0)=0,"",VLOOKUP(HLOOKUP(VLOOKUP(O$1,$R$2:$S$16,2,0),'APTA Employee Census'!$B$6:$AB$507,ROWS($A$1:O351)+1,0),Lookups!$A$2:$B$45,2,0)),""))</f>
        <v/>
      </c>
    </row>
    <row r="353" spans="1:15" ht="18" customHeight="1" x14ac:dyDescent="0.15">
      <c r="A353" s="43" t="str">
        <f>IF(VLOOKUP(A$1,$R$2:$S$16,2,0)="","",IF(HLOOKUP(VLOOKUP(A$1,$R$2:$S$16,2,0),'APTA Employee Census'!$B$6:$AB$507,ROWS($A$1:A352)+1,0)=0,"",HLOOKUP(VLOOKUP(A$1,$R$2:$S$16,2,0),'APTA Employee Census'!$B$6:$AB$507,ROWS($A$1:A352)+1,0)))</f>
        <v/>
      </c>
      <c r="B353" s="43" t="str">
        <f>IF(VLOOKUP(B$1,$R$2:$S$16,2,0)="","",IF(HLOOKUP(VLOOKUP(B$1,$R$2:$S$16,2,0),'APTA Employee Census'!$A$6:$AB$507,ROWS($A$1:B352)+1,0)=0,"",HLOOKUP(VLOOKUP(B$1,$R$2:$S$16,2,0),'APTA Employee Census'!$A$6:$AB$507,ROWS($A$1:B352)+1,0)))</f>
        <v/>
      </c>
      <c r="C353" s="43" t="str">
        <f>IF(VLOOKUP(C$1,$R$2:$S$16,2,0)="","",IF(HLOOKUP(VLOOKUP(C$1,$R$2:$S$16,2,0),'APTA Employee Census'!$B$6:$AB$507,ROWS($A$1:C352)+1,0)=0,"",HLOOKUP(VLOOKUP(C$1,$R$2:$S$16,2,0),'APTA Employee Census'!$B$6:$AB$507,ROWS($A$1:C352)+1,0)))</f>
        <v/>
      </c>
      <c r="D353" s="72" t="str">
        <f>IF(VLOOKUP(D$1,$R$2:$S$16,2,0)="","",IF(HLOOKUP(VLOOKUP(D$1,$R$2:$S$16,2,0),'APTA Employee Census'!$B$6:$AB$507,ROWS($A$1:D352)+1,0)=0,"",HLOOKUP(VLOOKUP(D$1,$R$2:$S$16,2,0),'APTA Employee Census'!$B$6:$AB$507,ROWS($A$1:D352)+1,0)))</f>
        <v/>
      </c>
      <c r="E353" s="43" t="str">
        <f>IF(VLOOKUP(E$1,$R$2:$S$16,2,0)="","",IF(HLOOKUP(VLOOKUP(E$1,$R$2:$S$16,2,0),'APTA Employee Census'!$B$6:$AB$507,ROWS($A$1:E352)+1,0)=0,"",VLOOKUP(HLOOKUP(VLOOKUP(E$1,$R$2:$S$16,2,0),'APTA Employee Census'!$B$6:$AB$507,ROWS($A$1:E352)+1,0),Lookups!$A$2:$B$45,2,0)))</f>
        <v/>
      </c>
      <c r="F353" s="72" t="str">
        <f>IF(VLOOKUP(F$1,$R$2:$S$16,2,0)="","",IF(HLOOKUP(VLOOKUP(F$1,$R$2:$S$16,2,0),'APTA Employee Census'!$B$6:$AB$507,ROWS($A$1:F352)+1,0)=0,"",HLOOKUP(VLOOKUP(F$1,$R$2:$S$16,2,0),'APTA Employee Census'!$B$6:$AB$507,ROWS($A$1:F352)+1,0)))</f>
        <v/>
      </c>
      <c r="G353" s="43" t="str">
        <f>IF(VLOOKUP(G$1,$R$2:$S$16,2,0)="","",IF(HLOOKUP(VLOOKUP(G$1,$R$2:$S$16,2,0),'APTA Employee Census'!$B$6:$AB$507,ROWS($A$1:G352)+1,0)=0,"",VLOOKUP(HLOOKUP(VLOOKUP(G$1,$R$2:$S$16,2,0),'APTA Employee Census'!$B$6:$AB$507,ROWS($A$1:G352)+1,0),Lookups!$A$2:$B$45,2,0)))</f>
        <v/>
      </c>
      <c r="H353" s="72" t="str">
        <f>IF(VLOOKUP(H$1,$R$2:$S$16,2,0)="","",IF(HLOOKUP(VLOOKUP(H$1,$R$2:$S$16,2,0),'APTA Employee Census'!$B$6:$AB$507,ROWS($A$1:H352)+1,0)=0,"",HLOOKUP(VLOOKUP(H$1,$R$2:$S$16,2,0),'APTA Employee Census'!$B$6:$AB$507,ROWS($A$1:H352)+1,0)))</f>
        <v/>
      </c>
      <c r="I353" s="73" t="str">
        <f>IF(VLOOKUP(I$1,$R$2:$S$16,2,0)="","",IF(HLOOKUP(VLOOKUP(I$1,$R$2:$S$16,2,0),'APTA Employee Census'!$B$6:$AB$507,ROWS($A$1:I352)+1,0)=0,"",HLOOKUP(VLOOKUP(I$1,$R$2:$S$16,2,0),'APTA Employee Census'!$B$6:$AB$507,ROWS($A$1:I352)+1,0)))</f>
        <v/>
      </c>
      <c r="J353" s="74" t="str">
        <f>IF(VLOOKUP($J$1,$R$2:$S$16,2,0)="","",IF(AND($K353="part_time",HLOOKUP(VLOOKUP(J$1,$R$2:$S$16,2,0),'APTA Employee Census'!$B$6:$AB$507,ROWS($A$1:J352)+1,0)&gt;0),HLOOKUP(VLOOKUP(J$1,$R$2:$S$16,2,0),'APTA Employee Census'!$B$6:$AB$507,ROWS($A$1:J352)+1,0),IF(AND($K353="part_time",HLOOKUP(VLOOKUP(J$1,$R$2:$S$16,2,0),'APTA Employee Census'!$B$6:$AB$507,ROWS($A$1:J352)+1,0)=""),'APTA Employee Census'!$G$1,"")))</f>
        <v/>
      </c>
      <c r="K353" s="43" t="e">
        <f>IF(VLOOKUP(K$1,$R$2:$S$16,2,0)="","",IF(HLOOKUP(VLOOKUP(K$1,$R$2:$S$16,2,0),'APTA Employee Census'!$B$6:$AB$507,ROWS($A$1:K352)+1,0)=0,"",VLOOKUP(HLOOKUP(VLOOKUP(K$1,$R$2:$S$16,2,0),'APTA Employee Census'!$B$6:$AB$507,ROWS($A$1:K352)+1,0),Lookups!$A$2:$B$45,2,0)))</f>
        <v>#N/A</v>
      </c>
      <c r="L353" s="72" t="str">
        <f>IF(VLOOKUP(L$1,$R$2:$S$16,2,0)="","",IF(HLOOKUP(VLOOKUP(L$1,$R$2:$S$16,2,0),'APTA Employee Census'!$B$6:$AB$507,ROWS($A$1:L352)+1,0)=0,"",HLOOKUP(VLOOKUP(L$1,$R$2:$S$16,2,0),'APTA Employee Census'!$B$6:$AB$507,ROWS($A$1:L352)+1,0)))</f>
        <v/>
      </c>
      <c r="M353" s="74" t="str">
        <f>IF(VLOOKUP(M$1,$R$2:$S$16,2,0)="","",IF(HLOOKUP(VLOOKUP(M$1,$R$2:$S$16,2,0),'APTA Employee Census'!$B$6:$AB$507,ROWS($A$1:M352)+1,0)=0,"",HLOOKUP(VLOOKUP(M$1,$R$2:$S$16,2,0),'APTA Employee Census'!$B$6:$AB$507,ROWS($A$1:M352)+1,0)))</f>
        <v/>
      </c>
      <c r="N353" s="72" t="str">
        <f>IF(VLOOKUP(N$1,$R$2:$S$16,2,0)="","",IF(HLOOKUP(VLOOKUP(N$1,$R$2:$S$16,2,0),'APTA Employee Census'!$B$6:$AB$507,ROWS($A$1:N352)+1,0)=0,"",HLOOKUP(VLOOKUP(N$1,$R$2:$S$16,2,0),'APTA Employee Census'!$B$6:$AB$507,ROWS($A$1:N352)+1,0)))</f>
        <v/>
      </c>
      <c r="O353" s="43" t="str">
        <f>IF(VLOOKUP(O$1,$R$2:$S$16,2,0)="","",IF(E353="self",IF(HLOOKUP(VLOOKUP(O$1,$R$2:$S$16,2,0),'APTA Employee Census'!$B$6:$AB$507,ROWS($A$1:O352)+1,0)=0,"",VLOOKUP(HLOOKUP(VLOOKUP(O$1,$R$2:$S$16,2,0),'APTA Employee Census'!$B$6:$AB$507,ROWS($A$1:O352)+1,0),Lookups!$A$2:$B$45,2,0)),""))</f>
        <v/>
      </c>
    </row>
    <row r="354" spans="1:15" ht="18" customHeight="1" x14ac:dyDescent="0.15">
      <c r="A354" s="43" t="str">
        <f>IF(VLOOKUP(A$1,$R$2:$S$16,2,0)="","",IF(HLOOKUP(VLOOKUP(A$1,$R$2:$S$16,2,0),'APTA Employee Census'!$B$6:$AB$507,ROWS($A$1:A353)+1,0)=0,"",HLOOKUP(VLOOKUP(A$1,$R$2:$S$16,2,0),'APTA Employee Census'!$B$6:$AB$507,ROWS($A$1:A353)+1,0)))</f>
        <v/>
      </c>
      <c r="B354" s="43" t="str">
        <f>IF(VLOOKUP(B$1,$R$2:$S$16,2,0)="","",IF(HLOOKUP(VLOOKUP(B$1,$R$2:$S$16,2,0),'APTA Employee Census'!$A$6:$AB$507,ROWS($A$1:B353)+1,0)=0,"",HLOOKUP(VLOOKUP(B$1,$R$2:$S$16,2,0),'APTA Employee Census'!$A$6:$AB$507,ROWS($A$1:B353)+1,0)))</f>
        <v/>
      </c>
      <c r="C354" s="43" t="str">
        <f>IF(VLOOKUP(C$1,$R$2:$S$16,2,0)="","",IF(HLOOKUP(VLOOKUP(C$1,$R$2:$S$16,2,0),'APTA Employee Census'!$B$6:$AB$507,ROWS($A$1:C353)+1,0)=0,"",HLOOKUP(VLOOKUP(C$1,$R$2:$S$16,2,0),'APTA Employee Census'!$B$6:$AB$507,ROWS($A$1:C353)+1,0)))</f>
        <v/>
      </c>
      <c r="D354" s="72" t="str">
        <f>IF(VLOOKUP(D$1,$R$2:$S$16,2,0)="","",IF(HLOOKUP(VLOOKUP(D$1,$R$2:$S$16,2,0),'APTA Employee Census'!$B$6:$AB$507,ROWS($A$1:D353)+1,0)=0,"",HLOOKUP(VLOOKUP(D$1,$R$2:$S$16,2,0),'APTA Employee Census'!$B$6:$AB$507,ROWS($A$1:D353)+1,0)))</f>
        <v/>
      </c>
      <c r="E354" s="43" t="str">
        <f>IF(VLOOKUP(E$1,$R$2:$S$16,2,0)="","",IF(HLOOKUP(VLOOKUP(E$1,$R$2:$S$16,2,0),'APTA Employee Census'!$B$6:$AB$507,ROWS($A$1:E353)+1,0)=0,"",VLOOKUP(HLOOKUP(VLOOKUP(E$1,$R$2:$S$16,2,0),'APTA Employee Census'!$B$6:$AB$507,ROWS($A$1:E353)+1,0),Lookups!$A$2:$B$45,2,0)))</f>
        <v/>
      </c>
      <c r="F354" s="72" t="str">
        <f>IF(VLOOKUP(F$1,$R$2:$S$16,2,0)="","",IF(HLOOKUP(VLOOKUP(F$1,$R$2:$S$16,2,0),'APTA Employee Census'!$B$6:$AB$507,ROWS($A$1:F353)+1,0)=0,"",HLOOKUP(VLOOKUP(F$1,$R$2:$S$16,2,0),'APTA Employee Census'!$B$6:$AB$507,ROWS($A$1:F353)+1,0)))</f>
        <v/>
      </c>
      <c r="G354" s="43" t="str">
        <f>IF(VLOOKUP(G$1,$R$2:$S$16,2,0)="","",IF(HLOOKUP(VLOOKUP(G$1,$R$2:$S$16,2,0),'APTA Employee Census'!$B$6:$AB$507,ROWS($A$1:G353)+1,0)=0,"",VLOOKUP(HLOOKUP(VLOOKUP(G$1,$R$2:$S$16,2,0),'APTA Employee Census'!$B$6:$AB$507,ROWS($A$1:G353)+1,0),Lookups!$A$2:$B$45,2,0)))</f>
        <v/>
      </c>
      <c r="H354" s="72" t="str">
        <f>IF(VLOOKUP(H$1,$R$2:$S$16,2,0)="","",IF(HLOOKUP(VLOOKUP(H$1,$R$2:$S$16,2,0),'APTA Employee Census'!$B$6:$AB$507,ROWS($A$1:H353)+1,0)=0,"",HLOOKUP(VLOOKUP(H$1,$R$2:$S$16,2,0),'APTA Employee Census'!$B$6:$AB$507,ROWS($A$1:H353)+1,0)))</f>
        <v/>
      </c>
      <c r="I354" s="73" t="str">
        <f>IF(VLOOKUP(I$1,$R$2:$S$16,2,0)="","",IF(HLOOKUP(VLOOKUP(I$1,$R$2:$S$16,2,0),'APTA Employee Census'!$B$6:$AB$507,ROWS($A$1:I353)+1,0)=0,"",HLOOKUP(VLOOKUP(I$1,$R$2:$S$16,2,0),'APTA Employee Census'!$B$6:$AB$507,ROWS($A$1:I353)+1,0)))</f>
        <v/>
      </c>
      <c r="J354" s="74" t="str">
        <f>IF(VLOOKUP($J$1,$R$2:$S$16,2,0)="","",IF(AND($K354="part_time",HLOOKUP(VLOOKUP(J$1,$R$2:$S$16,2,0),'APTA Employee Census'!$B$6:$AB$507,ROWS($A$1:J353)+1,0)&gt;0),HLOOKUP(VLOOKUP(J$1,$R$2:$S$16,2,0),'APTA Employee Census'!$B$6:$AB$507,ROWS($A$1:J353)+1,0),IF(AND($K354="part_time",HLOOKUP(VLOOKUP(J$1,$R$2:$S$16,2,0),'APTA Employee Census'!$B$6:$AB$507,ROWS($A$1:J353)+1,0)=""),'APTA Employee Census'!$G$1,"")))</f>
        <v/>
      </c>
      <c r="K354" s="43" t="e">
        <f>IF(VLOOKUP(K$1,$R$2:$S$16,2,0)="","",IF(HLOOKUP(VLOOKUP(K$1,$R$2:$S$16,2,0),'APTA Employee Census'!$B$6:$AB$507,ROWS($A$1:K353)+1,0)=0,"",VLOOKUP(HLOOKUP(VLOOKUP(K$1,$R$2:$S$16,2,0),'APTA Employee Census'!$B$6:$AB$507,ROWS($A$1:K353)+1,0),Lookups!$A$2:$B$45,2,0)))</f>
        <v>#N/A</v>
      </c>
      <c r="L354" s="72" t="str">
        <f>IF(VLOOKUP(L$1,$R$2:$S$16,2,0)="","",IF(HLOOKUP(VLOOKUP(L$1,$R$2:$S$16,2,0),'APTA Employee Census'!$B$6:$AB$507,ROWS($A$1:L353)+1,0)=0,"",HLOOKUP(VLOOKUP(L$1,$R$2:$S$16,2,0),'APTA Employee Census'!$B$6:$AB$507,ROWS($A$1:L353)+1,0)))</f>
        <v/>
      </c>
      <c r="M354" s="74" t="str">
        <f>IF(VLOOKUP(M$1,$R$2:$S$16,2,0)="","",IF(HLOOKUP(VLOOKUP(M$1,$R$2:$S$16,2,0),'APTA Employee Census'!$B$6:$AB$507,ROWS($A$1:M353)+1,0)=0,"",HLOOKUP(VLOOKUP(M$1,$R$2:$S$16,2,0),'APTA Employee Census'!$B$6:$AB$507,ROWS($A$1:M353)+1,0)))</f>
        <v/>
      </c>
      <c r="N354" s="72" t="str">
        <f>IF(VLOOKUP(N$1,$R$2:$S$16,2,0)="","",IF(HLOOKUP(VLOOKUP(N$1,$R$2:$S$16,2,0),'APTA Employee Census'!$B$6:$AB$507,ROWS($A$1:N353)+1,0)=0,"",HLOOKUP(VLOOKUP(N$1,$R$2:$S$16,2,0),'APTA Employee Census'!$B$6:$AB$507,ROWS($A$1:N353)+1,0)))</f>
        <v/>
      </c>
      <c r="O354" s="43" t="str">
        <f>IF(VLOOKUP(O$1,$R$2:$S$16,2,0)="","",IF(E354="self",IF(HLOOKUP(VLOOKUP(O$1,$R$2:$S$16,2,0),'APTA Employee Census'!$B$6:$AB$507,ROWS($A$1:O353)+1,0)=0,"",VLOOKUP(HLOOKUP(VLOOKUP(O$1,$R$2:$S$16,2,0),'APTA Employee Census'!$B$6:$AB$507,ROWS($A$1:O353)+1,0),Lookups!$A$2:$B$45,2,0)),""))</f>
        <v/>
      </c>
    </row>
    <row r="355" spans="1:15" ht="18" customHeight="1" x14ac:dyDescent="0.15">
      <c r="A355" s="43" t="str">
        <f>IF(VLOOKUP(A$1,$R$2:$S$16,2,0)="","",IF(HLOOKUP(VLOOKUP(A$1,$R$2:$S$16,2,0),'APTA Employee Census'!$B$6:$AB$507,ROWS($A$1:A354)+1,0)=0,"",HLOOKUP(VLOOKUP(A$1,$R$2:$S$16,2,0),'APTA Employee Census'!$B$6:$AB$507,ROWS($A$1:A354)+1,0)))</f>
        <v/>
      </c>
      <c r="B355" s="43" t="str">
        <f>IF(VLOOKUP(B$1,$R$2:$S$16,2,0)="","",IF(HLOOKUP(VLOOKUP(B$1,$R$2:$S$16,2,0),'APTA Employee Census'!$A$6:$AB$507,ROWS($A$1:B354)+1,0)=0,"",HLOOKUP(VLOOKUP(B$1,$R$2:$S$16,2,0),'APTA Employee Census'!$A$6:$AB$507,ROWS($A$1:B354)+1,0)))</f>
        <v/>
      </c>
      <c r="C355" s="43" t="str">
        <f>IF(VLOOKUP(C$1,$R$2:$S$16,2,0)="","",IF(HLOOKUP(VLOOKUP(C$1,$R$2:$S$16,2,0),'APTA Employee Census'!$B$6:$AB$507,ROWS($A$1:C354)+1,0)=0,"",HLOOKUP(VLOOKUP(C$1,$R$2:$S$16,2,0),'APTA Employee Census'!$B$6:$AB$507,ROWS($A$1:C354)+1,0)))</f>
        <v/>
      </c>
      <c r="D355" s="72" t="str">
        <f>IF(VLOOKUP(D$1,$R$2:$S$16,2,0)="","",IF(HLOOKUP(VLOOKUP(D$1,$R$2:$S$16,2,0),'APTA Employee Census'!$B$6:$AB$507,ROWS($A$1:D354)+1,0)=0,"",HLOOKUP(VLOOKUP(D$1,$R$2:$S$16,2,0),'APTA Employee Census'!$B$6:$AB$507,ROWS($A$1:D354)+1,0)))</f>
        <v/>
      </c>
      <c r="E355" s="43" t="str">
        <f>IF(VLOOKUP(E$1,$R$2:$S$16,2,0)="","",IF(HLOOKUP(VLOOKUP(E$1,$R$2:$S$16,2,0),'APTA Employee Census'!$B$6:$AB$507,ROWS($A$1:E354)+1,0)=0,"",VLOOKUP(HLOOKUP(VLOOKUP(E$1,$R$2:$S$16,2,0),'APTA Employee Census'!$B$6:$AB$507,ROWS($A$1:E354)+1,0),Lookups!$A$2:$B$45,2,0)))</f>
        <v/>
      </c>
      <c r="F355" s="72" t="str">
        <f>IF(VLOOKUP(F$1,$R$2:$S$16,2,0)="","",IF(HLOOKUP(VLOOKUP(F$1,$R$2:$S$16,2,0),'APTA Employee Census'!$B$6:$AB$507,ROWS($A$1:F354)+1,0)=0,"",HLOOKUP(VLOOKUP(F$1,$R$2:$S$16,2,0),'APTA Employee Census'!$B$6:$AB$507,ROWS($A$1:F354)+1,0)))</f>
        <v/>
      </c>
      <c r="G355" s="43" t="str">
        <f>IF(VLOOKUP(G$1,$R$2:$S$16,2,0)="","",IF(HLOOKUP(VLOOKUP(G$1,$R$2:$S$16,2,0),'APTA Employee Census'!$B$6:$AB$507,ROWS($A$1:G354)+1,0)=0,"",VLOOKUP(HLOOKUP(VLOOKUP(G$1,$R$2:$S$16,2,0),'APTA Employee Census'!$B$6:$AB$507,ROWS($A$1:G354)+1,0),Lookups!$A$2:$B$45,2,0)))</f>
        <v/>
      </c>
      <c r="H355" s="72" t="str">
        <f>IF(VLOOKUP(H$1,$R$2:$S$16,2,0)="","",IF(HLOOKUP(VLOOKUP(H$1,$R$2:$S$16,2,0),'APTA Employee Census'!$B$6:$AB$507,ROWS($A$1:H354)+1,0)=0,"",HLOOKUP(VLOOKUP(H$1,$R$2:$S$16,2,0),'APTA Employee Census'!$B$6:$AB$507,ROWS($A$1:H354)+1,0)))</f>
        <v/>
      </c>
      <c r="I355" s="73" t="str">
        <f>IF(VLOOKUP(I$1,$R$2:$S$16,2,0)="","",IF(HLOOKUP(VLOOKUP(I$1,$R$2:$S$16,2,0),'APTA Employee Census'!$B$6:$AB$507,ROWS($A$1:I354)+1,0)=0,"",HLOOKUP(VLOOKUP(I$1,$R$2:$S$16,2,0),'APTA Employee Census'!$B$6:$AB$507,ROWS($A$1:I354)+1,0)))</f>
        <v/>
      </c>
      <c r="J355" s="74" t="str">
        <f>IF(VLOOKUP($J$1,$R$2:$S$16,2,0)="","",IF(AND($K355="part_time",HLOOKUP(VLOOKUP(J$1,$R$2:$S$16,2,0),'APTA Employee Census'!$B$6:$AB$507,ROWS($A$1:J354)+1,0)&gt;0),HLOOKUP(VLOOKUP(J$1,$R$2:$S$16,2,0),'APTA Employee Census'!$B$6:$AB$507,ROWS($A$1:J354)+1,0),IF(AND($K355="part_time",HLOOKUP(VLOOKUP(J$1,$R$2:$S$16,2,0),'APTA Employee Census'!$B$6:$AB$507,ROWS($A$1:J354)+1,0)=""),'APTA Employee Census'!$G$1,"")))</f>
        <v/>
      </c>
      <c r="K355" s="43" t="e">
        <f>IF(VLOOKUP(K$1,$R$2:$S$16,2,0)="","",IF(HLOOKUP(VLOOKUP(K$1,$R$2:$S$16,2,0),'APTA Employee Census'!$B$6:$AB$507,ROWS($A$1:K354)+1,0)=0,"",VLOOKUP(HLOOKUP(VLOOKUP(K$1,$R$2:$S$16,2,0),'APTA Employee Census'!$B$6:$AB$507,ROWS($A$1:K354)+1,0),Lookups!$A$2:$B$45,2,0)))</f>
        <v>#N/A</v>
      </c>
      <c r="L355" s="72" t="str">
        <f>IF(VLOOKUP(L$1,$R$2:$S$16,2,0)="","",IF(HLOOKUP(VLOOKUP(L$1,$R$2:$S$16,2,0),'APTA Employee Census'!$B$6:$AB$507,ROWS($A$1:L354)+1,0)=0,"",HLOOKUP(VLOOKUP(L$1,$R$2:$S$16,2,0),'APTA Employee Census'!$B$6:$AB$507,ROWS($A$1:L354)+1,0)))</f>
        <v/>
      </c>
      <c r="M355" s="74" t="str">
        <f>IF(VLOOKUP(M$1,$R$2:$S$16,2,0)="","",IF(HLOOKUP(VLOOKUP(M$1,$R$2:$S$16,2,0),'APTA Employee Census'!$B$6:$AB$507,ROWS($A$1:M354)+1,0)=0,"",HLOOKUP(VLOOKUP(M$1,$R$2:$S$16,2,0),'APTA Employee Census'!$B$6:$AB$507,ROWS($A$1:M354)+1,0)))</f>
        <v/>
      </c>
      <c r="N355" s="72" t="str">
        <f>IF(VLOOKUP(N$1,$R$2:$S$16,2,0)="","",IF(HLOOKUP(VLOOKUP(N$1,$R$2:$S$16,2,0),'APTA Employee Census'!$B$6:$AB$507,ROWS($A$1:N354)+1,0)=0,"",HLOOKUP(VLOOKUP(N$1,$R$2:$S$16,2,0),'APTA Employee Census'!$B$6:$AB$507,ROWS($A$1:N354)+1,0)))</f>
        <v/>
      </c>
      <c r="O355" s="43" t="str">
        <f>IF(VLOOKUP(O$1,$R$2:$S$16,2,0)="","",IF(E355="self",IF(HLOOKUP(VLOOKUP(O$1,$R$2:$S$16,2,0),'APTA Employee Census'!$B$6:$AB$507,ROWS($A$1:O354)+1,0)=0,"",VLOOKUP(HLOOKUP(VLOOKUP(O$1,$R$2:$S$16,2,0),'APTA Employee Census'!$B$6:$AB$507,ROWS($A$1:O354)+1,0),Lookups!$A$2:$B$45,2,0)),""))</f>
        <v/>
      </c>
    </row>
    <row r="356" spans="1:15" ht="18" customHeight="1" x14ac:dyDescent="0.15">
      <c r="A356" s="43" t="str">
        <f>IF(VLOOKUP(A$1,$R$2:$S$16,2,0)="","",IF(HLOOKUP(VLOOKUP(A$1,$R$2:$S$16,2,0),'APTA Employee Census'!$B$6:$AB$507,ROWS($A$1:A355)+1,0)=0,"",HLOOKUP(VLOOKUP(A$1,$R$2:$S$16,2,0),'APTA Employee Census'!$B$6:$AB$507,ROWS($A$1:A355)+1,0)))</f>
        <v/>
      </c>
      <c r="B356" s="43" t="str">
        <f>IF(VLOOKUP(B$1,$R$2:$S$16,2,0)="","",IF(HLOOKUP(VLOOKUP(B$1,$R$2:$S$16,2,0),'APTA Employee Census'!$A$6:$AB$507,ROWS($A$1:B355)+1,0)=0,"",HLOOKUP(VLOOKUP(B$1,$R$2:$S$16,2,0),'APTA Employee Census'!$A$6:$AB$507,ROWS($A$1:B355)+1,0)))</f>
        <v/>
      </c>
      <c r="C356" s="43" t="str">
        <f>IF(VLOOKUP(C$1,$R$2:$S$16,2,0)="","",IF(HLOOKUP(VLOOKUP(C$1,$R$2:$S$16,2,0),'APTA Employee Census'!$B$6:$AB$507,ROWS($A$1:C355)+1,0)=0,"",HLOOKUP(VLOOKUP(C$1,$R$2:$S$16,2,0),'APTA Employee Census'!$B$6:$AB$507,ROWS($A$1:C355)+1,0)))</f>
        <v/>
      </c>
      <c r="D356" s="72" t="str">
        <f>IF(VLOOKUP(D$1,$R$2:$S$16,2,0)="","",IF(HLOOKUP(VLOOKUP(D$1,$R$2:$S$16,2,0),'APTA Employee Census'!$B$6:$AB$507,ROWS($A$1:D355)+1,0)=0,"",HLOOKUP(VLOOKUP(D$1,$R$2:$S$16,2,0),'APTA Employee Census'!$B$6:$AB$507,ROWS($A$1:D355)+1,0)))</f>
        <v/>
      </c>
      <c r="E356" s="43" t="str">
        <f>IF(VLOOKUP(E$1,$R$2:$S$16,2,0)="","",IF(HLOOKUP(VLOOKUP(E$1,$R$2:$S$16,2,0),'APTA Employee Census'!$B$6:$AB$507,ROWS($A$1:E355)+1,0)=0,"",VLOOKUP(HLOOKUP(VLOOKUP(E$1,$R$2:$S$16,2,0),'APTA Employee Census'!$B$6:$AB$507,ROWS($A$1:E355)+1,0),Lookups!$A$2:$B$45,2,0)))</f>
        <v/>
      </c>
      <c r="F356" s="72" t="str">
        <f>IF(VLOOKUP(F$1,$R$2:$S$16,2,0)="","",IF(HLOOKUP(VLOOKUP(F$1,$R$2:$S$16,2,0),'APTA Employee Census'!$B$6:$AB$507,ROWS($A$1:F355)+1,0)=0,"",HLOOKUP(VLOOKUP(F$1,$R$2:$S$16,2,0),'APTA Employee Census'!$B$6:$AB$507,ROWS($A$1:F355)+1,0)))</f>
        <v/>
      </c>
      <c r="G356" s="43" t="str">
        <f>IF(VLOOKUP(G$1,$R$2:$S$16,2,0)="","",IF(HLOOKUP(VLOOKUP(G$1,$R$2:$S$16,2,0),'APTA Employee Census'!$B$6:$AB$507,ROWS($A$1:G355)+1,0)=0,"",VLOOKUP(HLOOKUP(VLOOKUP(G$1,$R$2:$S$16,2,0),'APTA Employee Census'!$B$6:$AB$507,ROWS($A$1:G355)+1,0),Lookups!$A$2:$B$45,2,0)))</f>
        <v/>
      </c>
      <c r="H356" s="72" t="str">
        <f>IF(VLOOKUP(H$1,$R$2:$S$16,2,0)="","",IF(HLOOKUP(VLOOKUP(H$1,$R$2:$S$16,2,0),'APTA Employee Census'!$B$6:$AB$507,ROWS($A$1:H355)+1,0)=0,"",HLOOKUP(VLOOKUP(H$1,$R$2:$S$16,2,0),'APTA Employee Census'!$B$6:$AB$507,ROWS($A$1:H355)+1,0)))</f>
        <v/>
      </c>
      <c r="I356" s="73" t="str">
        <f>IF(VLOOKUP(I$1,$R$2:$S$16,2,0)="","",IF(HLOOKUP(VLOOKUP(I$1,$R$2:$S$16,2,0),'APTA Employee Census'!$B$6:$AB$507,ROWS($A$1:I355)+1,0)=0,"",HLOOKUP(VLOOKUP(I$1,$R$2:$S$16,2,0),'APTA Employee Census'!$B$6:$AB$507,ROWS($A$1:I355)+1,0)))</f>
        <v/>
      </c>
      <c r="J356" s="74" t="str">
        <f>IF(VLOOKUP($J$1,$R$2:$S$16,2,0)="","",IF(AND($K356="part_time",HLOOKUP(VLOOKUP(J$1,$R$2:$S$16,2,0),'APTA Employee Census'!$B$6:$AB$507,ROWS($A$1:J355)+1,0)&gt;0),HLOOKUP(VLOOKUP(J$1,$R$2:$S$16,2,0),'APTA Employee Census'!$B$6:$AB$507,ROWS($A$1:J355)+1,0),IF(AND($K356="part_time",HLOOKUP(VLOOKUP(J$1,$R$2:$S$16,2,0),'APTA Employee Census'!$B$6:$AB$507,ROWS($A$1:J355)+1,0)=""),'APTA Employee Census'!$G$1,"")))</f>
        <v/>
      </c>
      <c r="K356" s="43" t="e">
        <f>IF(VLOOKUP(K$1,$R$2:$S$16,2,0)="","",IF(HLOOKUP(VLOOKUP(K$1,$R$2:$S$16,2,0),'APTA Employee Census'!$B$6:$AB$507,ROWS($A$1:K355)+1,0)=0,"",VLOOKUP(HLOOKUP(VLOOKUP(K$1,$R$2:$S$16,2,0),'APTA Employee Census'!$B$6:$AB$507,ROWS($A$1:K355)+1,0),Lookups!$A$2:$B$45,2,0)))</f>
        <v>#N/A</v>
      </c>
      <c r="L356" s="72" t="str">
        <f>IF(VLOOKUP(L$1,$R$2:$S$16,2,0)="","",IF(HLOOKUP(VLOOKUP(L$1,$R$2:$S$16,2,0),'APTA Employee Census'!$B$6:$AB$507,ROWS($A$1:L355)+1,0)=0,"",HLOOKUP(VLOOKUP(L$1,$R$2:$S$16,2,0),'APTA Employee Census'!$B$6:$AB$507,ROWS($A$1:L355)+1,0)))</f>
        <v/>
      </c>
      <c r="M356" s="74" t="str">
        <f>IF(VLOOKUP(M$1,$R$2:$S$16,2,0)="","",IF(HLOOKUP(VLOOKUP(M$1,$R$2:$S$16,2,0),'APTA Employee Census'!$B$6:$AB$507,ROWS($A$1:M355)+1,0)=0,"",HLOOKUP(VLOOKUP(M$1,$R$2:$S$16,2,0),'APTA Employee Census'!$B$6:$AB$507,ROWS($A$1:M355)+1,0)))</f>
        <v/>
      </c>
      <c r="N356" s="72" t="str">
        <f>IF(VLOOKUP(N$1,$R$2:$S$16,2,0)="","",IF(HLOOKUP(VLOOKUP(N$1,$R$2:$S$16,2,0),'APTA Employee Census'!$B$6:$AB$507,ROWS($A$1:N355)+1,0)=0,"",HLOOKUP(VLOOKUP(N$1,$R$2:$S$16,2,0),'APTA Employee Census'!$B$6:$AB$507,ROWS($A$1:N355)+1,0)))</f>
        <v/>
      </c>
      <c r="O356" s="43" t="str">
        <f>IF(VLOOKUP(O$1,$R$2:$S$16,2,0)="","",IF(E356="self",IF(HLOOKUP(VLOOKUP(O$1,$R$2:$S$16,2,0),'APTA Employee Census'!$B$6:$AB$507,ROWS($A$1:O355)+1,0)=0,"",VLOOKUP(HLOOKUP(VLOOKUP(O$1,$R$2:$S$16,2,0),'APTA Employee Census'!$B$6:$AB$507,ROWS($A$1:O355)+1,0),Lookups!$A$2:$B$45,2,0)),""))</f>
        <v/>
      </c>
    </row>
    <row r="357" spans="1:15" ht="18" customHeight="1" x14ac:dyDescent="0.15">
      <c r="A357" s="43" t="str">
        <f>IF(VLOOKUP(A$1,$R$2:$S$16,2,0)="","",IF(HLOOKUP(VLOOKUP(A$1,$R$2:$S$16,2,0),'APTA Employee Census'!$B$6:$AB$507,ROWS($A$1:A356)+1,0)=0,"",HLOOKUP(VLOOKUP(A$1,$R$2:$S$16,2,0),'APTA Employee Census'!$B$6:$AB$507,ROWS($A$1:A356)+1,0)))</f>
        <v/>
      </c>
      <c r="B357" s="43" t="str">
        <f>IF(VLOOKUP(B$1,$R$2:$S$16,2,0)="","",IF(HLOOKUP(VLOOKUP(B$1,$R$2:$S$16,2,0),'APTA Employee Census'!$A$6:$AB$507,ROWS($A$1:B356)+1,0)=0,"",HLOOKUP(VLOOKUP(B$1,$R$2:$S$16,2,0),'APTA Employee Census'!$A$6:$AB$507,ROWS($A$1:B356)+1,0)))</f>
        <v/>
      </c>
      <c r="C357" s="43" t="str">
        <f>IF(VLOOKUP(C$1,$R$2:$S$16,2,0)="","",IF(HLOOKUP(VLOOKUP(C$1,$R$2:$S$16,2,0),'APTA Employee Census'!$B$6:$AB$507,ROWS($A$1:C356)+1,0)=0,"",HLOOKUP(VLOOKUP(C$1,$R$2:$S$16,2,0),'APTA Employee Census'!$B$6:$AB$507,ROWS($A$1:C356)+1,0)))</f>
        <v/>
      </c>
      <c r="D357" s="72" t="str">
        <f>IF(VLOOKUP(D$1,$R$2:$S$16,2,0)="","",IF(HLOOKUP(VLOOKUP(D$1,$R$2:$S$16,2,0),'APTA Employee Census'!$B$6:$AB$507,ROWS($A$1:D356)+1,0)=0,"",HLOOKUP(VLOOKUP(D$1,$R$2:$S$16,2,0),'APTA Employee Census'!$B$6:$AB$507,ROWS($A$1:D356)+1,0)))</f>
        <v/>
      </c>
      <c r="E357" s="43" t="str">
        <f>IF(VLOOKUP(E$1,$R$2:$S$16,2,0)="","",IF(HLOOKUP(VLOOKUP(E$1,$R$2:$S$16,2,0),'APTA Employee Census'!$B$6:$AB$507,ROWS($A$1:E356)+1,0)=0,"",VLOOKUP(HLOOKUP(VLOOKUP(E$1,$R$2:$S$16,2,0),'APTA Employee Census'!$B$6:$AB$507,ROWS($A$1:E356)+1,0),Lookups!$A$2:$B$45,2,0)))</f>
        <v/>
      </c>
      <c r="F357" s="72" t="str">
        <f>IF(VLOOKUP(F$1,$R$2:$S$16,2,0)="","",IF(HLOOKUP(VLOOKUP(F$1,$R$2:$S$16,2,0),'APTA Employee Census'!$B$6:$AB$507,ROWS($A$1:F356)+1,0)=0,"",HLOOKUP(VLOOKUP(F$1,$R$2:$S$16,2,0),'APTA Employee Census'!$B$6:$AB$507,ROWS($A$1:F356)+1,0)))</f>
        <v/>
      </c>
      <c r="G357" s="43" t="str">
        <f>IF(VLOOKUP(G$1,$R$2:$S$16,2,0)="","",IF(HLOOKUP(VLOOKUP(G$1,$R$2:$S$16,2,0),'APTA Employee Census'!$B$6:$AB$507,ROWS($A$1:G356)+1,0)=0,"",VLOOKUP(HLOOKUP(VLOOKUP(G$1,$R$2:$S$16,2,0),'APTA Employee Census'!$B$6:$AB$507,ROWS($A$1:G356)+1,0),Lookups!$A$2:$B$45,2,0)))</f>
        <v/>
      </c>
      <c r="H357" s="72" t="str">
        <f>IF(VLOOKUP(H$1,$R$2:$S$16,2,0)="","",IF(HLOOKUP(VLOOKUP(H$1,$R$2:$S$16,2,0),'APTA Employee Census'!$B$6:$AB$507,ROWS($A$1:H356)+1,0)=0,"",HLOOKUP(VLOOKUP(H$1,$R$2:$S$16,2,0),'APTA Employee Census'!$B$6:$AB$507,ROWS($A$1:H356)+1,0)))</f>
        <v/>
      </c>
      <c r="I357" s="73" t="str">
        <f>IF(VLOOKUP(I$1,$R$2:$S$16,2,0)="","",IF(HLOOKUP(VLOOKUP(I$1,$R$2:$S$16,2,0),'APTA Employee Census'!$B$6:$AB$507,ROWS($A$1:I356)+1,0)=0,"",HLOOKUP(VLOOKUP(I$1,$R$2:$S$16,2,0),'APTA Employee Census'!$B$6:$AB$507,ROWS($A$1:I356)+1,0)))</f>
        <v/>
      </c>
      <c r="J357" s="74" t="str">
        <f>IF(VLOOKUP($J$1,$R$2:$S$16,2,0)="","",IF(AND($K357="part_time",HLOOKUP(VLOOKUP(J$1,$R$2:$S$16,2,0),'APTA Employee Census'!$B$6:$AB$507,ROWS($A$1:J356)+1,0)&gt;0),HLOOKUP(VLOOKUP(J$1,$R$2:$S$16,2,0),'APTA Employee Census'!$B$6:$AB$507,ROWS($A$1:J356)+1,0),IF(AND($K357="part_time",HLOOKUP(VLOOKUP(J$1,$R$2:$S$16,2,0),'APTA Employee Census'!$B$6:$AB$507,ROWS($A$1:J356)+1,0)=""),'APTA Employee Census'!$G$1,"")))</f>
        <v/>
      </c>
      <c r="K357" s="43" t="e">
        <f>IF(VLOOKUP(K$1,$R$2:$S$16,2,0)="","",IF(HLOOKUP(VLOOKUP(K$1,$R$2:$S$16,2,0),'APTA Employee Census'!$B$6:$AB$507,ROWS($A$1:K356)+1,0)=0,"",VLOOKUP(HLOOKUP(VLOOKUP(K$1,$R$2:$S$16,2,0),'APTA Employee Census'!$B$6:$AB$507,ROWS($A$1:K356)+1,0),Lookups!$A$2:$B$45,2,0)))</f>
        <v>#N/A</v>
      </c>
      <c r="L357" s="72" t="str">
        <f>IF(VLOOKUP(L$1,$R$2:$S$16,2,0)="","",IF(HLOOKUP(VLOOKUP(L$1,$R$2:$S$16,2,0),'APTA Employee Census'!$B$6:$AB$507,ROWS($A$1:L356)+1,0)=0,"",HLOOKUP(VLOOKUP(L$1,$R$2:$S$16,2,0),'APTA Employee Census'!$B$6:$AB$507,ROWS($A$1:L356)+1,0)))</f>
        <v/>
      </c>
      <c r="M357" s="74" t="str">
        <f>IF(VLOOKUP(M$1,$R$2:$S$16,2,0)="","",IF(HLOOKUP(VLOOKUP(M$1,$R$2:$S$16,2,0),'APTA Employee Census'!$B$6:$AB$507,ROWS($A$1:M356)+1,0)=0,"",HLOOKUP(VLOOKUP(M$1,$R$2:$S$16,2,0),'APTA Employee Census'!$B$6:$AB$507,ROWS($A$1:M356)+1,0)))</f>
        <v/>
      </c>
      <c r="N357" s="72" t="str">
        <f>IF(VLOOKUP(N$1,$R$2:$S$16,2,0)="","",IF(HLOOKUP(VLOOKUP(N$1,$R$2:$S$16,2,0),'APTA Employee Census'!$B$6:$AB$507,ROWS($A$1:N356)+1,0)=0,"",HLOOKUP(VLOOKUP(N$1,$R$2:$S$16,2,0),'APTA Employee Census'!$B$6:$AB$507,ROWS($A$1:N356)+1,0)))</f>
        <v/>
      </c>
      <c r="O357" s="43" t="str">
        <f>IF(VLOOKUP(O$1,$R$2:$S$16,2,0)="","",IF(E357="self",IF(HLOOKUP(VLOOKUP(O$1,$R$2:$S$16,2,0),'APTA Employee Census'!$B$6:$AB$507,ROWS($A$1:O356)+1,0)=0,"",VLOOKUP(HLOOKUP(VLOOKUP(O$1,$R$2:$S$16,2,0),'APTA Employee Census'!$B$6:$AB$507,ROWS($A$1:O356)+1,0),Lookups!$A$2:$B$45,2,0)),""))</f>
        <v/>
      </c>
    </row>
    <row r="358" spans="1:15" ht="18" customHeight="1" x14ac:dyDescent="0.15">
      <c r="A358" s="43" t="str">
        <f>IF(VLOOKUP(A$1,$R$2:$S$16,2,0)="","",IF(HLOOKUP(VLOOKUP(A$1,$R$2:$S$16,2,0),'APTA Employee Census'!$B$6:$AB$507,ROWS($A$1:A357)+1,0)=0,"",HLOOKUP(VLOOKUP(A$1,$R$2:$S$16,2,0),'APTA Employee Census'!$B$6:$AB$507,ROWS($A$1:A357)+1,0)))</f>
        <v/>
      </c>
      <c r="B358" s="43" t="str">
        <f>IF(VLOOKUP(B$1,$R$2:$S$16,2,0)="","",IF(HLOOKUP(VLOOKUP(B$1,$R$2:$S$16,2,0),'APTA Employee Census'!$A$6:$AB$507,ROWS($A$1:B357)+1,0)=0,"",HLOOKUP(VLOOKUP(B$1,$R$2:$S$16,2,0),'APTA Employee Census'!$A$6:$AB$507,ROWS($A$1:B357)+1,0)))</f>
        <v/>
      </c>
      <c r="C358" s="43" t="str">
        <f>IF(VLOOKUP(C$1,$R$2:$S$16,2,0)="","",IF(HLOOKUP(VLOOKUP(C$1,$R$2:$S$16,2,0),'APTA Employee Census'!$B$6:$AB$507,ROWS($A$1:C357)+1,0)=0,"",HLOOKUP(VLOOKUP(C$1,$R$2:$S$16,2,0),'APTA Employee Census'!$B$6:$AB$507,ROWS($A$1:C357)+1,0)))</f>
        <v/>
      </c>
      <c r="D358" s="72" t="str">
        <f>IF(VLOOKUP(D$1,$R$2:$S$16,2,0)="","",IF(HLOOKUP(VLOOKUP(D$1,$R$2:$S$16,2,0),'APTA Employee Census'!$B$6:$AB$507,ROWS($A$1:D357)+1,0)=0,"",HLOOKUP(VLOOKUP(D$1,$R$2:$S$16,2,0),'APTA Employee Census'!$B$6:$AB$507,ROWS($A$1:D357)+1,0)))</f>
        <v/>
      </c>
      <c r="E358" s="43" t="str">
        <f>IF(VLOOKUP(E$1,$R$2:$S$16,2,0)="","",IF(HLOOKUP(VLOOKUP(E$1,$R$2:$S$16,2,0),'APTA Employee Census'!$B$6:$AB$507,ROWS($A$1:E357)+1,0)=0,"",VLOOKUP(HLOOKUP(VLOOKUP(E$1,$R$2:$S$16,2,0),'APTA Employee Census'!$B$6:$AB$507,ROWS($A$1:E357)+1,0),Lookups!$A$2:$B$45,2,0)))</f>
        <v/>
      </c>
      <c r="F358" s="72" t="str">
        <f>IF(VLOOKUP(F$1,$R$2:$S$16,2,0)="","",IF(HLOOKUP(VLOOKUP(F$1,$R$2:$S$16,2,0),'APTA Employee Census'!$B$6:$AB$507,ROWS($A$1:F357)+1,0)=0,"",HLOOKUP(VLOOKUP(F$1,$R$2:$S$16,2,0),'APTA Employee Census'!$B$6:$AB$507,ROWS($A$1:F357)+1,0)))</f>
        <v/>
      </c>
      <c r="G358" s="43" t="str">
        <f>IF(VLOOKUP(G$1,$R$2:$S$16,2,0)="","",IF(HLOOKUP(VLOOKUP(G$1,$R$2:$S$16,2,0),'APTA Employee Census'!$B$6:$AB$507,ROWS($A$1:G357)+1,0)=0,"",VLOOKUP(HLOOKUP(VLOOKUP(G$1,$R$2:$S$16,2,0),'APTA Employee Census'!$B$6:$AB$507,ROWS($A$1:G357)+1,0),Lookups!$A$2:$B$45,2,0)))</f>
        <v/>
      </c>
      <c r="H358" s="72" t="str">
        <f>IF(VLOOKUP(H$1,$R$2:$S$16,2,0)="","",IF(HLOOKUP(VLOOKUP(H$1,$R$2:$S$16,2,0),'APTA Employee Census'!$B$6:$AB$507,ROWS($A$1:H357)+1,0)=0,"",HLOOKUP(VLOOKUP(H$1,$R$2:$S$16,2,0),'APTA Employee Census'!$B$6:$AB$507,ROWS($A$1:H357)+1,0)))</f>
        <v/>
      </c>
      <c r="I358" s="73" t="str">
        <f>IF(VLOOKUP(I$1,$R$2:$S$16,2,0)="","",IF(HLOOKUP(VLOOKUP(I$1,$R$2:$S$16,2,0),'APTA Employee Census'!$B$6:$AB$507,ROWS($A$1:I357)+1,0)=0,"",HLOOKUP(VLOOKUP(I$1,$R$2:$S$16,2,0),'APTA Employee Census'!$B$6:$AB$507,ROWS($A$1:I357)+1,0)))</f>
        <v/>
      </c>
      <c r="J358" s="74" t="str">
        <f>IF(VLOOKUP($J$1,$R$2:$S$16,2,0)="","",IF(AND($K358="part_time",HLOOKUP(VLOOKUP(J$1,$R$2:$S$16,2,0),'APTA Employee Census'!$B$6:$AB$507,ROWS($A$1:J357)+1,0)&gt;0),HLOOKUP(VLOOKUP(J$1,$R$2:$S$16,2,0),'APTA Employee Census'!$B$6:$AB$507,ROWS($A$1:J357)+1,0),IF(AND($K358="part_time",HLOOKUP(VLOOKUP(J$1,$R$2:$S$16,2,0),'APTA Employee Census'!$B$6:$AB$507,ROWS($A$1:J357)+1,0)=""),'APTA Employee Census'!$G$1,"")))</f>
        <v/>
      </c>
      <c r="K358" s="43" t="e">
        <f>IF(VLOOKUP(K$1,$R$2:$S$16,2,0)="","",IF(HLOOKUP(VLOOKUP(K$1,$R$2:$S$16,2,0),'APTA Employee Census'!$B$6:$AB$507,ROWS($A$1:K357)+1,0)=0,"",VLOOKUP(HLOOKUP(VLOOKUP(K$1,$R$2:$S$16,2,0),'APTA Employee Census'!$B$6:$AB$507,ROWS($A$1:K357)+1,0),Lookups!$A$2:$B$45,2,0)))</f>
        <v>#N/A</v>
      </c>
      <c r="L358" s="72" t="str">
        <f>IF(VLOOKUP(L$1,$R$2:$S$16,2,0)="","",IF(HLOOKUP(VLOOKUP(L$1,$R$2:$S$16,2,0),'APTA Employee Census'!$B$6:$AB$507,ROWS($A$1:L357)+1,0)=0,"",HLOOKUP(VLOOKUP(L$1,$R$2:$S$16,2,0),'APTA Employee Census'!$B$6:$AB$507,ROWS($A$1:L357)+1,0)))</f>
        <v/>
      </c>
      <c r="M358" s="74" t="str">
        <f>IF(VLOOKUP(M$1,$R$2:$S$16,2,0)="","",IF(HLOOKUP(VLOOKUP(M$1,$R$2:$S$16,2,0),'APTA Employee Census'!$B$6:$AB$507,ROWS($A$1:M357)+1,0)=0,"",HLOOKUP(VLOOKUP(M$1,$R$2:$S$16,2,0),'APTA Employee Census'!$B$6:$AB$507,ROWS($A$1:M357)+1,0)))</f>
        <v/>
      </c>
      <c r="N358" s="72" t="str">
        <f>IF(VLOOKUP(N$1,$R$2:$S$16,2,0)="","",IF(HLOOKUP(VLOOKUP(N$1,$R$2:$S$16,2,0),'APTA Employee Census'!$B$6:$AB$507,ROWS($A$1:N357)+1,0)=0,"",HLOOKUP(VLOOKUP(N$1,$R$2:$S$16,2,0),'APTA Employee Census'!$B$6:$AB$507,ROWS($A$1:N357)+1,0)))</f>
        <v/>
      </c>
      <c r="O358" s="43" t="str">
        <f>IF(VLOOKUP(O$1,$R$2:$S$16,2,0)="","",IF(E358="self",IF(HLOOKUP(VLOOKUP(O$1,$R$2:$S$16,2,0),'APTA Employee Census'!$B$6:$AB$507,ROWS($A$1:O357)+1,0)=0,"",VLOOKUP(HLOOKUP(VLOOKUP(O$1,$R$2:$S$16,2,0),'APTA Employee Census'!$B$6:$AB$507,ROWS($A$1:O357)+1,0),Lookups!$A$2:$B$45,2,0)),""))</f>
        <v/>
      </c>
    </row>
    <row r="359" spans="1:15" ht="18" customHeight="1" x14ac:dyDescent="0.15">
      <c r="A359" s="43" t="str">
        <f>IF(VLOOKUP(A$1,$R$2:$S$16,2,0)="","",IF(HLOOKUP(VLOOKUP(A$1,$R$2:$S$16,2,0),'APTA Employee Census'!$B$6:$AB$507,ROWS($A$1:A358)+1,0)=0,"",HLOOKUP(VLOOKUP(A$1,$R$2:$S$16,2,0),'APTA Employee Census'!$B$6:$AB$507,ROWS($A$1:A358)+1,0)))</f>
        <v/>
      </c>
      <c r="B359" s="43" t="str">
        <f>IF(VLOOKUP(B$1,$R$2:$S$16,2,0)="","",IF(HLOOKUP(VLOOKUP(B$1,$R$2:$S$16,2,0),'APTA Employee Census'!$A$6:$AB$507,ROWS($A$1:B358)+1,0)=0,"",HLOOKUP(VLOOKUP(B$1,$R$2:$S$16,2,0),'APTA Employee Census'!$A$6:$AB$507,ROWS($A$1:B358)+1,0)))</f>
        <v/>
      </c>
      <c r="C359" s="43" t="str">
        <f>IF(VLOOKUP(C$1,$R$2:$S$16,2,0)="","",IF(HLOOKUP(VLOOKUP(C$1,$R$2:$S$16,2,0),'APTA Employee Census'!$B$6:$AB$507,ROWS($A$1:C358)+1,0)=0,"",HLOOKUP(VLOOKUP(C$1,$R$2:$S$16,2,0),'APTA Employee Census'!$B$6:$AB$507,ROWS($A$1:C358)+1,0)))</f>
        <v/>
      </c>
      <c r="D359" s="72" t="str">
        <f>IF(VLOOKUP(D$1,$R$2:$S$16,2,0)="","",IF(HLOOKUP(VLOOKUP(D$1,$R$2:$S$16,2,0),'APTA Employee Census'!$B$6:$AB$507,ROWS($A$1:D358)+1,0)=0,"",HLOOKUP(VLOOKUP(D$1,$R$2:$S$16,2,0),'APTA Employee Census'!$B$6:$AB$507,ROWS($A$1:D358)+1,0)))</f>
        <v/>
      </c>
      <c r="E359" s="43" t="str">
        <f>IF(VLOOKUP(E$1,$R$2:$S$16,2,0)="","",IF(HLOOKUP(VLOOKUP(E$1,$R$2:$S$16,2,0),'APTA Employee Census'!$B$6:$AB$507,ROWS($A$1:E358)+1,0)=0,"",VLOOKUP(HLOOKUP(VLOOKUP(E$1,$R$2:$S$16,2,0),'APTA Employee Census'!$B$6:$AB$507,ROWS($A$1:E358)+1,0),Lookups!$A$2:$B$45,2,0)))</f>
        <v/>
      </c>
      <c r="F359" s="72" t="str">
        <f>IF(VLOOKUP(F$1,$R$2:$S$16,2,0)="","",IF(HLOOKUP(VLOOKUP(F$1,$R$2:$S$16,2,0),'APTA Employee Census'!$B$6:$AB$507,ROWS($A$1:F358)+1,0)=0,"",HLOOKUP(VLOOKUP(F$1,$R$2:$S$16,2,0),'APTA Employee Census'!$B$6:$AB$507,ROWS($A$1:F358)+1,0)))</f>
        <v/>
      </c>
      <c r="G359" s="43" t="str">
        <f>IF(VLOOKUP(G$1,$R$2:$S$16,2,0)="","",IF(HLOOKUP(VLOOKUP(G$1,$R$2:$S$16,2,0),'APTA Employee Census'!$B$6:$AB$507,ROWS($A$1:G358)+1,0)=0,"",VLOOKUP(HLOOKUP(VLOOKUP(G$1,$R$2:$S$16,2,0),'APTA Employee Census'!$B$6:$AB$507,ROWS($A$1:G358)+1,0),Lookups!$A$2:$B$45,2,0)))</f>
        <v/>
      </c>
      <c r="H359" s="72" t="str">
        <f>IF(VLOOKUP(H$1,$R$2:$S$16,2,0)="","",IF(HLOOKUP(VLOOKUP(H$1,$R$2:$S$16,2,0),'APTA Employee Census'!$B$6:$AB$507,ROWS($A$1:H358)+1,0)=0,"",HLOOKUP(VLOOKUP(H$1,$R$2:$S$16,2,0),'APTA Employee Census'!$B$6:$AB$507,ROWS($A$1:H358)+1,0)))</f>
        <v/>
      </c>
      <c r="I359" s="73" t="str">
        <f>IF(VLOOKUP(I$1,$R$2:$S$16,2,0)="","",IF(HLOOKUP(VLOOKUP(I$1,$R$2:$S$16,2,0),'APTA Employee Census'!$B$6:$AB$507,ROWS($A$1:I358)+1,0)=0,"",HLOOKUP(VLOOKUP(I$1,$R$2:$S$16,2,0),'APTA Employee Census'!$B$6:$AB$507,ROWS($A$1:I358)+1,0)))</f>
        <v/>
      </c>
      <c r="J359" s="74" t="str">
        <f>IF(VLOOKUP($J$1,$R$2:$S$16,2,0)="","",IF(AND($K359="part_time",HLOOKUP(VLOOKUP(J$1,$R$2:$S$16,2,0),'APTA Employee Census'!$B$6:$AB$507,ROWS($A$1:J358)+1,0)&gt;0),HLOOKUP(VLOOKUP(J$1,$R$2:$S$16,2,0),'APTA Employee Census'!$B$6:$AB$507,ROWS($A$1:J358)+1,0),IF(AND($K359="part_time",HLOOKUP(VLOOKUP(J$1,$R$2:$S$16,2,0),'APTA Employee Census'!$B$6:$AB$507,ROWS($A$1:J358)+1,0)=""),'APTA Employee Census'!$G$1,"")))</f>
        <v/>
      </c>
      <c r="K359" s="43" t="e">
        <f>IF(VLOOKUP(K$1,$R$2:$S$16,2,0)="","",IF(HLOOKUP(VLOOKUP(K$1,$R$2:$S$16,2,0),'APTA Employee Census'!$B$6:$AB$507,ROWS($A$1:K358)+1,0)=0,"",VLOOKUP(HLOOKUP(VLOOKUP(K$1,$R$2:$S$16,2,0),'APTA Employee Census'!$B$6:$AB$507,ROWS($A$1:K358)+1,0),Lookups!$A$2:$B$45,2,0)))</f>
        <v>#N/A</v>
      </c>
      <c r="L359" s="72" t="str">
        <f>IF(VLOOKUP(L$1,$R$2:$S$16,2,0)="","",IF(HLOOKUP(VLOOKUP(L$1,$R$2:$S$16,2,0),'APTA Employee Census'!$B$6:$AB$507,ROWS($A$1:L358)+1,0)=0,"",HLOOKUP(VLOOKUP(L$1,$R$2:$S$16,2,0),'APTA Employee Census'!$B$6:$AB$507,ROWS($A$1:L358)+1,0)))</f>
        <v/>
      </c>
      <c r="M359" s="74" t="str">
        <f>IF(VLOOKUP(M$1,$R$2:$S$16,2,0)="","",IF(HLOOKUP(VLOOKUP(M$1,$R$2:$S$16,2,0),'APTA Employee Census'!$B$6:$AB$507,ROWS($A$1:M358)+1,0)=0,"",HLOOKUP(VLOOKUP(M$1,$R$2:$S$16,2,0),'APTA Employee Census'!$B$6:$AB$507,ROWS($A$1:M358)+1,0)))</f>
        <v/>
      </c>
      <c r="N359" s="72" t="str">
        <f>IF(VLOOKUP(N$1,$R$2:$S$16,2,0)="","",IF(HLOOKUP(VLOOKUP(N$1,$R$2:$S$16,2,0),'APTA Employee Census'!$B$6:$AB$507,ROWS($A$1:N358)+1,0)=0,"",HLOOKUP(VLOOKUP(N$1,$R$2:$S$16,2,0),'APTA Employee Census'!$B$6:$AB$507,ROWS($A$1:N358)+1,0)))</f>
        <v/>
      </c>
      <c r="O359" s="43" t="str">
        <f>IF(VLOOKUP(O$1,$R$2:$S$16,2,0)="","",IF(E359="self",IF(HLOOKUP(VLOOKUP(O$1,$R$2:$S$16,2,0),'APTA Employee Census'!$B$6:$AB$507,ROWS($A$1:O358)+1,0)=0,"",VLOOKUP(HLOOKUP(VLOOKUP(O$1,$R$2:$S$16,2,0),'APTA Employee Census'!$B$6:$AB$507,ROWS($A$1:O358)+1,0),Lookups!$A$2:$B$45,2,0)),""))</f>
        <v/>
      </c>
    </row>
    <row r="360" spans="1:15" ht="18" customHeight="1" x14ac:dyDescent="0.15">
      <c r="A360" s="43" t="str">
        <f>IF(VLOOKUP(A$1,$R$2:$S$16,2,0)="","",IF(HLOOKUP(VLOOKUP(A$1,$R$2:$S$16,2,0),'APTA Employee Census'!$B$6:$AB$507,ROWS($A$1:A359)+1,0)=0,"",HLOOKUP(VLOOKUP(A$1,$R$2:$S$16,2,0),'APTA Employee Census'!$B$6:$AB$507,ROWS($A$1:A359)+1,0)))</f>
        <v/>
      </c>
      <c r="B360" s="43" t="str">
        <f>IF(VLOOKUP(B$1,$R$2:$S$16,2,0)="","",IF(HLOOKUP(VLOOKUP(B$1,$R$2:$S$16,2,0),'APTA Employee Census'!$A$6:$AB$507,ROWS($A$1:B359)+1,0)=0,"",HLOOKUP(VLOOKUP(B$1,$R$2:$S$16,2,0),'APTA Employee Census'!$A$6:$AB$507,ROWS($A$1:B359)+1,0)))</f>
        <v/>
      </c>
      <c r="C360" s="43" t="str">
        <f>IF(VLOOKUP(C$1,$R$2:$S$16,2,0)="","",IF(HLOOKUP(VLOOKUP(C$1,$R$2:$S$16,2,0),'APTA Employee Census'!$B$6:$AB$507,ROWS($A$1:C359)+1,0)=0,"",HLOOKUP(VLOOKUP(C$1,$R$2:$S$16,2,0),'APTA Employee Census'!$B$6:$AB$507,ROWS($A$1:C359)+1,0)))</f>
        <v/>
      </c>
      <c r="D360" s="72" t="str">
        <f>IF(VLOOKUP(D$1,$R$2:$S$16,2,0)="","",IF(HLOOKUP(VLOOKUP(D$1,$R$2:$S$16,2,0),'APTA Employee Census'!$B$6:$AB$507,ROWS($A$1:D359)+1,0)=0,"",HLOOKUP(VLOOKUP(D$1,$R$2:$S$16,2,0),'APTA Employee Census'!$B$6:$AB$507,ROWS($A$1:D359)+1,0)))</f>
        <v/>
      </c>
      <c r="E360" s="43" t="str">
        <f>IF(VLOOKUP(E$1,$R$2:$S$16,2,0)="","",IF(HLOOKUP(VLOOKUP(E$1,$R$2:$S$16,2,0),'APTA Employee Census'!$B$6:$AB$507,ROWS($A$1:E359)+1,0)=0,"",VLOOKUP(HLOOKUP(VLOOKUP(E$1,$R$2:$S$16,2,0),'APTA Employee Census'!$B$6:$AB$507,ROWS($A$1:E359)+1,0),Lookups!$A$2:$B$45,2,0)))</f>
        <v/>
      </c>
      <c r="F360" s="72" t="str">
        <f>IF(VLOOKUP(F$1,$R$2:$S$16,2,0)="","",IF(HLOOKUP(VLOOKUP(F$1,$R$2:$S$16,2,0),'APTA Employee Census'!$B$6:$AB$507,ROWS($A$1:F359)+1,0)=0,"",HLOOKUP(VLOOKUP(F$1,$R$2:$S$16,2,0),'APTA Employee Census'!$B$6:$AB$507,ROWS($A$1:F359)+1,0)))</f>
        <v/>
      </c>
      <c r="G360" s="43" t="str">
        <f>IF(VLOOKUP(G$1,$R$2:$S$16,2,0)="","",IF(HLOOKUP(VLOOKUP(G$1,$R$2:$S$16,2,0),'APTA Employee Census'!$B$6:$AB$507,ROWS($A$1:G359)+1,0)=0,"",VLOOKUP(HLOOKUP(VLOOKUP(G$1,$R$2:$S$16,2,0),'APTA Employee Census'!$B$6:$AB$507,ROWS($A$1:G359)+1,0),Lookups!$A$2:$B$45,2,0)))</f>
        <v/>
      </c>
      <c r="H360" s="72" t="str">
        <f>IF(VLOOKUP(H$1,$R$2:$S$16,2,0)="","",IF(HLOOKUP(VLOOKUP(H$1,$R$2:$S$16,2,0),'APTA Employee Census'!$B$6:$AB$507,ROWS($A$1:H359)+1,0)=0,"",HLOOKUP(VLOOKUP(H$1,$R$2:$S$16,2,0),'APTA Employee Census'!$B$6:$AB$507,ROWS($A$1:H359)+1,0)))</f>
        <v/>
      </c>
      <c r="I360" s="73" t="str">
        <f>IF(VLOOKUP(I$1,$R$2:$S$16,2,0)="","",IF(HLOOKUP(VLOOKUP(I$1,$R$2:$S$16,2,0),'APTA Employee Census'!$B$6:$AB$507,ROWS($A$1:I359)+1,0)=0,"",HLOOKUP(VLOOKUP(I$1,$R$2:$S$16,2,0),'APTA Employee Census'!$B$6:$AB$507,ROWS($A$1:I359)+1,0)))</f>
        <v/>
      </c>
      <c r="J360" s="74" t="str">
        <f>IF(VLOOKUP($J$1,$R$2:$S$16,2,0)="","",IF(AND($K360="part_time",HLOOKUP(VLOOKUP(J$1,$R$2:$S$16,2,0),'APTA Employee Census'!$B$6:$AB$507,ROWS($A$1:J359)+1,0)&gt;0),HLOOKUP(VLOOKUP(J$1,$R$2:$S$16,2,0),'APTA Employee Census'!$B$6:$AB$507,ROWS($A$1:J359)+1,0),IF(AND($K360="part_time",HLOOKUP(VLOOKUP(J$1,$R$2:$S$16,2,0),'APTA Employee Census'!$B$6:$AB$507,ROWS($A$1:J359)+1,0)=""),'APTA Employee Census'!$G$1,"")))</f>
        <v/>
      </c>
      <c r="K360" s="43" t="e">
        <f>IF(VLOOKUP(K$1,$R$2:$S$16,2,0)="","",IF(HLOOKUP(VLOOKUP(K$1,$R$2:$S$16,2,0),'APTA Employee Census'!$B$6:$AB$507,ROWS($A$1:K359)+1,0)=0,"",VLOOKUP(HLOOKUP(VLOOKUP(K$1,$R$2:$S$16,2,0),'APTA Employee Census'!$B$6:$AB$507,ROWS($A$1:K359)+1,0),Lookups!$A$2:$B$45,2,0)))</f>
        <v>#N/A</v>
      </c>
      <c r="L360" s="72" t="str">
        <f>IF(VLOOKUP(L$1,$R$2:$S$16,2,0)="","",IF(HLOOKUP(VLOOKUP(L$1,$R$2:$S$16,2,0),'APTA Employee Census'!$B$6:$AB$507,ROWS($A$1:L359)+1,0)=0,"",HLOOKUP(VLOOKUP(L$1,$R$2:$S$16,2,0),'APTA Employee Census'!$B$6:$AB$507,ROWS($A$1:L359)+1,0)))</f>
        <v/>
      </c>
      <c r="M360" s="74" t="str">
        <f>IF(VLOOKUP(M$1,$R$2:$S$16,2,0)="","",IF(HLOOKUP(VLOOKUP(M$1,$R$2:$S$16,2,0),'APTA Employee Census'!$B$6:$AB$507,ROWS($A$1:M359)+1,0)=0,"",HLOOKUP(VLOOKUP(M$1,$R$2:$S$16,2,0),'APTA Employee Census'!$B$6:$AB$507,ROWS($A$1:M359)+1,0)))</f>
        <v/>
      </c>
      <c r="N360" s="72" t="str">
        <f>IF(VLOOKUP(N$1,$R$2:$S$16,2,0)="","",IF(HLOOKUP(VLOOKUP(N$1,$R$2:$S$16,2,0),'APTA Employee Census'!$B$6:$AB$507,ROWS($A$1:N359)+1,0)=0,"",HLOOKUP(VLOOKUP(N$1,$R$2:$S$16,2,0),'APTA Employee Census'!$B$6:$AB$507,ROWS($A$1:N359)+1,0)))</f>
        <v/>
      </c>
      <c r="O360" s="43" t="str">
        <f>IF(VLOOKUP(O$1,$R$2:$S$16,2,0)="","",IF(E360="self",IF(HLOOKUP(VLOOKUP(O$1,$R$2:$S$16,2,0),'APTA Employee Census'!$B$6:$AB$507,ROWS($A$1:O359)+1,0)=0,"",VLOOKUP(HLOOKUP(VLOOKUP(O$1,$R$2:$S$16,2,0),'APTA Employee Census'!$B$6:$AB$507,ROWS($A$1:O359)+1,0),Lookups!$A$2:$B$45,2,0)),""))</f>
        <v/>
      </c>
    </row>
    <row r="361" spans="1:15" ht="18" customHeight="1" x14ac:dyDescent="0.15">
      <c r="A361" s="43" t="str">
        <f>IF(VLOOKUP(A$1,$R$2:$S$16,2,0)="","",IF(HLOOKUP(VLOOKUP(A$1,$R$2:$S$16,2,0),'APTA Employee Census'!$B$6:$AB$507,ROWS($A$1:A360)+1,0)=0,"",HLOOKUP(VLOOKUP(A$1,$R$2:$S$16,2,0),'APTA Employee Census'!$B$6:$AB$507,ROWS($A$1:A360)+1,0)))</f>
        <v/>
      </c>
      <c r="B361" s="43" t="str">
        <f>IF(VLOOKUP(B$1,$R$2:$S$16,2,0)="","",IF(HLOOKUP(VLOOKUP(B$1,$R$2:$S$16,2,0),'APTA Employee Census'!$A$6:$AB$507,ROWS($A$1:B360)+1,0)=0,"",HLOOKUP(VLOOKUP(B$1,$R$2:$S$16,2,0),'APTA Employee Census'!$A$6:$AB$507,ROWS($A$1:B360)+1,0)))</f>
        <v/>
      </c>
      <c r="C361" s="43" t="str">
        <f>IF(VLOOKUP(C$1,$R$2:$S$16,2,0)="","",IF(HLOOKUP(VLOOKUP(C$1,$R$2:$S$16,2,0),'APTA Employee Census'!$B$6:$AB$507,ROWS($A$1:C360)+1,0)=0,"",HLOOKUP(VLOOKUP(C$1,$R$2:$S$16,2,0),'APTA Employee Census'!$B$6:$AB$507,ROWS($A$1:C360)+1,0)))</f>
        <v/>
      </c>
      <c r="D361" s="72" t="str">
        <f>IF(VLOOKUP(D$1,$R$2:$S$16,2,0)="","",IF(HLOOKUP(VLOOKUP(D$1,$R$2:$S$16,2,0),'APTA Employee Census'!$B$6:$AB$507,ROWS($A$1:D360)+1,0)=0,"",HLOOKUP(VLOOKUP(D$1,$R$2:$S$16,2,0),'APTA Employee Census'!$B$6:$AB$507,ROWS($A$1:D360)+1,0)))</f>
        <v/>
      </c>
      <c r="E361" s="43" t="str">
        <f>IF(VLOOKUP(E$1,$R$2:$S$16,2,0)="","",IF(HLOOKUP(VLOOKUP(E$1,$R$2:$S$16,2,0),'APTA Employee Census'!$B$6:$AB$507,ROWS($A$1:E360)+1,0)=0,"",VLOOKUP(HLOOKUP(VLOOKUP(E$1,$R$2:$S$16,2,0),'APTA Employee Census'!$B$6:$AB$507,ROWS($A$1:E360)+1,0),Lookups!$A$2:$B$45,2,0)))</f>
        <v/>
      </c>
      <c r="F361" s="72" t="str">
        <f>IF(VLOOKUP(F$1,$R$2:$S$16,2,0)="","",IF(HLOOKUP(VLOOKUP(F$1,$R$2:$S$16,2,0),'APTA Employee Census'!$B$6:$AB$507,ROWS($A$1:F360)+1,0)=0,"",HLOOKUP(VLOOKUP(F$1,$R$2:$S$16,2,0),'APTA Employee Census'!$B$6:$AB$507,ROWS($A$1:F360)+1,0)))</f>
        <v/>
      </c>
      <c r="G361" s="43" t="str">
        <f>IF(VLOOKUP(G$1,$R$2:$S$16,2,0)="","",IF(HLOOKUP(VLOOKUP(G$1,$R$2:$S$16,2,0),'APTA Employee Census'!$B$6:$AB$507,ROWS($A$1:G360)+1,0)=0,"",VLOOKUP(HLOOKUP(VLOOKUP(G$1,$R$2:$S$16,2,0),'APTA Employee Census'!$B$6:$AB$507,ROWS($A$1:G360)+1,0),Lookups!$A$2:$B$45,2,0)))</f>
        <v/>
      </c>
      <c r="H361" s="72" t="str">
        <f>IF(VLOOKUP(H$1,$R$2:$S$16,2,0)="","",IF(HLOOKUP(VLOOKUP(H$1,$R$2:$S$16,2,0),'APTA Employee Census'!$B$6:$AB$507,ROWS($A$1:H360)+1,0)=0,"",HLOOKUP(VLOOKUP(H$1,$R$2:$S$16,2,0),'APTA Employee Census'!$B$6:$AB$507,ROWS($A$1:H360)+1,0)))</f>
        <v/>
      </c>
      <c r="I361" s="73" t="str">
        <f>IF(VLOOKUP(I$1,$R$2:$S$16,2,0)="","",IF(HLOOKUP(VLOOKUP(I$1,$R$2:$S$16,2,0),'APTA Employee Census'!$B$6:$AB$507,ROWS($A$1:I360)+1,0)=0,"",HLOOKUP(VLOOKUP(I$1,$R$2:$S$16,2,0),'APTA Employee Census'!$B$6:$AB$507,ROWS($A$1:I360)+1,0)))</f>
        <v/>
      </c>
      <c r="J361" s="74" t="str">
        <f>IF(VLOOKUP($J$1,$R$2:$S$16,2,0)="","",IF(AND($K361="part_time",HLOOKUP(VLOOKUP(J$1,$R$2:$S$16,2,0),'APTA Employee Census'!$B$6:$AB$507,ROWS($A$1:J360)+1,0)&gt;0),HLOOKUP(VLOOKUP(J$1,$R$2:$S$16,2,0),'APTA Employee Census'!$B$6:$AB$507,ROWS($A$1:J360)+1,0),IF(AND($K361="part_time",HLOOKUP(VLOOKUP(J$1,$R$2:$S$16,2,0),'APTA Employee Census'!$B$6:$AB$507,ROWS($A$1:J360)+1,0)=""),'APTA Employee Census'!$G$1,"")))</f>
        <v/>
      </c>
      <c r="K361" s="43" t="e">
        <f>IF(VLOOKUP(K$1,$R$2:$S$16,2,0)="","",IF(HLOOKUP(VLOOKUP(K$1,$R$2:$S$16,2,0),'APTA Employee Census'!$B$6:$AB$507,ROWS($A$1:K360)+1,0)=0,"",VLOOKUP(HLOOKUP(VLOOKUP(K$1,$R$2:$S$16,2,0),'APTA Employee Census'!$B$6:$AB$507,ROWS($A$1:K360)+1,0),Lookups!$A$2:$B$45,2,0)))</f>
        <v>#N/A</v>
      </c>
      <c r="L361" s="72" t="str">
        <f>IF(VLOOKUP(L$1,$R$2:$S$16,2,0)="","",IF(HLOOKUP(VLOOKUP(L$1,$R$2:$S$16,2,0),'APTA Employee Census'!$B$6:$AB$507,ROWS($A$1:L360)+1,0)=0,"",HLOOKUP(VLOOKUP(L$1,$R$2:$S$16,2,0),'APTA Employee Census'!$B$6:$AB$507,ROWS($A$1:L360)+1,0)))</f>
        <v/>
      </c>
      <c r="M361" s="74" t="str">
        <f>IF(VLOOKUP(M$1,$R$2:$S$16,2,0)="","",IF(HLOOKUP(VLOOKUP(M$1,$R$2:$S$16,2,0),'APTA Employee Census'!$B$6:$AB$507,ROWS($A$1:M360)+1,0)=0,"",HLOOKUP(VLOOKUP(M$1,$R$2:$S$16,2,0),'APTA Employee Census'!$B$6:$AB$507,ROWS($A$1:M360)+1,0)))</f>
        <v/>
      </c>
      <c r="N361" s="72" t="str">
        <f>IF(VLOOKUP(N$1,$R$2:$S$16,2,0)="","",IF(HLOOKUP(VLOOKUP(N$1,$R$2:$S$16,2,0),'APTA Employee Census'!$B$6:$AB$507,ROWS($A$1:N360)+1,0)=0,"",HLOOKUP(VLOOKUP(N$1,$R$2:$S$16,2,0),'APTA Employee Census'!$B$6:$AB$507,ROWS($A$1:N360)+1,0)))</f>
        <v/>
      </c>
      <c r="O361" s="43" t="str">
        <f>IF(VLOOKUP(O$1,$R$2:$S$16,2,0)="","",IF(E361="self",IF(HLOOKUP(VLOOKUP(O$1,$R$2:$S$16,2,0),'APTA Employee Census'!$B$6:$AB$507,ROWS($A$1:O360)+1,0)=0,"",VLOOKUP(HLOOKUP(VLOOKUP(O$1,$R$2:$S$16,2,0),'APTA Employee Census'!$B$6:$AB$507,ROWS($A$1:O360)+1,0),Lookups!$A$2:$B$45,2,0)),""))</f>
        <v/>
      </c>
    </row>
    <row r="362" spans="1:15" ht="18" customHeight="1" x14ac:dyDescent="0.15">
      <c r="A362" s="43" t="str">
        <f>IF(VLOOKUP(A$1,$R$2:$S$16,2,0)="","",IF(HLOOKUP(VLOOKUP(A$1,$R$2:$S$16,2,0),'APTA Employee Census'!$B$6:$AB$507,ROWS($A$1:A361)+1,0)=0,"",HLOOKUP(VLOOKUP(A$1,$R$2:$S$16,2,0),'APTA Employee Census'!$B$6:$AB$507,ROWS($A$1:A361)+1,0)))</f>
        <v/>
      </c>
      <c r="B362" s="43" t="str">
        <f>IF(VLOOKUP(B$1,$R$2:$S$16,2,0)="","",IF(HLOOKUP(VLOOKUP(B$1,$R$2:$S$16,2,0),'APTA Employee Census'!$A$6:$AB$507,ROWS($A$1:B361)+1,0)=0,"",HLOOKUP(VLOOKUP(B$1,$R$2:$S$16,2,0),'APTA Employee Census'!$A$6:$AB$507,ROWS($A$1:B361)+1,0)))</f>
        <v/>
      </c>
      <c r="C362" s="43" t="str">
        <f>IF(VLOOKUP(C$1,$R$2:$S$16,2,0)="","",IF(HLOOKUP(VLOOKUP(C$1,$R$2:$S$16,2,0),'APTA Employee Census'!$B$6:$AB$507,ROWS($A$1:C361)+1,0)=0,"",HLOOKUP(VLOOKUP(C$1,$R$2:$S$16,2,0),'APTA Employee Census'!$B$6:$AB$507,ROWS($A$1:C361)+1,0)))</f>
        <v/>
      </c>
      <c r="D362" s="72" t="str">
        <f>IF(VLOOKUP(D$1,$R$2:$S$16,2,0)="","",IF(HLOOKUP(VLOOKUP(D$1,$R$2:$S$16,2,0),'APTA Employee Census'!$B$6:$AB$507,ROWS($A$1:D361)+1,0)=0,"",HLOOKUP(VLOOKUP(D$1,$R$2:$S$16,2,0),'APTA Employee Census'!$B$6:$AB$507,ROWS($A$1:D361)+1,0)))</f>
        <v/>
      </c>
      <c r="E362" s="43" t="str">
        <f>IF(VLOOKUP(E$1,$R$2:$S$16,2,0)="","",IF(HLOOKUP(VLOOKUP(E$1,$R$2:$S$16,2,0),'APTA Employee Census'!$B$6:$AB$507,ROWS($A$1:E361)+1,0)=0,"",VLOOKUP(HLOOKUP(VLOOKUP(E$1,$R$2:$S$16,2,0),'APTA Employee Census'!$B$6:$AB$507,ROWS($A$1:E361)+1,0),Lookups!$A$2:$B$45,2,0)))</f>
        <v/>
      </c>
      <c r="F362" s="72" t="str">
        <f>IF(VLOOKUP(F$1,$R$2:$S$16,2,0)="","",IF(HLOOKUP(VLOOKUP(F$1,$R$2:$S$16,2,0),'APTA Employee Census'!$B$6:$AB$507,ROWS($A$1:F361)+1,0)=0,"",HLOOKUP(VLOOKUP(F$1,$R$2:$S$16,2,0),'APTA Employee Census'!$B$6:$AB$507,ROWS($A$1:F361)+1,0)))</f>
        <v/>
      </c>
      <c r="G362" s="43" t="str">
        <f>IF(VLOOKUP(G$1,$R$2:$S$16,2,0)="","",IF(HLOOKUP(VLOOKUP(G$1,$R$2:$S$16,2,0),'APTA Employee Census'!$B$6:$AB$507,ROWS($A$1:G361)+1,0)=0,"",VLOOKUP(HLOOKUP(VLOOKUP(G$1,$R$2:$S$16,2,0),'APTA Employee Census'!$B$6:$AB$507,ROWS($A$1:G361)+1,0),Lookups!$A$2:$B$45,2,0)))</f>
        <v/>
      </c>
      <c r="H362" s="72" t="str">
        <f>IF(VLOOKUP(H$1,$R$2:$S$16,2,0)="","",IF(HLOOKUP(VLOOKUP(H$1,$R$2:$S$16,2,0),'APTA Employee Census'!$B$6:$AB$507,ROWS($A$1:H361)+1,0)=0,"",HLOOKUP(VLOOKUP(H$1,$R$2:$S$16,2,0),'APTA Employee Census'!$B$6:$AB$507,ROWS($A$1:H361)+1,0)))</f>
        <v/>
      </c>
      <c r="I362" s="73" t="str">
        <f>IF(VLOOKUP(I$1,$R$2:$S$16,2,0)="","",IF(HLOOKUP(VLOOKUP(I$1,$R$2:$S$16,2,0),'APTA Employee Census'!$B$6:$AB$507,ROWS($A$1:I361)+1,0)=0,"",HLOOKUP(VLOOKUP(I$1,$R$2:$S$16,2,0),'APTA Employee Census'!$B$6:$AB$507,ROWS($A$1:I361)+1,0)))</f>
        <v/>
      </c>
      <c r="J362" s="74" t="str">
        <f>IF(VLOOKUP($J$1,$R$2:$S$16,2,0)="","",IF(AND($K362="part_time",HLOOKUP(VLOOKUP(J$1,$R$2:$S$16,2,0),'APTA Employee Census'!$B$6:$AB$507,ROWS($A$1:J361)+1,0)&gt;0),HLOOKUP(VLOOKUP(J$1,$R$2:$S$16,2,0),'APTA Employee Census'!$B$6:$AB$507,ROWS($A$1:J361)+1,0),IF(AND($K362="part_time",HLOOKUP(VLOOKUP(J$1,$R$2:$S$16,2,0),'APTA Employee Census'!$B$6:$AB$507,ROWS($A$1:J361)+1,0)=""),'APTA Employee Census'!$G$1,"")))</f>
        <v/>
      </c>
      <c r="K362" s="43" t="e">
        <f>IF(VLOOKUP(K$1,$R$2:$S$16,2,0)="","",IF(HLOOKUP(VLOOKUP(K$1,$R$2:$S$16,2,0),'APTA Employee Census'!$B$6:$AB$507,ROWS($A$1:K361)+1,0)=0,"",VLOOKUP(HLOOKUP(VLOOKUP(K$1,$R$2:$S$16,2,0),'APTA Employee Census'!$B$6:$AB$507,ROWS($A$1:K361)+1,0),Lookups!$A$2:$B$45,2,0)))</f>
        <v>#N/A</v>
      </c>
      <c r="L362" s="72" t="str">
        <f>IF(VLOOKUP(L$1,$R$2:$S$16,2,0)="","",IF(HLOOKUP(VLOOKUP(L$1,$R$2:$S$16,2,0),'APTA Employee Census'!$B$6:$AB$507,ROWS($A$1:L361)+1,0)=0,"",HLOOKUP(VLOOKUP(L$1,$R$2:$S$16,2,0),'APTA Employee Census'!$B$6:$AB$507,ROWS($A$1:L361)+1,0)))</f>
        <v/>
      </c>
      <c r="M362" s="74" t="str">
        <f>IF(VLOOKUP(M$1,$R$2:$S$16,2,0)="","",IF(HLOOKUP(VLOOKUP(M$1,$R$2:$S$16,2,0),'APTA Employee Census'!$B$6:$AB$507,ROWS($A$1:M361)+1,0)=0,"",HLOOKUP(VLOOKUP(M$1,$R$2:$S$16,2,0),'APTA Employee Census'!$B$6:$AB$507,ROWS($A$1:M361)+1,0)))</f>
        <v/>
      </c>
      <c r="N362" s="72" t="str">
        <f>IF(VLOOKUP(N$1,$R$2:$S$16,2,0)="","",IF(HLOOKUP(VLOOKUP(N$1,$R$2:$S$16,2,0),'APTA Employee Census'!$B$6:$AB$507,ROWS($A$1:N361)+1,0)=0,"",HLOOKUP(VLOOKUP(N$1,$R$2:$S$16,2,0),'APTA Employee Census'!$B$6:$AB$507,ROWS($A$1:N361)+1,0)))</f>
        <v/>
      </c>
      <c r="O362" s="43" t="str">
        <f>IF(VLOOKUP(O$1,$R$2:$S$16,2,0)="","",IF(E362="self",IF(HLOOKUP(VLOOKUP(O$1,$R$2:$S$16,2,0),'APTA Employee Census'!$B$6:$AB$507,ROWS($A$1:O361)+1,0)=0,"",VLOOKUP(HLOOKUP(VLOOKUP(O$1,$R$2:$S$16,2,0),'APTA Employee Census'!$B$6:$AB$507,ROWS($A$1:O361)+1,0),Lookups!$A$2:$B$45,2,0)),""))</f>
        <v/>
      </c>
    </row>
    <row r="363" spans="1:15" ht="18" customHeight="1" x14ac:dyDescent="0.15">
      <c r="A363" s="43" t="str">
        <f>IF(VLOOKUP(A$1,$R$2:$S$16,2,0)="","",IF(HLOOKUP(VLOOKUP(A$1,$R$2:$S$16,2,0),'APTA Employee Census'!$B$6:$AB$507,ROWS($A$1:A362)+1,0)=0,"",HLOOKUP(VLOOKUP(A$1,$R$2:$S$16,2,0),'APTA Employee Census'!$B$6:$AB$507,ROWS($A$1:A362)+1,0)))</f>
        <v/>
      </c>
      <c r="B363" s="43" t="str">
        <f>IF(VLOOKUP(B$1,$R$2:$S$16,2,0)="","",IF(HLOOKUP(VLOOKUP(B$1,$R$2:$S$16,2,0),'APTA Employee Census'!$A$6:$AB$507,ROWS($A$1:B362)+1,0)=0,"",HLOOKUP(VLOOKUP(B$1,$R$2:$S$16,2,0),'APTA Employee Census'!$A$6:$AB$507,ROWS($A$1:B362)+1,0)))</f>
        <v/>
      </c>
      <c r="C363" s="43" t="str">
        <f>IF(VLOOKUP(C$1,$R$2:$S$16,2,0)="","",IF(HLOOKUP(VLOOKUP(C$1,$R$2:$S$16,2,0),'APTA Employee Census'!$B$6:$AB$507,ROWS($A$1:C362)+1,0)=0,"",HLOOKUP(VLOOKUP(C$1,$R$2:$S$16,2,0),'APTA Employee Census'!$B$6:$AB$507,ROWS($A$1:C362)+1,0)))</f>
        <v/>
      </c>
      <c r="D363" s="72" t="str">
        <f>IF(VLOOKUP(D$1,$R$2:$S$16,2,0)="","",IF(HLOOKUP(VLOOKUP(D$1,$R$2:$S$16,2,0),'APTA Employee Census'!$B$6:$AB$507,ROWS($A$1:D362)+1,0)=0,"",HLOOKUP(VLOOKUP(D$1,$R$2:$S$16,2,0),'APTA Employee Census'!$B$6:$AB$507,ROWS($A$1:D362)+1,0)))</f>
        <v/>
      </c>
      <c r="E363" s="43" t="str">
        <f>IF(VLOOKUP(E$1,$R$2:$S$16,2,0)="","",IF(HLOOKUP(VLOOKUP(E$1,$R$2:$S$16,2,0),'APTA Employee Census'!$B$6:$AB$507,ROWS($A$1:E362)+1,0)=0,"",VLOOKUP(HLOOKUP(VLOOKUP(E$1,$R$2:$S$16,2,0),'APTA Employee Census'!$B$6:$AB$507,ROWS($A$1:E362)+1,0),Lookups!$A$2:$B$45,2,0)))</f>
        <v/>
      </c>
      <c r="F363" s="72" t="str">
        <f>IF(VLOOKUP(F$1,$R$2:$S$16,2,0)="","",IF(HLOOKUP(VLOOKUP(F$1,$R$2:$S$16,2,0),'APTA Employee Census'!$B$6:$AB$507,ROWS($A$1:F362)+1,0)=0,"",HLOOKUP(VLOOKUP(F$1,$R$2:$S$16,2,0),'APTA Employee Census'!$B$6:$AB$507,ROWS($A$1:F362)+1,0)))</f>
        <v/>
      </c>
      <c r="G363" s="43" t="str">
        <f>IF(VLOOKUP(G$1,$R$2:$S$16,2,0)="","",IF(HLOOKUP(VLOOKUP(G$1,$R$2:$S$16,2,0),'APTA Employee Census'!$B$6:$AB$507,ROWS($A$1:G362)+1,0)=0,"",VLOOKUP(HLOOKUP(VLOOKUP(G$1,$R$2:$S$16,2,0),'APTA Employee Census'!$B$6:$AB$507,ROWS($A$1:G362)+1,0),Lookups!$A$2:$B$45,2,0)))</f>
        <v/>
      </c>
      <c r="H363" s="72" t="str">
        <f>IF(VLOOKUP(H$1,$R$2:$S$16,2,0)="","",IF(HLOOKUP(VLOOKUP(H$1,$R$2:$S$16,2,0),'APTA Employee Census'!$B$6:$AB$507,ROWS($A$1:H362)+1,0)=0,"",HLOOKUP(VLOOKUP(H$1,$R$2:$S$16,2,0),'APTA Employee Census'!$B$6:$AB$507,ROWS($A$1:H362)+1,0)))</f>
        <v/>
      </c>
      <c r="I363" s="73" t="str">
        <f>IF(VLOOKUP(I$1,$R$2:$S$16,2,0)="","",IF(HLOOKUP(VLOOKUP(I$1,$R$2:$S$16,2,0),'APTA Employee Census'!$B$6:$AB$507,ROWS($A$1:I362)+1,0)=0,"",HLOOKUP(VLOOKUP(I$1,$R$2:$S$16,2,0),'APTA Employee Census'!$B$6:$AB$507,ROWS($A$1:I362)+1,0)))</f>
        <v/>
      </c>
      <c r="J363" s="74" t="str">
        <f>IF(VLOOKUP($J$1,$R$2:$S$16,2,0)="","",IF(AND($K363="part_time",HLOOKUP(VLOOKUP(J$1,$R$2:$S$16,2,0),'APTA Employee Census'!$B$6:$AB$507,ROWS($A$1:J362)+1,0)&gt;0),HLOOKUP(VLOOKUP(J$1,$R$2:$S$16,2,0),'APTA Employee Census'!$B$6:$AB$507,ROWS($A$1:J362)+1,0),IF(AND($K363="part_time",HLOOKUP(VLOOKUP(J$1,$R$2:$S$16,2,0),'APTA Employee Census'!$B$6:$AB$507,ROWS($A$1:J362)+1,0)=""),'APTA Employee Census'!$G$1,"")))</f>
        <v/>
      </c>
      <c r="K363" s="43" t="e">
        <f>IF(VLOOKUP(K$1,$R$2:$S$16,2,0)="","",IF(HLOOKUP(VLOOKUP(K$1,$R$2:$S$16,2,0),'APTA Employee Census'!$B$6:$AB$507,ROWS($A$1:K362)+1,0)=0,"",VLOOKUP(HLOOKUP(VLOOKUP(K$1,$R$2:$S$16,2,0),'APTA Employee Census'!$B$6:$AB$507,ROWS($A$1:K362)+1,0),Lookups!$A$2:$B$45,2,0)))</f>
        <v>#N/A</v>
      </c>
      <c r="L363" s="72" t="str">
        <f>IF(VLOOKUP(L$1,$R$2:$S$16,2,0)="","",IF(HLOOKUP(VLOOKUP(L$1,$R$2:$S$16,2,0),'APTA Employee Census'!$B$6:$AB$507,ROWS($A$1:L362)+1,0)=0,"",HLOOKUP(VLOOKUP(L$1,$R$2:$S$16,2,0),'APTA Employee Census'!$B$6:$AB$507,ROWS($A$1:L362)+1,0)))</f>
        <v/>
      </c>
      <c r="M363" s="74" t="str">
        <f>IF(VLOOKUP(M$1,$R$2:$S$16,2,0)="","",IF(HLOOKUP(VLOOKUP(M$1,$R$2:$S$16,2,0),'APTA Employee Census'!$B$6:$AB$507,ROWS($A$1:M362)+1,0)=0,"",HLOOKUP(VLOOKUP(M$1,$R$2:$S$16,2,0),'APTA Employee Census'!$B$6:$AB$507,ROWS($A$1:M362)+1,0)))</f>
        <v/>
      </c>
      <c r="N363" s="72" t="str">
        <f>IF(VLOOKUP(N$1,$R$2:$S$16,2,0)="","",IF(HLOOKUP(VLOOKUP(N$1,$R$2:$S$16,2,0),'APTA Employee Census'!$B$6:$AB$507,ROWS($A$1:N362)+1,0)=0,"",HLOOKUP(VLOOKUP(N$1,$R$2:$S$16,2,0),'APTA Employee Census'!$B$6:$AB$507,ROWS($A$1:N362)+1,0)))</f>
        <v/>
      </c>
      <c r="O363" s="43" t="str">
        <f>IF(VLOOKUP(O$1,$R$2:$S$16,2,0)="","",IF(E363="self",IF(HLOOKUP(VLOOKUP(O$1,$R$2:$S$16,2,0),'APTA Employee Census'!$B$6:$AB$507,ROWS($A$1:O362)+1,0)=0,"",VLOOKUP(HLOOKUP(VLOOKUP(O$1,$R$2:$S$16,2,0),'APTA Employee Census'!$B$6:$AB$507,ROWS($A$1:O362)+1,0),Lookups!$A$2:$B$45,2,0)),""))</f>
        <v/>
      </c>
    </row>
    <row r="364" spans="1:15" ht="18" customHeight="1" x14ac:dyDescent="0.15">
      <c r="A364" s="43" t="str">
        <f>IF(VLOOKUP(A$1,$R$2:$S$16,2,0)="","",IF(HLOOKUP(VLOOKUP(A$1,$R$2:$S$16,2,0),'APTA Employee Census'!$B$6:$AB$507,ROWS($A$1:A363)+1,0)=0,"",HLOOKUP(VLOOKUP(A$1,$R$2:$S$16,2,0),'APTA Employee Census'!$B$6:$AB$507,ROWS($A$1:A363)+1,0)))</f>
        <v/>
      </c>
      <c r="B364" s="43" t="str">
        <f>IF(VLOOKUP(B$1,$R$2:$S$16,2,0)="","",IF(HLOOKUP(VLOOKUP(B$1,$R$2:$S$16,2,0),'APTA Employee Census'!$A$6:$AB$507,ROWS($A$1:B363)+1,0)=0,"",HLOOKUP(VLOOKUP(B$1,$R$2:$S$16,2,0),'APTA Employee Census'!$A$6:$AB$507,ROWS($A$1:B363)+1,0)))</f>
        <v/>
      </c>
      <c r="C364" s="43" t="str">
        <f>IF(VLOOKUP(C$1,$R$2:$S$16,2,0)="","",IF(HLOOKUP(VLOOKUP(C$1,$R$2:$S$16,2,0),'APTA Employee Census'!$B$6:$AB$507,ROWS($A$1:C363)+1,0)=0,"",HLOOKUP(VLOOKUP(C$1,$R$2:$S$16,2,0),'APTA Employee Census'!$B$6:$AB$507,ROWS($A$1:C363)+1,0)))</f>
        <v/>
      </c>
      <c r="D364" s="72" t="str">
        <f>IF(VLOOKUP(D$1,$R$2:$S$16,2,0)="","",IF(HLOOKUP(VLOOKUP(D$1,$R$2:$S$16,2,0),'APTA Employee Census'!$B$6:$AB$507,ROWS($A$1:D363)+1,0)=0,"",HLOOKUP(VLOOKUP(D$1,$R$2:$S$16,2,0),'APTA Employee Census'!$B$6:$AB$507,ROWS($A$1:D363)+1,0)))</f>
        <v/>
      </c>
      <c r="E364" s="43" t="str">
        <f>IF(VLOOKUP(E$1,$R$2:$S$16,2,0)="","",IF(HLOOKUP(VLOOKUP(E$1,$R$2:$S$16,2,0),'APTA Employee Census'!$B$6:$AB$507,ROWS($A$1:E363)+1,0)=0,"",VLOOKUP(HLOOKUP(VLOOKUP(E$1,$R$2:$S$16,2,0),'APTA Employee Census'!$B$6:$AB$507,ROWS($A$1:E363)+1,0),Lookups!$A$2:$B$45,2,0)))</f>
        <v/>
      </c>
      <c r="F364" s="72" t="str">
        <f>IF(VLOOKUP(F$1,$R$2:$S$16,2,0)="","",IF(HLOOKUP(VLOOKUP(F$1,$R$2:$S$16,2,0),'APTA Employee Census'!$B$6:$AB$507,ROWS($A$1:F363)+1,0)=0,"",HLOOKUP(VLOOKUP(F$1,$R$2:$S$16,2,0),'APTA Employee Census'!$B$6:$AB$507,ROWS($A$1:F363)+1,0)))</f>
        <v/>
      </c>
      <c r="G364" s="43" t="str">
        <f>IF(VLOOKUP(G$1,$R$2:$S$16,2,0)="","",IF(HLOOKUP(VLOOKUP(G$1,$R$2:$S$16,2,0),'APTA Employee Census'!$B$6:$AB$507,ROWS($A$1:G363)+1,0)=0,"",VLOOKUP(HLOOKUP(VLOOKUP(G$1,$R$2:$S$16,2,0),'APTA Employee Census'!$B$6:$AB$507,ROWS($A$1:G363)+1,0),Lookups!$A$2:$B$45,2,0)))</f>
        <v/>
      </c>
      <c r="H364" s="72" t="str">
        <f>IF(VLOOKUP(H$1,$R$2:$S$16,2,0)="","",IF(HLOOKUP(VLOOKUP(H$1,$R$2:$S$16,2,0),'APTA Employee Census'!$B$6:$AB$507,ROWS($A$1:H363)+1,0)=0,"",HLOOKUP(VLOOKUP(H$1,$R$2:$S$16,2,0),'APTA Employee Census'!$B$6:$AB$507,ROWS($A$1:H363)+1,0)))</f>
        <v/>
      </c>
      <c r="I364" s="73" t="str">
        <f>IF(VLOOKUP(I$1,$R$2:$S$16,2,0)="","",IF(HLOOKUP(VLOOKUP(I$1,$R$2:$S$16,2,0),'APTA Employee Census'!$B$6:$AB$507,ROWS($A$1:I363)+1,0)=0,"",HLOOKUP(VLOOKUP(I$1,$R$2:$S$16,2,0),'APTA Employee Census'!$B$6:$AB$507,ROWS($A$1:I363)+1,0)))</f>
        <v/>
      </c>
      <c r="J364" s="74" t="str">
        <f>IF(VLOOKUP($J$1,$R$2:$S$16,2,0)="","",IF(AND($K364="part_time",HLOOKUP(VLOOKUP(J$1,$R$2:$S$16,2,0),'APTA Employee Census'!$B$6:$AB$507,ROWS($A$1:J363)+1,0)&gt;0),HLOOKUP(VLOOKUP(J$1,$R$2:$S$16,2,0),'APTA Employee Census'!$B$6:$AB$507,ROWS($A$1:J363)+1,0),IF(AND($K364="part_time",HLOOKUP(VLOOKUP(J$1,$R$2:$S$16,2,0),'APTA Employee Census'!$B$6:$AB$507,ROWS($A$1:J363)+1,0)=""),'APTA Employee Census'!$G$1,"")))</f>
        <v/>
      </c>
      <c r="K364" s="43" t="e">
        <f>IF(VLOOKUP(K$1,$R$2:$S$16,2,0)="","",IF(HLOOKUP(VLOOKUP(K$1,$R$2:$S$16,2,0),'APTA Employee Census'!$B$6:$AB$507,ROWS($A$1:K363)+1,0)=0,"",VLOOKUP(HLOOKUP(VLOOKUP(K$1,$R$2:$S$16,2,0),'APTA Employee Census'!$B$6:$AB$507,ROWS($A$1:K363)+1,0),Lookups!$A$2:$B$45,2,0)))</f>
        <v>#N/A</v>
      </c>
      <c r="L364" s="72" t="str">
        <f>IF(VLOOKUP(L$1,$R$2:$S$16,2,0)="","",IF(HLOOKUP(VLOOKUP(L$1,$R$2:$S$16,2,0),'APTA Employee Census'!$B$6:$AB$507,ROWS($A$1:L363)+1,0)=0,"",HLOOKUP(VLOOKUP(L$1,$R$2:$S$16,2,0),'APTA Employee Census'!$B$6:$AB$507,ROWS($A$1:L363)+1,0)))</f>
        <v/>
      </c>
      <c r="M364" s="74" t="str">
        <f>IF(VLOOKUP(M$1,$R$2:$S$16,2,0)="","",IF(HLOOKUP(VLOOKUP(M$1,$R$2:$S$16,2,0),'APTA Employee Census'!$B$6:$AB$507,ROWS($A$1:M363)+1,0)=0,"",HLOOKUP(VLOOKUP(M$1,$R$2:$S$16,2,0),'APTA Employee Census'!$B$6:$AB$507,ROWS($A$1:M363)+1,0)))</f>
        <v/>
      </c>
      <c r="N364" s="72" t="str">
        <f>IF(VLOOKUP(N$1,$R$2:$S$16,2,0)="","",IF(HLOOKUP(VLOOKUP(N$1,$R$2:$S$16,2,0),'APTA Employee Census'!$B$6:$AB$507,ROWS($A$1:N363)+1,0)=0,"",HLOOKUP(VLOOKUP(N$1,$R$2:$S$16,2,0),'APTA Employee Census'!$B$6:$AB$507,ROWS($A$1:N363)+1,0)))</f>
        <v/>
      </c>
      <c r="O364" s="43" t="str">
        <f>IF(VLOOKUP(O$1,$R$2:$S$16,2,0)="","",IF(E364="self",IF(HLOOKUP(VLOOKUP(O$1,$R$2:$S$16,2,0),'APTA Employee Census'!$B$6:$AB$507,ROWS($A$1:O363)+1,0)=0,"",VLOOKUP(HLOOKUP(VLOOKUP(O$1,$R$2:$S$16,2,0),'APTA Employee Census'!$B$6:$AB$507,ROWS($A$1:O363)+1,0),Lookups!$A$2:$B$45,2,0)),""))</f>
        <v/>
      </c>
    </row>
    <row r="365" spans="1:15" ht="18" customHeight="1" x14ac:dyDescent="0.15">
      <c r="A365" s="43" t="str">
        <f>IF(VLOOKUP(A$1,$R$2:$S$16,2,0)="","",IF(HLOOKUP(VLOOKUP(A$1,$R$2:$S$16,2,0),'APTA Employee Census'!$B$6:$AB$507,ROWS($A$1:A364)+1,0)=0,"",HLOOKUP(VLOOKUP(A$1,$R$2:$S$16,2,0),'APTA Employee Census'!$B$6:$AB$507,ROWS($A$1:A364)+1,0)))</f>
        <v/>
      </c>
      <c r="B365" s="43" t="str">
        <f>IF(VLOOKUP(B$1,$R$2:$S$16,2,0)="","",IF(HLOOKUP(VLOOKUP(B$1,$R$2:$S$16,2,0),'APTA Employee Census'!$A$6:$AB$507,ROWS($A$1:B364)+1,0)=0,"",HLOOKUP(VLOOKUP(B$1,$R$2:$S$16,2,0),'APTA Employee Census'!$A$6:$AB$507,ROWS($A$1:B364)+1,0)))</f>
        <v/>
      </c>
      <c r="C365" s="43" t="str">
        <f>IF(VLOOKUP(C$1,$R$2:$S$16,2,0)="","",IF(HLOOKUP(VLOOKUP(C$1,$R$2:$S$16,2,0),'APTA Employee Census'!$B$6:$AB$507,ROWS($A$1:C364)+1,0)=0,"",HLOOKUP(VLOOKUP(C$1,$R$2:$S$16,2,0),'APTA Employee Census'!$B$6:$AB$507,ROWS($A$1:C364)+1,0)))</f>
        <v/>
      </c>
      <c r="D365" s="72" t="str">
        <f>IF(VLOOKUP(D$1,$R$2:$S$16,2,0)="","",IF(HLOOKUP(VLOOKUP(D$1,$R$2:$S$16,2,0),'APTA Employee Census'!$B$6:$AB$507,ROWS($A$1:D364)+1,0)=0,"",HLOOKUP(VLOOKUP(D$1,$R$2:$S$16,2,0),'APTA Employee Census'!$B$6:$AB$507,ROWS($A$1:D364)+1,0)))</f>
        <v/>
      </c>
      <c r="E365" s="43" t="str">
        <f>IF(VLOOKUP(E$1,$R$2:$S$16,2,0)="","",IF(HLOOKUP(VLOOKUP(E$1,$R$2:$S$16,2,0),'APTA Employee Census'!$B$6:$AB$507,ROWS($A$1:E364)+1,0)=0,"",VLOOKUP(HLOOKUP(VLOOKUP(E$1,$R$2:$S$16,2,0),'APTA Employee Census'!$B$6:$AB$507,ROWS($A$1:E364)+1,0),Lookups!$A$2:$B$45,2,0)))</f>
        <v/>
      </c>
      <c r="F365" s="72" t="str">
        <f>IF(VLOOKUP(F$1,$R$2:$S$16,2,0)="","",IF(HLOOKUP(VLOOKUP(F$1,$R$2:$S$16,2,0),'APTA Employee Census'!$B$6:$AB$507,ROWS($A$1:F364)+1,0)=0,"",HLOOKUP(VLOOKUP(F$1,$R$2:$S$16,2,0),'APTA Employee Census'!$B$6:$AB$507,ROWS($A$1:F364)+1,0)))</f>
        <v/>
      </c>
      <c r="G365" s="43" t="str">
        <f>IF(VLOOKUP(G$1,$R$2:$S$16,2,0)="","",IF(HLOOKUP(VLOOKUP(G$1,$R$2:$S$16,2,0),'APTA Employee Census'!$B$6:$AB$507,ROWS($A$1:G364)+1,0)=0,"",VLOOKUP(HLOOKUP(VLOOKUP(G$1,$R$2:$S$16,2,0),'APTA Employee Census'!$B$6:$AB$507,ROWS($A$1:G364)+1,0),Lookups!$A$2:$B$45,2,0)))</f>
        <v/>
      </c>
      <c r="H365" s="72" t="str">
        <f>IF(VLOOKUP(H$1,$R$2:$S$16,2,0)="","",IF(HLOOKUP(VLOOKUP(H$1,$R$2:$S$16,2,0),'APTA Employee Census'!$B$6:$AB$507,ROWS($A$1:H364)+1,0)=0,"",HLOOKUP(VLOOKUP(H$1,$R$2:$S$16,2,0),'APTA Employee Census'!$B$6:$AB$507,ROWS($A$1:H364)+1,0)))</f>
        <v/>
      </c>
      <c r="I365" s="73" t="str">
        <f>IF(VLOOKUP(I$1,$R$2:$S$16,2,0)="","",IF(HLOOKUP(VLOOKUP(I$1,$R$2:$S$16,2,0),'APTA Employee Census'!$B$6:$AB$507,ROWS($A$1:I364)+1,0)=0,"",HLOOKUP(VLOOKUP(I$1,$R$2:$S$16,2,0),'APTA Employee Census'!$B$6:$AB$507,ROWS($A$1:I364)+1,0)))</f>
        <v/>
      </c>
      <c r="J365" s="74" t="str">
        <f>IF(VLOOKUP($J$1,$R$2:$S$16,2,0)="","",IF(AND($K365="part_time",HLOOKUP(VLOOKUP(J$1,$R$2:$S$16,2,0),'APTA Employee Census'!$B$6:$AB$507,ROWS($A$1:J364)+1,0)&gt;0),HLOOKUP(VLOOKUP(J$1,$R$2:$S$16,2,0),'APTA Employee Census'!$B$6:$AB$507,ROWS($A$1:J364)+1,0),IF(AND($K365="part_time",HLOOKUP(VLOOKUP(J$1,$R$2:$S$16,2,0),'APTA Employee Census'!$B$6:$AB$507,ROWS($A$1:J364)+1,0)=""),'APTA Employee Census'!$G$1,"")))</f>
        <v/>
      </c>
      <c r="K365" s="43" t="e">
        <f>IF(VLOOKUP(K$1,$R$2:$S$16,2,0)="","",IF(HLOOKUP(VLOOKUP(K$1,$R$2:$S$16,2,0),'APTA Employee Census'!$B$6:$AB$507,ROWS($A$1:K364)+1,0)=0,"",VLOOKUP(HLOOKUP(VLOOKUP(K$1,$R$2:$S$16,2,0),'APTA Employee Census'!$B$6:$AB$507,ROWS($A$1:K364)+1,0),Lookups!$A$2:$B$45,2,0)))</f>
        <v>#N/A</v>
      </c>
      <c r="L365" s="72" t="str">
        <f>IF(VLOOKUP(L$1,$R$2:$S$16,2,0)="","",IF(HLOOKUP(VLOOKUP(L$1,$R$2:$S$16,2,0),'APTA Employee Census'!$B$6:$AB$507,ROWS($A$1:L364)+1,0)=0,"",HLOOKUP(VLOOKUP(L$1,$R$2:$S$16,2,0),'APTA Employee Census'!$B$6:$AB$507,ROWS($A$1:L364)+1,0)))</f>
        <v/>
      </c>
      <c r="M365" s="74" t="str">
        <f>IF(VLOOKUP(M$1,$R$2:$S$16,2,0)="","",IF(HLOOKUP(VLOOKUP(M$1,$R$2:$S$16,2,0),'APTA Employee Census'!$B$6:$AB$507,ROWS($A$1:M364)+1,0)=0,"",HLOOKUP(VLOOKUP(M$1,$R$2:$S$16,2,0),'APTA Employee Census'!$B$6:$AB$507,ROWS($A$1:M364)+1,0)))</f>
        <v/>
      </c>
      <c r="N365" s="72" t="str">
        <f>IF(VLOOKUP(N$1,$R$2:$S$16,2,0)="","",IF(HLOOKUP(VLOOKUP(N$1,$R$2:$S$16,2,0),'APTA Employee Census'!$B$6:$AB$507,ROWS($A$1:N364)+1,0)=0,"",HLOOKUP(VLOOKUP(N$1,$R$2:$S$16,2,0),'APTA Employee Census'!$B$6:$AB$507,ROWS($A$1:N364)+1,0)))</f>
        <v/>
      </c>
      <c r="O365" s="43" t="str">
        <f>IF(VLOOKUP(O$1,$R$2:$S$16,2,0)="","",IF(E365="self",IF(HLOOKUP(VLOOKUP(O$1,$R$2:$S$16,2,0),'APTA Employee Census'!$B$6:$AB$507,ROWS($A$1:O364)+1,0)=0,"",VLOOKUP(HLOOKUP(VLOOKUP(O$1,$R$2:$S$16,2,0),'APTA Employee Census'!$B$6:$AB$507,ROWS($A$1:O364)+1,0),Lookups!$A$2:$B$45,2,0)),""))</f>
        <v/>
      </c>
    </row>
    <row r="366" spans="1:15" ht="18" customHeight="1" x14ac:dyDescent="0.15">
      <c r="A366" s="43" t="str">
        <f>IF(VLOOKUP(A$1,$R$2:$S$16,2,0)="","",IF(HLOOKUP(VLOOKUP(A$1,$R$2:$S$16,2,0),'APTA Employee Census'!$B$6:$AB$507,ROWS($A$1:A365)+1,0)=0,"",HLOOKUP(VLOOKUP(A$1,$R$2:$S$16,2,0),'APTA Employee Census'!$B$6:$AB$507,ROWS($A$1:A365)+1,0)))</f>
        <v/>
      </c>
      <c r="B366" s="43" t="str">
        <f>IF(VLOOKUP(B$1,$R$2:$S$16,2,0)="","",IF(HLOOKUP(VLOOKUP(B$1,$R$2:$S$16,2,0),'APTA Employee Census'!$A$6:$AB$507,ROWS($A$1:B365)+1,0)=0,"",HLOOKUP(VLOOKUP(B$1,$R$2:$S$16,2,0),'APTA Employee Census'!$A$6:$AB$507,ROWS($A$1:B365)+1,0)))</f>
        <v/>
      </c>
      <c r="C366" s="43" t="str">
        <f>IF(VLOOKUP(C$1,$R$2:$S$16,2,0)="","",IF(HLOOKUP(VLOOKUP(C$1,$R$2:$S$16,2,0),'APTA Employee Census'!$B$6:$AB$507,ROWS($A$1:C365)+1,0)=0,"",HLOOKUP(VLOOKUP(C$1,$R$2:$S$16,2,0),'APTA Employee Census'!$B$6:$AB$507,ROWS($A$1:C365)+1,0)))</f>
        <v/>
      </c>
      <c r="D366" s="72" t="str">
        <f>IF(VLOOKUP(D$1,$R$2:$S$16,2,0)="","",IF(HLOOKUP(VLOOKUP(D$1,$R$2:$S$16,2,0),'APTA Employee Census'!$B$6:$AB$507,ROWS($A$1:D365)+1,0)=0,"",HLOOKUP(VLOOKUP(D$1,$R$2:$S$16,2,0),'APTA Employee Census'!$B$6:$AB$507,ROWS($A$1:D365)+1,0)))</f>
        <v/>
      </c>
      <c r="E366" s="43" t="str">
        <f>IF(VLOOKUP(E$1,$R$2:$S$16,2,0)="","",IF(HLOOKUP(VLOOKUP(E$1,$R$2:$S$16,2,0),'APTA Employee Census'!$B$6:$AB$507,ROWS($A$1:E365)+1,0)=0,"",VLOOKUP(HLOOKUP(VLOOKUP(E$1,$R$2:$S$16,2,0),'APTA Employee Census'!$B$6:$AB$507,ROWS($A$1:E365)+1,0),Lookups!$A$2:$B$45,2,0)))</f>
        <v/>
      </c>
      <c r="F366" s="72" t="str">
        <f>IF(VLOOKUP(F$1,$R$2:$S$16,2,0)="","",IF(HLOOKUP(VLOOKUP(F$1,$R$2:$S$16,2,0),'APTA Employee Census'!$B$6:$AB$507,ROWS($A$1:F365)+1,0)=0,"",HLOOKUP(VLOOKUP(F$1,$R$2:$S$16,2,0),'APTA Employee Census'!$B$6:$AB$507,ROWS($A$1:F365)+1,0)))</f>
        <v/>
      </c>
      <c r="G366" s="43" t="str">
        <f>IF(VLOOKUP(G$1,$R$2:$S$16,2,0)="","",IF(HLOOKUP(VLOOKUP(G$1,$R$2:$S$16,2,0),'APTA Employee Census'!$B$6:$AB$507,ROWS($A$1:G365)+1,0)=0,"",VLOOKUP(HLOOKUP(VLOOKUP(G$1,$R$2:$S$16,2,0),'APTA Employee Census'!$B$6:$AB$507,ROWS($A$1:G365)+1,0),Lookups!$A$2:$B$45,2,0)))</f>
        <v/>
      </c>
      <c r="H366" s="72" t="str">
        <f>IF(VLOOKUP(H$1,$R$2:$S$16,2,0)="","",IF(HLOOKUP(VLOOKUP(H$1,$R$2:$S$16,2,0),'APTA Employee Census'!$B$6:$AB$507,ROWS($A$1:H365)+1,0)=0,"",HLOOKUP(VLOOKUP(H$1,$R$2:$S$16,2,0),'APTA Employee Census'!$B$6:$AB$507,ROWS($A$1:H365)+1,0)))</f>
        <v/>
      </c>
      <c r="I366" s="73" t="str">
        <f>IF(VLOOKUP(I$1,$R$2:$S$16,2,0)="","",IF(HLOOKUP(VLOOKUP(I$1,$R$2:$S$16,2,0),'APTA Employee Census'!$B$6:$AB$507,ROWS($A$1:I365)+1,0)=0,"",HLOOKUP(VLOOKUP(I$1,$R$2:$S$16,2,0),'APTA Employee Census'!$B$6:$AB$507,ROWS($A$1:I365)+1,0)))</f>
        <v/>
      </c>
      <c r="J366" s="74" t="str">
        <f>IF(VLOOKUP($J$1,$R$2:$S$16,2,0)="","",IF(AND($K366="part_time",HLOOKUP(VLOOKUP(J$1,$R$2:$S$16,2,0),'APTA Employee Census'!$B$6:$AB$507,ROWS($A$1:J365)+1,0)&gt;0),HLOOKUP(VLOOKUP(J$1,$R$2:$S$16,2,0),'APTA Employee Census'!$B$6:$AB$507,ROWS($A$1:J365)+1,0),IF(AND($K366="part_time",HLOOKUP(VLOOKUP(J$1,$R$2:$S$16,2,0),'APTA Employee Census'!$B$6:$AB$507,ROWS($A$1:J365)+1,0)=""),'APTA Employee Census'!$G$1,"")))</f>
        <v/>
      </c>
      <c r="K366" s="43" t="e">
        <f>IF(VLOOKUP(K$1,$R$2:$S$16,2,0)="","",IF(HLOOKUP(VLOOKUP(K$1,$R$2:$S$16,2,0),'APTA Employee Census'!$B$6:$AB$507,ROWS($A$1:K365)+1,0)=0,"",VLOOKUP(HLOOKUP(VLOOKUP(K$1,$R$2:$S$16,2,0),'APTA Employee Census'!$B$6:$AB$507,ROWS($A$1:K365)+1,0),Lookups!$A$2:$B$45,2,0)))</f>
        <v>#N/A</v>
      </c>
      <c r="L366" s="72" t="str">
        <f>IF(VLOOKUP(L$1,$R$2:$S$16,2,0)="","",IF(HLOOKUP(VLOOKUP(L$1,$R$2:$S$16,2,0),'APTA Employee Census'!$B$6:$AB$507,ROWS($A$1:L365)+1,0)=0,"",HLOOKUP(VLOOKUP(L$1,$R$2:$S$16,2,0),'APTA Employee Census'!$B$6:$AB$507,ROWS($A$1:L365)+1,0)))</f>
        <v/>
      </c>
      <c r="M366" s="74" t="str">
        <f>IF(VLOOKUP(M$1,$R$2:$S$16,2,0)="","",IF(HLOOKUP(VLOOKUP(M$1,$R$2:$S$16,2,0),'APTA Employee Census'!$B$6:$AB$507,ROWS($A$1:M365)+1,0)=0,"",HLOOKUP(VLOOKUP(M$1,$R$2:$S$16,2,0),'APTA Employee Census'!$B$6:$AB$507,ROWS($A$1:M365)+1,0)))</f>
        <v/>
      </c>
      <c r="N366" s="72" t="str">
        <f>IF(VLOOKUP(N$1,$R$2:$S$16,2,0)="","",IF(HLOOKUP(VLOOKUP(N$1,$R$2:$S$16,2,0),'APTA Employee Census'!$B$6:$AB$507,ROWS($A$1:N365)+1,0)=0,"",HLOOKUP(VLOOKUP(N$1,$R$2:$S$16,2,0),'APTA Employee Census'!$B$6:$AB$507,ROWS($A$1:N365)+1,0)))</f>
        <v/>
      </c>
      <c r="O366" s="43" t="str">
        <f>IF(VLOOKUP(O$1,$R$2:$S$16,2,0)="","",IF(E366="self",IF(HLOOKUP(VLOOKUP(O$1,$R$2:$S$16,2,0),'APTA Employee Census'!$B$6:$AB$507,ROWS($A$1:O365)+1,0)=0,"",VLOOKUP(HLOOKUP(VLOOKUP(O$1,$R$2:$S$16,2,0),'APTA Employee Census'!$B$6:$AB$507,ROWS($A$1:O365)+1,0),Lookups!$A$2:$B$45,2,0)),""))</f>
        <v/>
      </c>
    </row>
    <row r="367" spans="1:15" ht="18" customHeight="1" x14ac:dyDescent="0.15">
      <c r="A367" s="43" t="str">
        <f>IF(VLOOKUP(A$1,$R$2:$S$16,2,0)="","",IF(HLOOKUP(VLOOKUP(A$1,$R$2:$S$16,2,0),'APTA Employee Census'!$B$6:$AB$507,ROWS($A$1:A366)+1,0)=0,"",HLOOKUP(VLOOKUP(A$1,$R$2:$S$16,2,0),'APTA Employee Census'!$B$6:$AB$507,ROWS($A$1:A366)+1,0)))</f>
        <v/>
      </c>
      <c r="B367" s="43" t="str">
        <f>IF(VLOOKUP(B$1,$R$2:$S$16,2,0)="","",IF(HLOOKUP(VLOOKUP(B$1,$R$2:$S$16,2,0),'APTA Employee Census'!$A$6:$AB$507,ROWS($A$1:B366)+1,0)=0,"",HLOOKUP(VLOOKUP(B$1,$R$2:$S$16,2,0),'APTA Employee Census'!$A$6:$AB$507,ROWS($A$1:B366)+1,0)))</f>
        <v/>
      </c>
      <c r="C367" s="43" t="str">
        <f>IF(VLOOKUP(C$1,$R$2:$S$16,2,0)="","",IF(HLOOKUP(VLOOKUP(C$1,$R$2:$S$16,2,0),'APTA Employee Census'!$B$6:$AB$507,ROWS($A$1:C366)+1,0)=0,"",HLOOKUP(VLOOKUP(C$1,$R$2:$S$16,2,0),'APTA Employee Census'!$B$6:$AB$507,ROWS($A$1:C366)+1,0)))</f>
        <v/>
      </c>
      <c r="D367" s="72" t="str">
        <f>IF(VLOOKUP(D$1,$R$2:$S$16,2,0)="","",IF(HLOOKUP(VLOOKUP(D$1,$R$2:$S$16,2,0),'APTA Employee Census'!$B$6:$AB$507,ROWS($A$1:D366)+1,0)=0,"",HLOOKUP(VLOOKUP(D$1,$R$2:$S$16,2,0),'APTA Employee Census'!$B$6:$AB$507,ROWS($A$1:D366)+1,0)))</f>
        <v/>
      </c>
      <c r="E367" s="43" t="str">
        <f>IF(VLOOKUP(E$1,$R$2:$S$16,2,0)="","",IF(HLOOKUP(VLOOKUP(E$1,$R$2:$S$16,2,0),'APTA Employee Census'!$B$6:$AB$507,ROWS($A$1:E366)+1,0)=0,"",VLOOKUP(HLOOKUP(VLOOKUP(E$1,$R$2:$S$16,2,0),'APTA Employee Census'!$B$6:$AB$507,ROWS($A$1:E366)+1,0),Lookups!$A$2:$B$45,2,0)))</f>
        <v/>
      </c>
      <c r="F367" s="72" t="str">
        <f>IF(VLOOKUP(F$1,$R$2:$S$16,2,0)="","",IF(HLOOKUP(VLOOKUP(F$1,$R$2:$S$16,2,0),'APTA Employee Census'!$B$6:$AB$507,ROWS($A$1:F366)+1,0)=0,"",HLOOKUP(VLOOKUP(F$1,$R$2:$S$16,2,0),'APTA Employee Census'!$B$6:$AB$507,ROWS($A$1:F366)+1,0)))</f>
        <v/>
      </c>
      <c r="G367" s="43" t="str">
        <f>IF(VLOOKUP(G$1,$R$2:$S$16,2,0)="","",IF(HLOOKUP(VLOOKUP(G$1,$R$2:$S$16,2,0),'APTA Employee Census'!$B$6:$AB$507,ROWS($A$1:G366)+1,0)=0,"",VLOOKUP(HLOOKUP(VLOOKUP(G$1,$R$2:$S$16,2,0),'APTA Employee Census'!$B$6:$AB$507,ROWS($A$1:G366)+1,0),Lookups!$A$2:$B$45,2,0)))</f>
        <v/>
      </c>
      <c r="H367" s="72" t="str">
        <f>IF(VLOOKUP(H$1,$R$2:$S$16,2,0)="","",IF(HLOOKUP(VLOOKUP(H$1,$R$2:$S$16,2,0),'APTA Employee Census'!$B$6:$AB$507,ROWS($A$1:H366)+1,0)=0,"",HLOOKUP(VLOOKUP(H$1,$R$2:$S$16,2,0),'APTA Employee Census'!$B$6:$AB$507,ROWS($A$1:H366)+1,0)))</f>
        <v/>
      </c>
      <c r="I367" s="73" t="str">
        <f>IF(VLOOKUP(I$1,$R$2:$S$16,2,0)="","",IF(HLOOKUP(VLOOKUP(I$1,$R$2:$S$16,2,0),'APTA Employee Census'!$B$6:$AB$507,ROWS($A$1:I366)+1,0)=0,"",HLOOKUP(VLOOKUP(I$1,$R$2:$S$16,2,0),'APTA Employee Census'!$B$6:$AB$507,ROWS($A$1:I366)+1,0)))</f>
        <v/>
      </c>
      <c r="J367" s="74" t="str">
        <f>IF(VLOOKUP($J$1,$R$2:$S$16,2,0)="","",IF(AND($K367="part_time",HLOOKUP(VLOOKUP(J$1,$R$2:$S$16,2,0),'APTA Employee Census'!$B$6:$AB$507,ROWS($A$1:J366)+1,0)&gt;0),HLOOKUP(VLOOKUP(J$1,$R$2:$S$16,2,0),'APTA Employee Census'!$B$6:$AB$507,ROWS($A$1:J366)+1,0),IF(AND($K367="part_time",HLOOKUP(VLOOKUP(J$1,$R$2:$S$16,2,0),'APTA Employee Census'!$B$6:$AB$507,ROWS($A$1:J366)+1,0)=""),'APTA Employee Census'!$G$1,"")))</f>
        <v/>
      </c>
      <c r="K367" s="43" t="e">
        <f>IF(VLOOKUP(K$1,$R$2:$S$16,2,0)="","",IF(HLOOKUP(VLOOKUP(K$1,$R$2:$S$16,2,0),'APTA Employee Census'!$B$6:$AB$507,ROWS($A$1:K366)+1,0)=0,"",VLOOKUP(HLOOKUP(VLOOKUP(K$1,$R$2:$S$16,2,0),'APTA Employee Census'!$B$6:$AB$507,ROWS($A$1:K366)+1,0),Lookups!$A$2:$B$45,2,0)))</f>
        <v>#N/A</v>
      </c>
      <c r="L367" s="72" t="str">
        <f>IF(VLOOKUP(L$1,$R$2:$S$16,2,0)="","",IF(HLOOKUP(VLOOKUP(L$1,$R$2:$S$16,2,0),'APTA Employee Census'!$B$6:$AB$507,ROWS($A$1:L366)+1,0)=0,"",HLOOKUP(VLOOKUP(L$1,$R$2:$S$16,2,0),'APTA Employee Census'!$B$6:$AB$507,ROWS($A$1:L366)+1,0)))</f>
        <v/>
      </c>
      <c r="M367" s="74" t="str">
        <f>IF(VLOOKUP(M$1,$R$2:$S$16,2,0)="","",IF(HLOOKUP(VLOOKUP(M$1,$R$2:$S$16,2,0),'APTA Employee Census'!$B$6:$AB$507,ROWS($A$1:M366)+1,0)=0,"",HLOOKUP(VLOOKUP(M$1,$R$2:$S$16,2,0),'APTA Employee Census'!$B$6:$AB$507,ROWS($A$1:M366)+1,0)))</f>
        <v/>
      </c>
      <c r="N367" s="72" t="str">
        <f>IF(VLOOKUP(N$1,$R$2:$S$16,2,0)="","",IF(HLOOKUP(VLOOKUP(N$1,$R$2:$S$16,2,0),'APTA Employee Census'!$B$6:$AB$507,ROWS($A$1:N366)+1,0)=0,"",HLOOKUP(VLOOKUP(N$1,$R$2:$S$16,2,0),'APTA Employee Census'!$B$6:$AB$507,ROWS($A$1:N366)+1,0)))</f>
        <v/>
      </c>
      <c r="O367" s="43" t="str">
        <f>IF(VLOOKUP(O$1,$R$2:$S$16,2,0)="","",IF(E367="self",IF(HLOOKUP(VLOOKUP(O$1,$R$2:$S$16,2,0),'APTA Employee Census'!$B$6:$AB$507,ROWS($A$1:O366)+1,0)=0,"",VLOOKUP(HLOOKUP(VLOOKUP(O$1,$R$2:$S$16,2,0),'APTA Employee Census'!$B$6:$AB$507,ROWS($A$1:O366)+1,0),Lookups!$A$2:$B$45,2,0)),""))</f>
        <v/>
      </c>
    </row>
    <row r="368" spans="1:15" ht="18" customHeight="1" x14ac:dyDescent="0.15">
      <c r="A368" s="43" t="str">
        <f>IF(VLOOKUP(A$1,$R$2:$S$16,2,0)="","",IF(HLOOKUP(VLOOKUP(A$1,$R$2:$S$16,2,0),'APTA Employee Census'!$B$6:$AB$507,ROWS($A$1:A367)+1,0)=0,"",HLOOKUP(VLOOKUP(A$1,$R$2:$S$16,2,0),'APTA Employee Census'!$B$6:$AB$507,ROWS($A$1:A367)+1,0)))</f>
        <v/>
      </c>
      <c r="B368" s="43" t="str">
        <f>IF(VLOOKUP(B$1,$R$2:$S$16,2,0)="","",IF(HLOOKUP(VLOOKUP(B$1,$R$2:$S$16,2,0),'APTA Employee Census'!$A$6:$AB$507,ROWS($A$1:B367)+1,0)=0,"",HLOOKUP(VLOOKUP(B$1,$R$2:$S$16,2,0),'APTA Employee Census'!$A$6:$AB$507,ROWS($A$1:B367)+1,0)))</f>
        <v/>
      </c>
      <c r="C368" s="43" t="str">
        <f>IF(VLOOKUP(C$1,$R$2:$S$16,2,0)="","",IF(HLOOKUP(VLOOKUP(C$1,$R$2:$S$16,2,0),'APTA Employee Census'!$B$6:$AB$507,ROWS($A$1:C367)+1,0)=0,"",HLOOKUP(VLOOKUP(C$1,$R$2:$S$16,2,0),'APTA Employee Census'!$B$6:$AB$507,ROWS($A$1:C367)+1,0)))</f>
        <v/>
      </c>
      <c r="D368" s="72" t="str">
        <f>IF(VLOOKUP(D$1,$R$2:$S$16,2,0)="","",IF(HLOOKUP(VLOOKUP(D$1,$R$2:$S$16,2,0),'APTA Employee Census'!$B$6:$AB$507,ROWS($A$1:D367)+1,0)=0,"",HLOOKUP(VLOOKUP(D$1,$R$2:$S$16,2,0),'APTA Employee Census'!$B$6:$AB$507,ROWS($A$1:D367)+1,0)))</f>
        <v/>
      </c>
      <c r="E368" s="43" t="str">
        <f>IF(VLOOKUP(E$1,$R$2:$S$16,2,0)="","",IF(HLOOKUP(VLOOKUP(E$1,$R$2:$S$16,2,0),'APTA Employee Census'!$B$6:$AB$507,ROWS($A$1:E367)+1,0)=0,"",VLOOKUP(HLOOKUP(VLOOKUP(E$1,$R$2:$S$16,2,0),'APTA Employee Census'!$B$6:$AB$507,ROWS($A$1:E367)+1,0),Lookups!$A$2:$B$45,2,0)))</f>
        <v/>
      </c>
      <c r="F368" s="72" t="str">
        <f>IF(VLOOKUP(F$1,$R$2:$S$16,2,0)="","",IF(HLOOKUP(VLOOKUP(F$1,$R$2:$S$16,2,0),'APTA Employee Census'!$B$6:$AB$507,ROWS($A$1:F367)+1,0)=0,"",HLOOKUP(VLOOKUP(F$1,$R$2:$S$16,2,0),'APTA Employee Census'!$B$6:$AB$507,ROWS($A$1:F367)+1,0)))</f>
        <v/>
      </c>
      <c r="G368" s="43" t="str">
        <f>IF(VLOOKUP(G$1,$R$2:$S$16,2,0)="","",IF(HLOOKUP(VLOOKUP(G$1,$R$2:$S$16,2,0),'APTA Employee Census'!$B$6:$AB$507,ROWS($A$1:G367)+1,0)=0,"",VLOOKUP(HLOOKUP(VLOOKUP(G$1,$R$2:$S$16,2,0),'APTA Employee Census'!$B$6:$AB$507,ROWS($A$1:G367)+1,0),Lookups!$A$2:$B$45,2,0)))</f>
        <v/>
      </c>
      <c r="H368" s="72" t="str">
        <f>IF(VLOOKUP(H$1,$R$2:$S$16,2,0)="","",IF(HLOOKUP(VLOOKUP(H$1,$R$2:$S$16,2,0),'APTA Employee Census'!$B$6:$AB$507,ROWS($A$1:H367)+1,0)=0,"",HLOOKUP(VLOOKUP(H$1,$R$2:$S$16,2,0),'APTA Employee Census'!$B$6:$AB$507,ROWS($A$1:H367)+1,0)))</f>
        <v/>
      </c>
      <c r="I368" s="73" t="str">
        <f>IF(VLOOKUP(I$1,$R$2:$S$16,2,0)="","",IF(HLOOKUP(VLOOKUP(I$1,$R$2:$S$16,2,0),'APTA Employee Census'!$B$6:$AB$507,ROWS($A$1:I367)+1,0)=0,"",HLOOKUP(VLOOKUP(I$1,$R$2:$S$16,2,0),'APTA Employee Census'!$B$6:$AB$507,ROWS($A$1:I367)+1,0)))</f>
        <v/>
      </c>
      <c r="J368" s="74" t="str">
        <f>IF(VLOOKUP($J$1,$R$2:$S$16,2,0)="","",IF(AND($K368="part_time",HLOOKUP(VLOOKUP(J$1,$R$2:$S$16,2,0),'APTA Employee Census'!$B$6:$AB$507,ROWS($A$1:J367)+1,0)&gt;0),HLOOKUP(VLOOKUP(J$1,$R$2:$S$16,2,0),'APTA Employee Census'!$B$6:$AB$507,ROWS($A$1:J367)+1,0),IF(AND($K368="part_time",HLOOKUP(VLOOKUP(J$1,$R$2:$S$16,2,0),'APTA Employee Census'!$B$6:$AB$507,ROWS($A$1:J367)+1,0)=""),'APTA Employee Census'!$G$1,"")))</f>
        <v/>
      </c>
      <c r="K368" s="43" t="e">
        <f>IF(VLOOKUP(K$1,$R$2:$S$16,2,0)="","",IF(HLOOKUP(VLOOKUP(K$1,$R$2:$S$16,2,0),'APTA Employee Census'!$B$6:$AB$507,ROWS($A$1:K367)+1,0)=0,"",VLOOKUP(HLOOKUP(VLOOKUP(K$1,$R$2:$S$16,2,0),'APTA Employee Census'!$B$6:$AB$507,ROWS($A$1:K367)+1,0),Lookups!$A$2:$B$45,2,0)))</f>
        <v>#N/A</v>
      </c>
      <c r="L368" s="72" t="str">
        <f>IF(VLOOKUP(L$1,$R$2:$S$16,2,0)="","",IF(HLOOKUP(VLOOKUP(L$1,$R$2:$S$16,2,0),'APTA Employee Census'!$B$6:$AB$507,ROWS($A$1:L367)+1,0)=0,"",HLOOKUP(VLOOKUP(L$1,$R$2:$S$16,2,0),'APTA Employee Census'!$B$6:$AB$507,ROWS($A$1:L367)+1,0)))</f>
        <v/>
      </c>
      <c r="M368" s="74" t="str">
        <f>IF(VLOOKUP(M$1,$R$2:$S$16,2,0)="","",IF(HLOOKUP(VLOOKUP(M$1,$R$2:$S$16,2,0),'APTA Employee Census'!$B$6:$AB$507,ROWS($A$1:M367)+1,0)=0,"",HLOOKUP(VLOOKUP(M$1,$R$2:$S$16,2,0),'APTA Employee Census'!$B$6:$AB$507,ROWS($A$1:M367)+1,0)))</f>
        <v/>
      </c>
      <c r="N368" s="72" t="str">
        <f>IF(VLOOKUP(N$1,$R$2:$S$16,2,0)="","",IF(HLOOKUP(VLOOKUP(N$1,$R$2:$S$16,2,0),'APTA Employee Census'!$B$6:$AB$507,ROWS($A$1:N367)+1,0)=0,"",HLOOKUP(VLOOKUP(N$1,$R$2:$S$16,2,0),'APTA Employee Census'!$B$6:$AB$507,ROWS($A$1:N367)+1,0)))</f>
        <v/>
      </c>
      <c r="O368" s="43" t="str">
        <f>IF(VLOOKUP(O$1,$R$2:$S$16,2,0)="","",IF(E368="self",IF(HLOOKUP(VLOOKUP(O$1,$R$2:$S$16,2,0),'APTA Employee Census'!$B$6:$AB$507,ROWS($A$1:O367)+1,0)=0,"",VLOOKUP(HLOOKUP(VLOOKUP(O$1,$R$2:$S$16,2,0),'APTA Employee Census'!$B$6:$AB$507,ROWS($A$1:O367)+1,0),Lookups!$A$2:$B$45,2,0)),""))</f>
        <v/>
      </c>
    </row>
    <row r="369" spans="1:15" ht="18" customHeight="1" x14ac:dyDescent="0.15">
      <c r="A369" s="43" t="str">
        <f>IF(VLOOKUP(A$1,$R$2:$S$16,2,0)="","",IF(HLOOKUP(VLOOKUP(A$1,$R$2:$S$16,2,0),'APTA Employee Census'!$B$6:$AB$507,ROWS($A$1:A368)+1,0)=0,"",HLOOKUP(VLOOKUP(A$1,$R$2:$S$16,2,0),'APTA Employee Census'!$B$6:$AB$507,ROWS($A$1:A368)+1,0)))</f>
        <v/>
      </c>
      <c r="B369" s="43" t="str">
        <f>IF(VLOOKUP(B$1,$R$2:$S$16,2,0)="","",IF(HLOOKUP(VLOOKUP(B$1,$R$2:$S$16,2,0),'APTA Employee Census'!$A$6:$AB$507,ROWS($A$1:B368)+1,0)=0,"",HLOOKUP(VLOOKUP(B$1,$R$2:$S$16,2,0),'APTA Employee Census'!$A$6:$AB$507,ROWS($A$1:B368)+1,0)))</f>
        <v/>
      </c>
      <c r="C369" s="43" t="str">
        <f>IF(VLOOKUP(C$1,$R$2:$S$16,2,0)="","",IF(HLOOKUP(VLOOKUP(C$1,$R$2:$S$16,2,0),'APTA Employee Census'!$B$6:$AB$507,ROWS($A$1:C368)+1,0)=0,"",HLOOKUP(VLOOKUP(C$1,$R$2:$S$16,2,0),'APTA Employee Census'!$B$6:$AB$507,ROWS($A$1:C368)+1,0)))</f>
        <v/>
      </c>
      <c r="D369" s="72" t="str">
        <f>IF(VLOOKUP(D$1,$R$2:$S$16,2,0)="","",IF(HLOOKUP(VLOOKUP(D$1,$R$2:$S$16,2,0),'APTA Employee Census'!$B$6:$AB$507,ROWS($A$1:D368)+1,0)=0,"",HLOOKUP(VLOOKUP(D$1,$R$2:$S$16,2,0),'APTA Employee Census'!$B$6:$AB$507,ROWS($A$1:D368)+1,0)))</f>
        <v/>
      </c>
      <c r="E369" s="43" t="str">
        <f>IF(VLOOKUP(E$1,$R$2:$S$16,2,0)="","",IF(HLOOKUP(VLOOKUP(E$1,$R$2:$S$16,2,0),'APTA Employee Census'!$B$6:$AB$507,ROWS($A$1:E368)+1,0)=0,"",VLOOKUP(HLOOKUP(VLOOKUP(E$1,$R$2:$S$16,2,0),'APTA Employee Census'!$B$6:$AB$507,ROWS($A$1:E368)+1,0),Lookups!$A$2:$B$45,2,0)))</f>
        <v/>
      </c>
      <c r="F369" s="72" t="str">
        <f>IF(VLOOKUP(F$1,$R$2:$S$16,2,0)="","",IF(HLOOKUP(VLOOKUP(F$1,$R$2:$S$16,2,0),'APTA Employee Census'!$B$6:$AB$507,ROWS($A$1:F368)+1,0)=0,"",HLOOKUP(VLOOKUP(F$1,$R$2:$S$16,2,0),'APTA Employee Census'!$B$6:$AB$507,ROWS($A$1:F368)+1,0)))</f>
        <v/>
      </c>
      <c r="G369" s="43" t="str">
        <f>IF(VLOOKUP(G$1,$R$2:$S$16,2,0)="","",IF(HLOOKUP(VLOOKUP(G$1,$R$2:$S$16,2,0),'APTA Employee Census'!$B$6:$AB$507,ROWS($A$1:G368)+1,0)=0,"",VLOOKUP(HLOOKUP(VLOOKUP(G$1,$R$2:$S$16,2,0),'APTA Employee Census'!$B$6:$AB$507,ROWS($A$1:G368)+1,0),Lookups!$A$2:$B$45,2,0)))</f>
        <v/>
      </c>
      <c r="H369" s="72" t="str">
        <f>IF(VLOOKUP(H$1,$R$2:$S$16,2,0)="","",IF(HLOOKUP(VLOOKUP(H$1,$R$2:$S$16,2,0),'APTA Employee Census'!$B$6:$AB$507,ROWS($A$1:H368)+1,0)=0,"",HLOOKUP(VLOOKUP(H$1,$R$2:$S$16,2,0),'APTA Employee Census'!$B$6:$AB$507,ROWS($A$1:H368)+1,0)))</f>
        <v/>
      </c>
      <c r="I369" s="73" t="str">
        <f>IF(VLOOKUP(I$1,$R$2:$S$16,2,0)="","",IF(HLOOKUP(VLOOKUP(I$1,$R$2:$S$16,2,0),'APTA Employee Census'!$B$6:$AB$507,ROWS($A$1:I368)+1,0)=0,"",HLOOKUP(VLOOKUP(I$1,$R$2:$S$16,2,0),'APTA Employee Census'!$B$6:$AB$507,ROWS($A$1:I368)+1,0)))</f>
        <v/>
      </c>
      <c r="J369" s="74" t="str">
        <f>IF(VLOOKUP($J$1,$R$2:$S$16,2,0)="","",IF(AND($K369="part_time",HLOOKUP(VLOOKUP(J$1,$R$2:$S$16,2,0),'APTA Employee Census'!$B$6:$AB$507,ROWS($A$1:J368)+1,0)&gt;0),HLOOKUP(VLOOKUP(J$1,$R$2:$S$16,2,0),'APTA Employee Census'!$B$6:$AB$507,ROWS($A$1:J368)+1,0),IF(AND($K369="part_time",HLOOKUP(VLOOKUP(J$1,$R$2:$S$16,2,0),'APTA Employee Census'!$B$6:$AB$507,ROWS($A$1:J368)+1,0)=""),'APTA Employee Census'!$G$1,"")))</f>
        <v/>
      </c>
      <c r="K369" s="43" t="e">
        <f>IF(VLOOKUP(K$1,$R$2:$S$16,2,0)="","",IF(HLOOKUP(VLOOKUP(K$1,$R$2:$S$16,2,0),'APTA Employee Census'!$B$6:$AB$507,ROWS($A$1:K368)+1,0)=0,"",VLOOKUP(HLOOKUP(VLOOKUP(K$1,$R$2:$S$16,2,0),'APTA Employee Census'!$B$6:$AB$507,ROWS($A$1:K368)+1,0),Lookups!$A$2:$B$45,2,0)))</f>
        <v>#N/A</v>
      </c>
      <c r="L369" s="72" t="str">
        <f>IF(VLOOKUP(L$1,$R$2:$S$16,2,0)="","",IF(HLOOKUP(VLOOKUP(L$1,$R$2:$S$16,2,0),'APTA Employee Census'!$B$6:$AB$507,ROWS($A$1:L368)+1,0)=0,"",HLOOKUP(VLOOKUP(L$1,$R$2:$S$16,2,0),'APTA Employee Census'!$B$6:$AB$507,ROWS($A$1:L368)+1,0)))</f>
        <v/>
      </c>
      <c r="M369" s="74" t="str">
        <f>IF(VLOOKUP(M$1,$R$2:$S$16,2,0)="","",IF(HLOOKUP(VLOOKUP(M$1,$R$2:$S$16,2,0),'APTA Employee Census'!$B$6:$AB$507,ROWS($A$1:M368)+1,0)=0,"",HLOOKUP(VLOOKUP(M$1,$R$2:$S$16,2,0),'APTA Employee Census'!$B$6:$AB$507,ROWS($A$1:M368)+1,0)))</f>
        <v/>
      </c>
      <c r="N369" s="72" t="str">
        <f>IF(VLOOKUP(N$1,$R$2:$S$16,2,0)="","",IF(HLOOKUP(VLOOKUP(N$1,$R$2:$S$16,2,0),'APTA Employee Census'!$B$6:$AB$507,ROWS($A$1:N368)+1,0)=0,"",HLOOKUP(VLOOKUP(N$1,$R$2:$S$16,2,0),'APTA Employee Census'!$B$6:$AB$507,ROWS($A$1:N368)+1,0)))</f>
        <v/>
      </c>
      <c r="O369" s="43" t="str">
        <f>IF(VLOOKUP(O$1,$R$2:$S$16,2,0)="","",IF(E369="self",IF(HLOOKUP(VLOOKUP(O$1,$R$2:$S$16,2,0),'APTA Employee Census'!$B$6:$AB$507,ROWS($A$1:O368)+1,0)=0,"",VLOOKUP(HLOOKUP(VLOOKUP(O$1,$R$2:$S$16,2,0),'APTA Employee Census'!$B$6:$AB$507,ROWS($A$1:O368)+1,0),Lookups!$A$2:$B$45,2,0)),""))</f>
        <v/>
      </c>
    </row>
    <row r="370" spans="1:15" ht="18" customHeight="1" x14ac:dyDescent="0.15">
      <c r="A370" s="43" t="str">
        <f>IF(VLOOKUP(A$1,$R$2:$S$16,2,0)="","",IF(HLOOKUP(VLOOKUP(A$1,$R$2:$S$16,2,0),'APTA Employee Census'!$B$6:$AB$507,ROWS($A$1:A369)+1,0)=0,"",HLOOKUP(VLOOKUP(A$1,$R$2:$S$16,2,0),'APTA Employee Census'!$B$6:$AB$507,ROWS($A$1:A369)+1,0)))</f>
        <v/>
      </c>
      <c r="B370" s="43" t="str">
        <f>IF(VLOOKUP(B$1,$R$2:$S$16,2,0)="","",IF(HLOOKUP(VLOOKUP(B$1,$R$2:$S$16,2,0),'APTA Employee Census'!$A$6:$AB$507,ROWS($A$1:B369)+1,0)=0,"",HLOOKUP(VLOOKUP(B$1,$R$2:$S$16,2,0),'APTA Employee Census'!$A$6:$AB$507,ROWS($A$1:B369)+1,0)))</f>
        <v/>
      </c>
      <c r="C370" s="43" t="str">
        <f>IF(VLOOKUP(C$1,$R$2:$S$16,2,0)="","",IF(HLOOKUP(VLOOKUP(C$1,$R$2:$S$16,2,0),'APTA Employee Census'!$B$6:$AB$507,ROWS($A$1:C369)+1,0)=0,"",HLOOKUP(VLOOKUP(C$1,$R$2:$S$16,2,0),'APTA Employee Census'!$B$6:$AB$507,ROWS($A$1:C369)+1,0)))</f>
        <v/>
      </c>
      <c r="D370" s="72" t="str">
        <f>IF(VLOOKUP(D$1,$R$2:$S$16,2,0)="","",IF(HLOOKUP(VLOOKUP(D$1,$R$2:$S$16,2,0),'APTA Employee Census'!$B$6:$AB$507,ROWS($A$1:D369)+1,0)=0,"",HLOOKUP(VLOOKUP(D$1,$R$2:$S$16,2,0),'APTA Employee Census'!$B$6:$AB$507,ROWS($A$1:D369)+1,0)))</f>
        <v/>
      </c>
      <c r="E370" s="43" t="str">
        <f>IF(VLOOKUP(E$1,$R$2:$S$16,2,0)="","",IF(HLOOKUP(VLOOKUP(E$1,$R$2:$S$16,2,0),'APTA Employee Census'!$B$6:$AB$507,ROWS($A$1:E369)+1,0)=0,"",VLOOKUP(HLOOKUP(VLOOKUP(E$1,$R$2:$S$16,2,0),'APTA Employee Census'!$B$6:$AB$507,ROWS($A$1:E369)+1,0),Lookups!$A$2:$B$45,2,0)))</f>
        <v/>
      </c>
      <c r="F370" s="72" t="str">
        <f>IF(VLOOKUP(F$1,$R$2:$S$16,2,0)="","",IF(HLOOKUP(VLOOKUP(F$1,$R$2:$S$16,2,0),'APTA Employee Census'!$B$6:$AB$507,ROWS($A$1:F369)+1,0)=0,"",HLOOKUP(VLOOKUP(F$1,$R$2:$S$16,2,0),'APTA Employee Census'!$B$6:$AB$507,ROWS($A$1:F369)+1,0)))</f>
        <v/>
      </c>
      <c r="G370" s="43" t="str">
        <f>IF(VLOOKUP(G$1,$R$2:$S$16,2,0)="","",IF(HLOOKUP(VLOOKUP(G$1,$R$2:$S$16,2,0),'APTA Employee Census'!$B$6:$AB$507,ROWS($A$1:G369)+1,0)=0,"",VLOOKUP(HLOOKUP(VLOOKUP(G$1,$R$2:$S$16,2,0),'APTA Employee Census'!$B$6:$AB$507,ROWS($A$1:G369)+1,0),Lookups!$A$2:$B$45,2,0)))</f>
        <v/>
      </c>
      <c r="H370" s="72" t="str">
        <f>IF(VLOOKUP(H$1,$R$2:$S$16,2,0)="","",IF(HLOOKUP(VLOOKUP(H$1,$R$2:$S$16,2,0),'APTA Employee Census'!$B$6:$AB$507,ROWS($A$1:H369)+1,0)=0,"",HLOOKUP(VLOOKUP(H$1,$R$2:$S$16,2,0),'APTA Employee Census'!$B$6:$AB$507,ROWS($A$1:H369)+1,0)))</f>
        <v/>
      </c>
      <c r="I370" s="73" t="str">
        <f>IF(VLOOKUP(I$1,$R$2:$S$16,2,0)="","",IF(HLOOKUP(VLOOKUP(I$1,$R$2:$S$16,2,0),'APTA Employee Census'!$B$6:$AB$507,ROWS($A$1:I369)+1,0)=0,"",HLOOKUP(VLOOKUP(I$1,$R$2:$S$16,2,0),'APTA Employee Census'!$B$6:$AB$507,ROWS($A$1:I369)+1,0)))</f>
        <v/>
      </c>
      <c r="J370" s="74" t="str">
        <f>IF(VLOOKUP($J$1,$R$2:$S$16,2,0)="","",IF(AND($K370="part_time",HLOOKUP(VLOOKUP(J$1,$R$2:$S$16,2,0),'APTA Employee Census'!$B$6:$AB$507,ROWS($A$1:J369)+1,0)&gt;0),HLOOKUP(VLOOKUP(J$1,$R$2:$S$16,2,0),'APTA Employee Census'!$B$6:$AB$507,ROWS($A$1:J369)+1,0),IF(AND($K370="part_time",HLOOKUP(VLOOKUP(J$1,$R$2:$S$16,2,0),'APTA Employee Census'!$B$6:$AB$507,ROWS($A$1:J369)+1,0)=""),'APTA Employee Census'!$G$1,"")))</f>
        <v/>
      </c>
      <c r="K370" s="43" t="e">
        <f>IF(VLOOKUP(K$1,$R$2:$S$16,2,0)="","",IF(HLOOKUP(VLOOKUP(K$1,$R$2:$S$16,2,0),'APTA Employee Census'!$B$6:$AB$507,ROWS($A$1:K369)+1,0)=0,"",VLOOKUP(HLOOKUP(VLOOKUP(K$1,$R$2:$S$16,2,0),'APTA Employee Census'!$B$6:$AB$507,ROWS($A$1:K369)+1,0),Lookups!$A$2:$B$45,2,0)))</f>
        <v>#N/A</v>
      </c>
      <c r="L370" s="72" t="str">
        <f>IF(VLOOKUP(L$1,$R$2:$S$16,2,0)="","",IF(HLOOKUP(VLOOKUP(L$1,$R$2:$S$16,2,0),'APTA Employee Census'!$B$6:$AB$507,ROWS($A$1:L369)+1,0)=0,"",HLOOKUP(VLOOKUP(L$1,$R$2:$S$16,2,0),'APTA Employee Census'!$B$6:$AB$507,ROWS($A$1:L369)+1,0)))</f>
        <v/>
      </c>
      <c r="M370" s="74" t="str">
        <f>IF(VLOOKUP(M$1,$R$2:$S$16,2,0)="","",IF(HLOOKUP(VLOOKUP(M$1,$R$2:$S$16,2,0),'APTA Employee Census'!$B$6:$AB$507,ROWS($A$1:M369)+1,0)=0,"",HLOOKUP(VLOOKUP(M$1,$R$2:$S$16,2,0),'APTA Employee Census'!$B$6:$AB$507,ROWS($A$1:M369)+1,0)))</f>
        <v/>
      </c>
      <c r="N370" s="72" t="str">
        <f>IF(VLOOKUP(N$1,$R$2:$S$16,2,0)="","",IF(HLOOKUP(VLOOKUP(N$1,$R$2:$S$16,2,0),'APTA Employee Census'!$B$6:$AB$507,ROWS($A$1:N369)+1,0)=0,"",HLOOKUP(VLOOKUP(N$1,$R$2:$S$16,2,0),'APTA Employee Census'!$B$6:$AB$507,ROWS($A$1:N369)+1,0)))</f>
        <v/>
      </c>
      <c r="O370" s="43" t="str">
        <f>IF(VLOOKUP(O$1,$R$2:$S$16,2,0)="","",IF(E370="self",IF(HLOOKUP(VLOOKUP(O$1,$R$2:$S$16,2,0),'APTA Employee Census'!$B$6:$AB$507,ROWS($A$1:O369)+1,0)=0,"",VLOOKUP(HLOOKUP(VLOOKUP(O$1,$R$2:$S$16,2,0),'APTA Employee Census'!$B$6:$AB$507,ROWS($A$1:O369)+1,0),Lookups!$A$2:$B$45,2,0)),""))</f>
        <v/>
      </c>
    </row>
    <row r="371" spans="1:15" ht="18" customHeight="1" x14ac:dyDescent="0.15">
      <c r="A371" s="43" t="str">
        <f>IF(VLOOKUP(A$1,$R$2:$S$16,2,0)="","",IF(HLOOKUP(VLOOKUP(A$1,$R$2:$S$16,2,0),'APTA Employee Census'!$B$6:$AB$507,ROWS($A$1:A370)+1,0)=0,"",HLOOKUP(VLOOKUP(A$1,$R$2:$S$16,2,0),'APTA Employee Census'!$B$6:$AB$507,ROWS($A$1:A370)+1,0)))</f>
        <v/>
      </c>
      <c r="B371" s="43" t="str">
        <f>IF(VLOOKUP(B$1,$R$2:$S$16,2,0)="","",IF(HLOOKUP(VLOOKUP(B$1,$R$2:$S$16,2,0),'APTA Employee Census'!$A$6:$AB$507,ROWS($A$1:B370)+1,0)=0,"",HLOOKUP(VLOOKUP(B$1,$R$2:$S$16,2,0),'APTA Employee Census'!$A$6:$AB$507,ROWS($A$1:B370)+1,0)))</f>
        <v/>
      </c>
      <c r="C371" s="43" t="str">
        <f>IF(VLOOKUP(C$1,$R$2:$S$16,2,0)="","",IF(HLOOKUP(VLOOKUP(C$1,$R$2:$S$16,2,0),'APTA Employee Census'!$B$6:$AB$507,ROWS($A$1:C370)+1,0)=0,"",HLOOKUP(VLOOKUP(C$1,$R$2:$S$16,2,0),'APTA Employee Census'!$B$6:$AB$507,ROWS($A$1:C370)+1,0)))</f>
        <v/>
      </c>
      <c r="D371" s="72" t="str">
        <f>IF(VLOOKUP(D$1,$R$2:$S$16,2,0)="","",IF(HLOOKUP(VLOOKUP(D$1,$R$2:$S$16,2,0),'APTA Employee Census'!$B$6:$AB$507,ROWS($A$1:D370)+1,0)=0,"",HLOOKUP(VLOOKUP(D$1,$R$2:$S$16,2,0),'APTA Employee Census'!$B$6:$AB$507,ROWS($A$1:D370)+1,0)))</f>
        <v/>
      </c>
      <c r="E371" s="43" t="str">
        <f>IF(VLOOKUP(E$1,$R$2:$S$16,2,0)="","",IF(HLOOKUP(VLOOKUP(E$1,$R$2:$S$16,2,0),'APTA Employee Census'!$B$6:$AB$507,ROWS($A$1:E370)+1,0)=0,"",VLOOKUP(HLOOKUP(VLOOKUP(E$1,$R$2:$S$16,2,0),'APTA Employee Census'!$B$6:$AB$507,ROWS($A$1:E370)+1,0),Lookups!$A$2:$B$45,2,0)))</f>
        <v/>
      </c>
      <c r="F371" s="72" t="str">
        <f>IF(VLOOKUP(F$1,$R$2:$S$16,2,0)="","",IF(HLOOKUP(VLOOKUP(F$1,$R$2:$S$16,2,0),'APTA Employee Census'!$B$6:$AB$507,ROWS($A$1:F370)+1,0)=0,"",HLOOKUP(VLOOKUP(F$1,$R$2:$S$16,2,0),'APTA Employee Census'!$B$6:$AB$507,ROWS($A$1:F370)+1,0)))</f>
        <v/>
      </c>
      <c r="G371" s="43" t="str">
        <f>IF(VLOOKUP(G$1,$R$2:$S$16,2,0)="","",IF(HLOOKUP(VLOOKUP(G$1,$R$2:$S$16,2,0),'APTA Employee Census'!$B$6:$AB$507,ROWS($A$1:G370)+1,0)=0,"",VLOOKUP(HLOOKUP(VLOOKUP(G$1,$R$2:$S$16,2,0),'APTA Employee Census'!$B$6:$AB$507,ROWS($A$1:G370)+1,0),Lookups!$A$2:$B$45,2,0)))</f>
        <v/>
      </c>
      <c r="H371" s="72" t="str">
        <f>IF(VLOOKUP(H$1,$R$2:$S$16,2,0)="","",IF(HLOOKUP(VLOOKUP(H$1,$R$2:$S$16,2,0),'APTA Employee Census'!$B$6:$AB$507,ROWS($A$1:H370)+1,0)=0,"",HLOOKUP(VLOOKUP(H$1,$R$2:$S$16,2,0),'APTA Employee Census'!$B$6:$AB$507,ROWS($A$1:H370)+1,0)))</f>
        <v/>
      </c>
      <c r="I371" s="73" t="str">
        <f>IF(VLOOKUP(I$1,$R$2:$S$16,2,0)="","",IF(HLOOKUP(VLOOKUP(I$1,$R$2:$S$16,2,0),'APTA Employee Census'!$B$6:$AB$507,ROWS($A$1:I370)+1,0)=0,"",HLOOKUP(VLOOKUP(I$1,$R$2:$S$16,2,0),'APTA Employee Census'!$B$6:$AB$507,ROWS($A$1:I370)+1,0)))</f>
        <v/>
      </c>
      <c r="J371" s="74" t="str">
        <f>IF(VLOOKUP($J$1,$R$2:$S$16,2,0)="","",IF(AND($K371="part_time",HLOOKUP(VLOOKUP(J$1,$R$2:$S$16,2,0),'APTA Employee Census'!$B$6:$AB$507,ROWS($A$1:J370)+1,0)&gt;0),HLOOKUP(VLOOKUP(J$1,$R$2:$S$16,2,0),'APTA Employee Census'!$B$6:$AB$507,ROWS($A$1:J370)+1,0),IF(AND($K371="part_time",HLOOKUP(VLOOKUP(J$1,$R$2:$S$16,2,0),'APTA Employee Census'!$B$6:$AB$507,ROWS($A$1:J370)+1,0)=""),'APTA Employee Census'!$G$1,"")))</f>
        <v/>
      </c>
      <c r="K371" s="43" t="e">
        <f>IF(VLOOKUP(K$1,$R$2:$S$16,2,0)="","",IF(HLOOKUP(VLOOKUP(K$1,$R$2:$S$16,2,0),'APTA Employee Census'!$B$6:$AB$507,ROWS($A$1:K370)+1,0)=0,"",VLOOKUP(HLOOKUP(VLOOKUP(K$1,$R$2:$S$16,2,0),'APTA Employee Census'!$B$6:$AB$507,ROWS($A$1:K370)+1,0),Lookups!$A$2:$B$45,2,0)))</f>
        <v>#N/A</v>
      </c>
      <c r="L371" s="72" t="str">
        <f>IF(VLOOKUP(L$1,$R$2:$S$16,2,0)="","",IF(HLOOKUP(VLOOKUP(L$1,$R$2:$S$16,2,0),'APTA Employee Census'!$B$6:$AB$507,ROWS($A$1:L370)+1,0)=0,"",HLOOKUP(VLOOKUP(L$1,$R$2:$S$16,2,0),'APTA Employee Census'!$B$6:$AB$507,ROWS($A$1:L370)+1,0)))</f>
        <v/>
      </c>
      <c r="M371" s="74" t="str">
        <f>IF(VLOOKUP(M$1,$R$2:$S$16,2,0)="","",IF(HLOOKUP(VLOOKUP(M$1,$R$2:$S$16,2,0),'APTA Employee Census'!$B$6:$AB$507,ROWS($A$1:M370)+1,0)=0,"",HLOOKUP(VLOOKUP(M$1,$R$2:$S$16,2,0),'APTA Employee Census'!$B$6:$AB$507,ROWS($A$1:M370)+1,0)))</f>
        <v/>
      </c>
      <c r="N371" s="72" t="str">
        <f>IF(VLOOKUP(N$1,$R$2:$S$16,2,0)="","",IF(HLOOKUP(VLOOKUP(N$1,$R$2:$S$16,2,0),'APTA Employee Census'!$B$6:$AB$507,ROWS($A$1:N370)+1,0)=0,"",HLOOKUP(VLOOKUP(N$1,$R$2:$S$16,2,0),'APTA Employee Census'!$B$6:$AB$507,ROWS($A$1:N370)+1,0)))</f>
        <v/>
      </c>
      <c r="O371" s="43" t="str">
        <f>IF(VLOOKUP(O$1,$R$2:$S$16,2,0)="","",IF(E371="self",IF(HLOOKUP(VLOOKUP(O$1,$R$2:$S$16,2,0),'APTA Employee Census'!$B$6:$AB$507,ROWS($A$1:O370)+1,0)=0,"",VLOOKUP(HLOOKUP(VLOOKUP(O$1,$R$2:$S$16,2,0),'APTA Employee Census'!$B$6:$AB$507,ROWS($A$1:O370)+1,0),Lookups!$A$2:$B$45,2,0)),""))</f>
        <v/>
      </c>
    </row>
    <row r="372" spans="1:15" ht="18" customHeight="1" x14ac:dyDescent="0.15">
      <c r="A372" s="43" t="str">
        <f>IF(VLOOKUP(A$1,$R$2:$S$16,2,0)="","",IF(HLOOKUP(VLOOKUP(A$1,$R$2:$S$16,2,0),'APTA Employee Census'!$B$6:$AB$507,ROWS($A$1:A371)+1,0)=0,"",HLOOKUP(VLOOKUP(A$1,$R$2:$S$16,2,0),'APTA Employee Census'!$B$6:$AB$507,ROWS($A$1:A371)+1,0)))</f>
        <v/>
      </c>
      <c r="B372" s="43" t="str">
        <f>IF(VLOOKUP(B$1,$R$2:$S$16,2,0)="","",IF(HLOOKUP(VLOOKUP(B$1,$R$2:$S$16,2,0),'APTA Employee Census'!$A$6:$AB$507,ROWS($A$1:B371)+1,0)=0,"",HLOOKUP(VLOOKUP(B$1,$R$2:$S$16,2,0),'APTA Employee Census'!$A$6:$AB$507,ROWS($A$1:B371)+1,0)))</f>
        <v/>
      </c>
      <c r="C372" s="43" t="str">
        <f>IF(VLOOKUP(C$1,$R$2:$S$16,2,0)="","",IF(HLOOKUP(VLOOKUP(C$1,$R$2:$S$16,2,0),'APTA Employee Census'!$B$6:$AB$507,ROWS($A$1:C371)+1,0)=0,"",HLOOKUP(VLOOKUP(C$1,$R$2:$S$16,2,0),'APTA Employee Census'!$B$6:$AB$507,ROWS($A$1:C371)+1,0)))</f>
        <v/>
      </c>
      <c r="D372" s="72" t="str">
        <f>IF(VLOOKUP(D$1,$R$2:$S$16,2,0)="","",IF(HLOOKUP(VLOOKUP(D$1,$R$2:$S$16,2,0),'APTA Employee Census'!$B$6:$AB$507,ROWS($A$1:D371)+1,0)=0,"",HLOOKUP(VLOOKUP(D$1,$R$2:$S$16,2,0),'APTA Employee Census'!$B$6:$AB$507,ROWS($A$1:D371)+1,0)))</f>
        <v/>
      </c>
      <c r="E372" s="43" t="str">
        <f>IF(VLOOKUP(E$1,$R$2:$S$16,2,0)="","",IF(HLOOKUP(VLOOKUP(E$1,$R$2:$S$16,2,0),'APTA Employee Census'!$B$6:$AB$507,ROWS($A$1:E371)+1,0)=0,"",VLOOKUP(HLOOKUP(VLOOKUP(E$1,$R$2:$S$16,2,0),'APTA Employee Census'!$B$6:$AB$507,ROWS($A$1:E371)+1,0),Lookups!$A$2:$B$45,2,0)))</f>
        <v/>
      </c>
      <c r="F372" s="72" t="str">
        <f>IF(VLOOKUP(F$1,$R$2:$S$16,2,0)="","",IF(HLOOKUP(VLOOKUP(F$1,$R$2:$S$16,2,0),'APTA Employee Census'!$B$6:$AB$507,ROWS($A$1:F371)+1,0)=0,"",HLOOKUP(VLOOKUP(F$1,$R$2:$S$16,2,0),'APTA Employee Census'!$B$6:$AB$507,ROWS($A$1:F371)+1,0)))</f>
        <v/>
      </c>
      <c r="G372" s="43" t="str">
        <f>IF(VLOOKUP(G$1,$R$2:$S$16,2,0)="","",IF(HLOOKUP(VLOOKUP(G$1,$R$2:$S$16,2,0),'APTA Employee Census'!$B$6:$AB$507,ROWS($A$1:G371)+1,0)=0,"",VLOOKUP(HLOOKUP(VLOOKUP(G$1,$R$2:$S$16,2,0),'APTA Employee Census'!$B$6:$AB$507,ROWS($A$1:G371)+1,0),Lookups!$A$2:$B$45,2,0)))</f>
        <v/>
      </c>
      <c r="H372" s="72" t="str">
        <f>IF(VLOOKUP(H$1,$R$2:$S$16,2,0)="","",IF(HLOOKUP(VLOOKUP(H$1,$R$2:$S$16,2,0),'APTA Employee Census'!$B$6:$AB$507,ROWS($A$1:H371)+1,0)=0,"",HLOOKUP(VLOOKUP(H$1,$R$2:$S$16,2,0),'APTA Employee Census'!$B$6:$AB$507,ROWS($A$1:H371)+1,0)))</f>
        <v/>
      </c>
      <c r="I372" s="73" t="str">
        <f>IF(VLOOKUP(I$1,$R$2:$S$16,2,0)="","",IF(HLOOKUP(VLOOKUP(I$1,$R$2:$S$16,2,0),'APTA Employee Census'!$B$6:$AB$507,ROWS($A$1:I371)+1,0)=0,"",HLOOKUP(VLOOKUP(I$1,$R$2:$S$16,2,0),'APTA Employee Census'!$B$6:$AB$507,ROWS($A$1:I371)+1,0)))</f>
        <v/>
      </c>
      <c r="J372" s="74" t="str">
        <f>IF(VLOOKUP($J$1,$R$2:$S$16,2,0)="","",IF(AND($K372="part_time",HLOOKUP(VLOOKUP(J$1,$R$2:$S$16,2,0),'APTA Employee Census'!$B$6:$AB$507,ROWS($A$1:J371)+1,0)&gt;0),HLOOKUP(VLOOKUP(J$1,$R$2:$S$16,2,0),'APTA Employee Census'!$B$6:$AB$507,ROWS($A$1:J371)+1,0),IF(AND($K372="part_time",HLOOKUP(VLOOKUP(J$1,$R$2:$S$16,2,0),'APTA Employee Census'!$B$6:$AB$507,ROWS($A$1:J371)+1,0)=""),'APTA Employee Census'!$G$1,"")))</f>
        <v/>
      </c>
      <c r="K372" s="43" t="e">
        <f>IF(VLOOKUP(K$1,$R$2:$S$16,2,0)="","",IF(HLOOKUP(VLOOKUP(K$1,$R$2:$S$16,2,0),'APTA Employee Census'!$B$6:$AB$507,ROWS($A$1:K371)+1,0)=0,"",VLOOKUP(HLOOKUP(VLOOKUP(K$1,$R$2:$S$16,2,0),'APTA Employee Census'!$B$6:$AB$507,ROWS($A$1:K371)+1,0),Lookups!$A$2:$B$45,2,0)))</f>
        <v>#N/A</v>
      </c>
      <c r="L372" s="72" t="str">
        <f>IF(VLOOKUP(L$1,$R$2:$S$16,2,0)="","",IF(HLOOKUP(VLOOKUP(L$1,$R$2:$S$16,2,0),'APTA Employee Census'!$B$6:$AB$507,ROWS($A$1:L371)+1,0)=0,"",HLOOKUP(VLOOKUP(L$1,$R$2:$S$16,2,0),'APTA Employee Census'!$B$6:$AB$507,ROWS($A$1:L371)+1,0)))</f>
        <v/>
      </c>
      <c r="M372" s="74" t="str">
        <f>IF(VLOOKUP(M$1,$R$2:$S$16,2,0)="","",IF(HLOOKUP(VLOOKUP(M$1,$R$2:$S$16,2,0),'APTA Employee Census'!$B$6:$AB$507,ROWS($A$1:M371)+1,0)=0,"",HLOOKUP(VLOOKUP(M$1,$R$2:$S$16,2,0),'APTA Employee Census'!$B$6:$AB$507,ROWS($A$1:M371)+1,0)))</f>
        <v/>
      </c>
      <c r="N372" s="72" t="str">
        <f>IF(VLOOKUP(N$1,$R$2:$S$16,2,0)="","",IF(HLOOKUP(VLOOKUP(N$1,$R$2:$S$16,2,0),'APTA Employee Census'!$B$6:$AB$507,ROWS($A$1:N371)+1,0)=0,"",HLOOKUP(VLOOKUP(N$1,$R$2:$S$16,2,0),'APTA Employee Census'!$B$6:$AB$507,ROWS($A$1:N371)+1,0)))</f>
        <v/>
      </c>
      <c r="O372" s="43" t="str">
        <f>IF(VLOOKUP(O$1,$R$2:$S$16,2,0)="","",IF(E372="self",IF(HLOOKUP(VLOOKUP(O$1,$R$2:$S$16,2,0),'APTA Employee Census'!$B$6:$AB$507,ROWS($A$1:O371)+1,0)=0,"",VLOOKUP(HLOOKUP(VLOOKUP(O$1,$R$2:$S$16,2,0),'APTA Employee Census'!$B$6:$AB$507,ROWS($A$1:O371)+1,0),Lookups!$A$2:$B$45,2,0)),""))</f>
        <v/>
      </c>
    </row>
    <row r="373" spans="1:15" ht="18" customHeight="1" x14ac:dyDescent="0.15">
      <c r="A373" s="43" t="str">
        <f>IF(VLOOKUP(A$1,$R$2:$S$16,2,0)="","",IF(HLOOKUP(VLOOKUP(A$1,$R$2:$S$16,2,0),'APTA Employee Census'!$B$6:$AB$507,ROWS($A$1:A372)+1,0)=0,"",HLOOKUP(VLOOKUP(A$1,$R$2:$S$16,2,0),'APTA Employee Census'!$B$6:$AB$507,ROWS($A$1:A372)+1,0)))</f>
        <v/>
      </c>
      <c r="B373" s="43" t="str">
        <f>IF(VLOOKUP(B$1,$R$2:$S$16,2,0)="","",IF(HLOOKUP(VLOOKUP(B$1,$R$2:$S$16,2,0),'APTA Employee Census'!$A$6:$AB$507,ROWS($A$1:B372)+1,0)=0,"",HLOOKUP(VLOOKUP(B$1,$R$2:$S$16,2,0),'APTA Employee Census'!$A$6:$AB$507,ROWS($A$1:B372)+1,0)))</f>
        <v/>
      </c>
      <c r="C373" s="43" t="str">
        <f>IF(VLOOKUP(C$1,$R$2:$S$16,2,0)="","",IF(HLOOKUP(VLOOKUP(C$1,$R$2:$S$16,2,0),'APTA Employee Census'!$B$6:$AB$507,ROWS($A$1:C372)+1,0)=0,"",HLOOKUP(VLOOKUP(C$1,$R$2:$S$16,2,0),'APTA Employee Census'!$B$6:$AB$507,ROWS($A$1:C372)+1,0)))</f>
        <v/>
      </c>
      <c r="D373" s="72" t="str">
        <f>IF(VLOOKUP(D$1,$R$2:$S$16,2,0)="","",IF(HLOOKUP(VLOOKUP(D$1,$R$2:$S$16,2,0),'APTA Employee Census'!$B$6:$AB$507,ROWS($A$1:D372)+1,0)=0,"",HLOOKUP(VLOOKUP(D$1,$R$2:$S$16,2,0),'APTA Employee Census'!$B$6:$AB$507,ROWS($A$1:D372)+1,0)))</f>
        <v/>
      </c>
      <c r="E373" s="43" t="str">
        <f>IF(VLOOKUP(E$1,$R$2:$S$16,2,0)="","",IF(HLOOKUP(VLOOKUP(E$1,$R$2:$S$16,2,0),'APTA Employee Census'!$B$6:$AB$507,ROWS($A$1:E372)+1,0)=0,"",VLOOKUP(HLOOKUP(VLOOKUP(E$1,$R$2:$S$16,2,0),'APTA Employee Census'!$B$6:$AB$507,ROWS($A$1:E372)+1,0),Lookups!$A$2:$B$45,2,0)))</f>
        <v/>
      </c>
      <c r="F373" s="72" t="str">
        <f>IF(VLOOKUP(F$1,$R$2:$S$16,2,0)="","",IF(HLOOKUP(VLOOKUP(F$1,$R$2:$S$16,2,0),'APTA Employee Census'!$B$6:$AB$507,ROWS($A$1:F372)+1,0)=0,"",HLOOKUP(VLOOKUP(F$1,$R$2:$S$16,2,0),'APTA Employee Census'!$B$6:$AB$507,ROWS($A$1:F372)+1,0)))</f>
        <v/>
      </c>
      <c r="G373" s="43" t="str">
        <f>IF(VLOOKUP(G$1,$R$2:$S$16,2,0)="","",IF(HLOOKUP(VLOOKUP(G$1,$R$2:$S$16,2,0),'APTA Employee Census'!$B$6:$AB$507,ROWS($A$1:G372)+1,0)=0,"",VLOOKUP(HLOOKUP(VLOOKUP(G$1,$R$2:$S$16,2,0),'APTA Employee Census'!$B$6:$AB$507,ROWS($A$1:G372)+1,0),Lookups!$A$2:$B$45,2,0)))</f>
        <v/>
      </c>
      <c r="H373" s="72" t="str">
        <f>IF(VLOOKUP(H$1,$R$2:$S$16,2,0)="","",IF(HLOOKUP(VLOOKUP(H$1,$R$2:$S$16,2,0),'APTA Employee Census'!$B$6:$AB$507,ROWS($A$1:H372)+1,0)=0,"",HLOOKUP(VLOOKUP(H$1,$R$2:$S$16,2,0),'APTA Employee Census'!$B$6:$AB$507,ROWS($A$1:H372)+1,0)))</f>
        <v/>
      </c>
      <c r="I373" s="73" t="str">
        <f>IF(VLOOKUP(I$1,$R$2:$S$16,2,0)="","",IF(HLOOKUP(VLOOKUP(I$1,$R$2:$S$16,2,0),'APTA Employee Census'!$B$6:$AB$507,ROWS($A$1:I372)+1,0)=0,"",HLOOKUP(VLOOKUP(I$1,$R$2:$S$16,2,0),'APTA Employee Census'!$B$6:$AB$507,ROWS($A$1:I372)+1,0)))</f>
        <v/>
      </c>
      <c r="J373" s="74" t="str">
        <f>IF(VLOOKUP($J$1,$R$2:$S$16,2,0)="","",IF(AND($K373="part_time",HLOOKUP(VLOOKUP(J$1,$R$2:$S$16,2,0),'APTA Employee Census'!$B$6:$AB$507,ROWS($A$1:J372)+1,0)&gt;0),HLOOKUP(VLOOKUP(J$1,$R$2:$S$16,2,0),'APTA Employee Census'!$B$6:$AB$507,ROWS($A$1:J372)+1,0),IF(AND($K373="part_time",HLOOKUP(VLOOKUP(J$1,$R$2:$S$16,2,0),'APTA Employee Census'!$B$6:$AB$507,ROWS($A$1:J372)+1,0)=""),'APTA Employee Census'!$G$1,"")))</f>
        <v/>
      </c>
      <c r="K373" s="43" t="e">
        <f>IF(VLOOKUP(K$1,$R$2:$S$16,2,0)="","",IF(HLOOKUP(VLOOKUP(K$1,$R$2:$S$16,2,0),'APTA Employee Census'!$B$6:$AB$507,ROWS($A$1:K372)+1,0)=0,"",VLOOKUP(HLOOKUP(VLOOKUP(K$1,$R$2:$S$16,2,0),'APTA Employee Census'!$B$6:$AB$507,ROWS($A$1:K372)+1,0),Lookups!$A$2:$B$45,2,0)))</f>
        <v>#N/A</v>
      </c>
      <c r="L373" s="72" t="str">
        <f>IF(VLOOKUP(L$1,$R$2:$S$16,2,0)="","",IF(HLOOKUP(VLOOKUP(L$1,$R$2:$S$16,2,0),'APTA Employee Census'!$B$6:$AB$507,ROWS($A$1:L372)+1,0)=0,"",HLOOKUP(VLOOKUP(L$1,$R$2:$S$16,2,0),'APTA Employee Census'!$B$6:$AB$507,ROWS($A$1:L372)+1,0)))</f>
        <v/>
      </c>
      <c r="M373" s="74" t="str">
        <f>IF(VLOOKUP(M$1,$R$2:$S$16,2,0)="","",IF(HLOOKUP(VLOOKUP(M$1,$R$2:$S$16,2,0),'APTA Employee Census'!$B$6:$AB$507,ROWS($A$1:M372)+1,0)=0,"",HLOOKUP(VLOOKUP(M$1,$R$2:$S$16,2,0),'APTA Employee Census'!$B$6:$AB$507,ROWS($A$1:M372)+1,0)))</f>
        <v/>
      </c>
      <c r="N373" s="72" t="str">
        <f>IF(VLOOKUP(N$1,$R$2:$S$16,2,0)="","",IF(HLOOKUP(VLOOKUP(N$1,$R$2:$S$16,2,0),'APTA Employee Census'!$B$6:$AB$507,ROWS($A$1:N372)+1,0)=0,"",HLOOKUP(VLOOKUP(N$1,$R$2:$S$16,2,0),'APTA Employee Census'!$B$6:$AB$507,ROWS($A$1:N372)+1,0)))</f>
        <v/>
      </c>
      <c r="O373" s="43" t="str">
        <f>IF(VLOOKUP(O$1,$R$2:$S$16,2,0)="","",IF(E373="self",IF(HLOOKUP(VLOOKUP(O$1,$R$2:$S$16,2,0),'APTA Employee Census'!$B$6:$AB$507,ROWS($A$1:O372)+1,0)=0,"",VLOOKUP(HLOOKUP(VLOOKUP(O$1,$R$2:$S$16,2,0),'APTA Employee Census'!$B$6:$AB$507,ROWS($A$1:O372)+1,0),Lookups!$A$2:$B$45,2,0)),""))</f>
        <v/>
      </c>
    </row>
    <row r="374" spans="1:15" ht="18" customHeight="1" x14ac:dyDescent="0.15">
      <c r="A374" s="43" t="str">
        <f>IF(VLOOKUP(A$1,$R$2:$S$16,2,0)="","",IF(HLOOKUP(VLOOKUP(A$1,$R$2:$S$16,2,0),'APTA Employee Census'!$B$6:$AB$507,ROWS($A$1:A373)+1,0)=0,"",HLOOKUP(VLOOKUP(A$1,$R$2:$S$16,2,0),'APTA Employee Census'!$B$6:$AB$507,ROWS($A$1:A373)+1,0)))</f>
        <v/>
      </c>
      <c r="B374" s="43" t="str">
        <f>IF(VLOOKUP(B$1,$R$2:$S$16,2,0)="","",IF(HLOOKUP(VLOOKUP(B$1,$R$2:$S$16,2,0),'APTA Employee Census'!$A$6:$AB$507,ROWS($A$1:B373)+1,0)=0,"",HLOOKUP(VLOOKUP(B$1,$R$2:$S$16,2,0),'APTA Employee Census'!$A$6:$AB$507,ROWS($A$1:B373)+1,0)))</f>
        <v/>
      </c>
      <c r="C374" s="43" t="str">
        <f>IF(VLOOKUP(C$1,$R$2:$S$16,2,0)="","",IF(HLOOKUP(VLOOKUP(C$1,$R$2:$S$16,2,0),'APTA Employee Census'!$B$6:$AB$507,ROWS($A$1:C373)+1,0)=0,"",HLOOKUP(VLOOKUP(C$1,$R$2:$S$16,2,0),'APTA Employee Census'!$B$6:$AB$507,ROWS($A$1:C373)+1,0)))</f>
        <v/>
      </c>
      <c r="D374" s="72" t="str">
        <f>IF(VLOOKUP(D$1,$R$2:$S$16,2,0)="","",IF(HLOOKUP(VLOOKUP(D$1,$R$2:$S$16,2,0),'APTA Employee Census'!$B$6:$AB$507,ROWS($A$1:D373)+1,0)=0,"",HLOOKUP(VLOOKUP(D$1,$R$2:$S$16,2,0),'APTA Employee Census'!$B$6:$AB$507,ROWS($A$1:D373)+1,0)))</f>
        <v/>
      </c>
      <c r="E374" s="43" t="str">
        <f>IF(VLOOKUP(E$1,$R$2:$S$16,2,0)="","",IF(HLOOKUP(VLOOKUP(E$1,$R$2:$S$16,2,0),'APTA Employee Census'!$B$6:$AB$507,ROWS($A$1:E373)+1,0)=0,"",VLOOKUP(HLOOKUP(VLOOKUP(E$1,$R$2:$S$16,2,0),'APTA Employee Census'!$B$6:$AB$507,ROWS($A$1:E373)+1,0),Lookups!$A$2:$B$45,2,0)))</f>
        <v/>
      </c>
      <c r="F374" s="72" t="str">
        <f>IF(VLOOKUP(F$1,$R$2:$S$16,2,0)="","",IF(HLOOKUP(VLOOKUP(F$1,$R$2:$S$16,2,0),'APTA Employee Census'!$B$6:$AB$507,ROWS($A$1:F373)+1,0)=0,"",HLOOKUP(VLOOKUP(F$1,$R$2:$S$16,2,0),'APTA Employee Census'!$B$6:$AB$507,ROWS($A$1:F373)+1,0)))</f>
        <v/>
      </c>
      <c r="G374" s="43" t="str">
        <f>IF(VLOOKUP(G$1,$R$2:$S$16,2,0)="","",IF(HLOOKUP(VLOOKUP(G$1,$R$2:$S$16,2,0),'APTA Employee Census'!$B$6:$AB$507,ROWS($A$1:G373)+1,0)=0,"",VLOOKUP(HLOOKUP(VLOOKUP(G$1,$R$2:$S$16,2,0),'APTA Employee Census'!$B$6:$AB$507,ROWS($A$1:G373)+1,0),Lookups!$A$2:$B$45,2,0)))</f>
        <v/>
      </c>
      <c r="H374" s="72" t="str">
        <f>IF(VLOOKUP(H$1,$R$2:$S$16,2,0)="","",IF(HLOOKUP(VLOOKUP(H$1,$R$2:$S$16,2,0),'APTA Employee Census'!$B$6:$AB$507,ROWS($A$1:H373)+1,0)=0,"",HLOOKUP(VLOOKUP(H$1,$R$2:$S$16,2,0),'APTA Employee Census'!$B$6:$AB$507,ROWS($A$1:H373)+1,0)))</f>
        <v/>
      </c>
      <c r="I374" s="73" t="str">
        <f>IF(VLOOKUP(I$1,$R$2:$S$16,2,0)="","",IF(HLOOKUP(VLOOKUP(I$1,$R$2:$S$16,2,0),'APTA Employee Census'!$B$6:$AB$507,ROWS($A$1:I373)+1,0)=0,"",HLOOKUP(VLOOKUP(I$1,$R$2:$S$16,2,0),'APTA Employee Census'!$B$6:$AB$507,ROWS($A$1:I373)+1,0)))</f>
        <v/>
      </c>
      <c r="J374" s="74" t="str">
        <f>IF(VLOOKUP($J$1,$R$2:$S$16,2,0)="","",IF(AND($K374="part_time",HLOOKUP(VLOOKUP(J$1,$R$2:$S$16,2,0),'APTA Employee Census'!$B$6:$AB$507,ROWS($A$1:J373)+1,0)&gt;0),HLOOKUP(VLOOKUP(J$1,$R$2:$S$16,2,0),'APTA Employee Census'!$B$6:$AB$507,ROWS($A$1:J373)+1,0),IF(AND($K374="part_time",HLOOKUP(VLOOKUP(J$1,$R$2:$S$16,2,0),'APTA Employee Census'!$B$6:$AB$507,ROWS($A$1:J373)+1,0)=""),'APTA Employee Census'!$G$1,"")))</f>
        <v/>
      </c>
      <c r="K374" s="43" t="e">
        <f>IF(VLOOKUP(K$1,$R$2:$S$16,2,0)="","",IF(HLOOKUP(VLOOKUP(K$1,$R$2:$S$16,2,0),'APTA Employee Census'!$B$6:$AB$507,ROWS($A$1:K373)+1,0)=0,"",VLOOKUP(HLOOKUP(VLOOKUP(K$1,$R$2:$S$16,2,0),'APTA Employee Census'!$B$6:$AB$507,ROWS($A$1:K373)+1,0),Lookups!$A$2:$B$45,2,0)))</f>
        <v>#N/A</v>
      </c>
      <c r="L374" s="72" t="str">
        <f>IF(VLOOKUP(L$1,$R$2:$S$16,2,0)="","",IF(HLOOKUP(VLOOKUP(L$1,$R$2:$S$16,2,0),'APTA Employee Census'!$B$6:$AB$507,ROWS($A$1:L373)+1,0)=0,"",HLOOKUP(VLOOKUP(L$1,$R$2:$S$16,2,0),'APTA Employee Census'!$B$6:$AB$507,ROWS($A$1:L373)+1,0)))</f>
        <v/>
      </c>
      <c r="M374" s="74" t="str">
        <f>IF(VLOOKUP(M$1,$R$2:$S$16,2,0)="","",IF(HLOOKUP(VLOOKUP(M$1,$R$2:$S$16,2,0),'APTA Employee Census'!$B$6:$AB$507,ROWS($A$1:M373)+1,0)=0,"",HLOOKUP(VLOOKUP(M$1,$R$2:$S$16,2,0),'APTA Employee Census'!$B$6:$AB$507,ROWS($A$1:M373)+1,0)))</f>
        <v/>
      </c>
      <c r="N374" s="72" t="str">
        <f>IF(VLOOKUP(N$1,$R$2:$S$16,2,0)="","",IF(HLOOKUP(VLOOKUP(N$1,$R$2:$S$16,2,0),'APTA Employee Census'!$B$6:$AB$507,ROWS($A$1:N373)+1,0)=0,"",HLOOKUP(VLOOKUP(N$1,$R$2:$S$16,2,0),'APTA Employee Census'!$B$6:$AB$507,ROWS($A$1:N373)+1,0)))</f>
        <v/>
      </c>
      <c r="O374" s="43" t="str">
        <f>IF(VLOOKUP(O$1,$R$2:$S$16,2,0)="","",IF(E374="self",IF(HLOOKUP(VLOOKUP(O$1,$R$2:$S$16,2,0),'APTA Employee Census'!$B$6:$AB$507,ROWS($A$1:O373)+1,0)=0,"",VLOOKUP(HLOOKUP(VLOOKUP(O$1,$R$2:$S$16,2,0),'APTA Employee Census'!$B$6:$AB$507,ROWS($A$1:O373)+1,0),Lookups!$A$2:$B$45,2,0)),""))</f>
        <v/>
      </c>
    </row>
    <row r="375" spans="1:15" ht="18" customHeight="1" x14ac:dyDescent="0.15">
      <c r="A375" s="43" t="str">
        <f>IF(VLOOKUP(A$1,$R$2:$S$16,2,0)="","",IF(HLOOKUP(VLOOKUP(A$1,$R$2:$S$16,2,0),'APTA Employee Census'!$B$6:$AB$507,ROWS($A$1:A374)+1,0)=0,"",HLOOKUP(VLOOKUP(A$1,$R$2:$S$16,2,0),'APTA Employee Census'!$B$6:$AB$507,ROWS($A$1:A374)+1,0)))</f>
        <v/>
      </c>
      <c r="B375" s="43" t="str">
        <f>IF(VLOOKUP(B$1,$R$2:$S$16,2,0)="","",IF(HLOOKUP(VLOOKUP(B$1,$R$2:$S$16,2,0),'APTA Employee Census'!$A$6:$AB$507,ROWS($A$1:B374)+1,0)=0,"",HLOOKUP(VLOOKUP(B$1,$R$2:$S$16,2,0),'APTA Employee Census'!$A$6:$AB$507,ROWS($A$1:B374)+1,0)))</f>
        <v/>
      </c>
      <c r="C375" s="43" t="str">
        <f>IF(VLOOKUP(C$1,$R$2:$S$16,2,0)="","",IF(HLOOKUP(VLOOKUP(C$1,$R$2:$S$16,2,0),'APTA Employee Census'!$B$6:$AB$507,ROWS($A$1:C374)+1,0)=0,"",HLOOKUP(VLOOKUP(C$1,$R$2:$S$16,2,0),'APTA Employee Census'!$B$6:$AB$507,ROWS($A$1:C374)+1,0)))</f>
        <v/>
      </c>
      <c r="D375" s="72" t="str">
        <f>IF(VLOOKUP(D$1,$R$2:$S$16,2,0)="","",IF(HLOOKUP(VLOOKUP(D$1,$R$2:$S$16,2,0),'APTA Employee Census'!$B$6:$AB$507,ROWS($A$1:D374)+1,0)=0,"",HLOOKUP(VLOOKUP(D$1,$R$2:$S$16,2,0),'APTA Employee Census'!$B$6:$AB$507,ROWS($A$1:D374)+1,0)))</f>
        <v/>
      </c>
      <c r="E375" s="43" t="str">
        <f>IF(VLOOKUP(E$1,$R$2:$S$16,2,0)="","",IF(HLOOKUP(VLOOKUP(E$1,$R$2:$S$16,2,0),'APTA Employee Census'!$B$6:$AB$507,ROWS($A$1:E374)+1,0)=0,"",VLOOKUP(HLOOKUP(VLOOKUP(E$1,$R$2:$S$16,2,0),'APTA Employee Census'!$B$6:$AB$507,ROWS($A$1:E374)+1,0),Lookups!$A$2:$B$45,2,0)))</f>
        <v/>
      </c>
      <c r="F375" s="72" t="str">
        <f>IF(VLOOKUP(F$1,$R$2:$S$16,2,0)="","",IF(HLOOKUP(VLOOKUP(F$1,$R$2:$S$16,2,0),'APTA Employee Census'!$B$6:$AB$507,ROWS($A$1:F374)+1,0)=0,"",HLOOKUP(VLOOKUP(F$1,$R$2:$S$16,2,0),'APTA Employee Census'!$B$6:$AB$507,ROWS($A$1:F374)+1,0)))</f>
        <v/>
      </c>
      <c r="G375" s="43" t="str">
        <f>IF(VLOOKUP(G$1,$R$2:$S$16,2,0)="","",IF(HLOOKUP(VLOOKUP(G$1,$R$2:$S$16,2,0),'APTA Employee Census'!$B$6:$AB$507,ROWS($A$1:G374)+1,0)=0,"",VLOOKUP(HLOOKUP(VLOOKUP(G$1,$R$2:$S$16,2,0),'APTA Employee Census'!$B$6:$AB$507,ROWS($A$1:G374)+1,0),Lookups!$A$2:$B$45,2,0)))</f>
        <v/>
      </c>
      <c r="H375" s="72" t="str">
        <f>IF(VLOOKUP(H$1,$R$2:$S$16,2,0)="","",IF(HLOOKUP(VLOOKUP(H$1,$R$2:$S$16,2,0),'APTA Employee Census'!$B$6:$AB$507,ROWS($A$1:H374)+1,0)=0,"",HLOOKUP(VLOOKUP(H$1,$R$2:$S$16,2,0),'APTA Employee Census'!$B$6:$AB$507,ROWS($A$1:H374)+1,0)))</f>
        <v/>
      </c>
      <c r="I375" s="73" t="str">
        <f>IF(VLOOKUP(I$1,$R$2:$S$16,2,0)="","",IF(HLOOKUP(VLOOKUP(I$1,$R$2:$S$16,2,0),'APTA Employee Census'!$B$6:$AB$507,ROWS($A$1:I374)+1,0)=0,"",HLOOKUP(VLOOKUP(I$1,$R$2:$S$16,2,0),'APTA Employee Census'!$B$6:$AB$507,ROWS($A$1:I374)+1,0)))</f>
        <v/>
      </c>
      <c r="J375" s="74" t="str">
        <f>IF(VLOOKUP($J$1,$R$2:$S$16,2,0)="","",IF(AND($K375="part_time",HLOOKUP(VLOOKUP(J$1,$R$2:$S$16,2,0),'APTA Employee Census'!$B$6:$AB$507,ROWS($A$1:J374)+1,0)&gt;0),HLOOKUP(VLOOKUP(J$1,$R$2:$S$16,2,0),'APTA Employee Census'!$B$6:$AB$507,ROWS($A$1:J374)+1,0),IF(AND($K375="part_time",HLOOKUP(VLOOKUP(J$1,$R$2:$S$16,2,0),'APTA Employee Census'!$B$6:$AB$507,ROWS($A$1:J374)+1,0)=""),'APTA Employee Census'!$G$1,"")))</f>
        <v/>
      </c>
      <c r="K375" s="43" t="e">
        <f>IF(VLOOKUP(K$1,$R$2:$S$16,2,0)="","",IF(HLOOKUP(VLOOKUP(K$1,$R$2:$S$16,2,0),'APTA Employee Census'!$B$6:$AB$507,ROWS($A$1:K374)+1,0)=0,"",VLOOKUP(HLOOKUP(VLOOKUP(K$1,$R$2:$S$16,2,0),'APTA Employee Census'!$B$6:$AB$507,ROWS($A$1:K374)+1,0),Lookups!$A$2:$B$45,2,0)))</f>
        <v>#N/A</v>
      </c>
      <c r="L375" s="72" t="str">
        <f>IF(VLOOKUP(L$1,$R$2:$S$16,2,0)="","",IF(HLOOKUP(VLOOKUP(L$1,$R$2:$S$16,2,0),'APTA Employee Census'!$B$6:$AB$507,ROWS($A$1:L374)+1,0)=0,"",HLOOKUP(VLOOKUP(L$1,$R$2:$S$16,2,0),'APTA Employee Census'!$B$6:$AB$507,ROWS($A$1:L374)+1,0)))</f>
        <v/>
      </c>
      <c r="M375" s="74" t="str">
        <f>IF(VLOOKUP(M$1,$R$2:$S$16,2,0)="","",IF(HLOOKUP(VLOOKUP(M$1,$R$2:$S$16,2,0),'APTA Employee Census'!$B$6:$AB$507,ROWS($A$1:M374)+1,0)=0,"",HLOOKUP(VLOOKUP(M$1,$R$2:$S$16,2,0),'APTA Employee Census'!$B$6:$AB$507,ROWS($A$1:M374)+1,0)))</f>
        <v/>
      </c>
      <c r="N375" s="72" t="str">
        <f>IF(VLOOKUP(N$1,$R$2:$S$16,2,0)="","",IF(HLOOKUP(VLOOKUP(N$1,$R$2:$S$16,2,0),'APTA Employee Census'!$B$6:$AB$507,ROWS($A$1:N374)+1,0)=0,"",HLOOKUP(VLOOKUP(N$1,$R$2:$S$16,2,0),'APTA Employee Census'!$B$6:$AB$507,ROWS($A$1:N374)+1,0)))</f>
        <v/>
      </c>
      <c r="O375" s="43" t="str">
        <f>IF(VLOOKUP(O$1,$R$2:$S$16,2,0)="","",IF(E375="self",IF(HLOOKUP(VLOOKUP(O$1,$R$2:$S$16,2,0),'APTA Employee Census'!$B$6:$AB$507,ROWS($A$1:O374)+1,0)=0,"",VLOOKUP(HLOOKUP(VLOOKUP(O$1,$R$2:$S$16,2,0),'APTA Employee Census'!$B$6:$AB$507,ROWS($A$1:O374)+1,0),Lookups!$A$2:$B$45,2,0)),""))</f>
        <v/>
      </c>
    </row>
    <row r="376" spans="1:15" ht="18" customHeight="1" x14ac:dyDescent="0.15">
      <c r="A376" s="43" t="str">
        <f>IF(VLOOKUP(A$1,$R$2:$S$16,2,0)="","",IF(HLOOKUP(VLOOKUP(A$1,$R$2:$S$16,2,0),'APTA Employee Census'!$B$6:$AB$507,ROWS($A$1:A375)+1,0)=0,"",HLOOKUP(VLOOKUP(A$1,$R$2:$S$16,2,0),'APTA Employee Census'!$B$6:$AB$507,ROWS($A$1:A375)+1,0)))</f>
        <v/>
      </c>
      <c r="B376" s="43" t="str">
        <f>IF(VLOOKUP(B$1,$R$2:$S$16,2,0)="","",IF(HLOOKUP(VLOOKUP(B$1,$R$2:$S$16,2,0),'APTA Employee Census'!$A$6:$AB$507,ROWS($A$1:B375)+1,0)=0,"",HLOOKUP(VLOOKUP(B$1,$R$2:$S$16,2,0),'APTA Employee Census'!$A$6:$AB$507,ROWS($A$1:B375)+1,0)))</f>
        <v/>
      </c>
      <c r="C376" s="43" t="str">
        <f>IF(VLOOKUP(C$1,$R$2:$S$16,2,0)="","",IF(HLOOKUP(VLOOKUP(C$1,$R$2:$S$16,2,0),'APTA Employee Census'!$B$6:$AB$507,ROWS($A$1:C375)+1,0)=0,"",HLOOKUP(VLOOKUP(C$1,$R$2:$S$16,2,0),'APTA Employee Census'!$B$6:$AB$507,ROWS($A$1:C375)+1,0)))</f>
        <v/>
      </c>
      <c r="D376" s="72" t="str">
        <f>IF(VLOOKUP(D$1,$R$2:$S$16,2,0)="","",IF(HLOOKUP(VLOOKUP(D$1,$R$2:$S$16,2,0),'APTA Employee Census'!$B$6:$AB$507,ROWS($A$1:D375)+1,0)=0,"",HLOOKUP(VLOOKUP(D$1,$R$2:$S$16,2,0),'APTA Employee Census'!$B$6:$AB$507,ROWS($A$1:D375)+1,0)))</f>
        <v/>
      </c>
      <c r="E376" s="43" t="str">
        <f>IF(VLOOKUP(E$1,$R$2:$S$16,2,0)="","",IF(HLOOKUP(VLOOKUP(E$1,$R$2:$S$16,2,0),'APTA Employee Census'!$B$6:$AB$507,ROWS($A$1:E375)+1,0)=0,"",VLOOKUP(HLOOKUP(VLOOKUP(E$1,$R$2:$S$16,2,0),'APTA Employee Census'!$B$6:$AB$507,ROWS($A$1:E375)+1,0),Lookups!$A$2:$B$45,2,0)))</f>
        <v/>
      </c>
      <c r="F376" s="72" t="str">
        <f>IF(VLOOKUP(F$1,$R$2:$S$16,2,0)="","",IF(HLOOKUP(VLOOKUP(F$1,$R$2:$S$16,2,0),'APTA Employee Census'!$B$6:$AB$507,ROWS($A$1:F375)+1,0)=0,"",HLOOKUP(VLOOKUP(F$1,$R$2:$S$16,2,0),'APTA Employee Census'!$B$6:$AB$507,ROWS($A$1:F375)+1,0)))</f>
        <v/>
      </c>
      <c r="G376" s="43" t="str">
        <f>IF(VLOOKUP(G$1,$R$2:$S$16,2,0)="","",IF(HLOOKUP(VLOOKUP(G$1,$R$2:$S$16,2,0),'APTA Employee Census'!$B$6:$AB$507,ROWS($A$1:G375)+1,0)=0,"",VLOOKUP(HLOOKUP(VLOOKUP(G$1,$R$2:$S$16,2,0),'APTA Employee Census'!$B$6:$AB$507,ROWS($A$1:G375)+1,0),Lookups!$A$2:$B$45,2,0)))</f>
        <v/>
      </c>
      <c r="H376" s="72" t="str">
        <f>IF(VLOOKUP(H$1,$R$2:$S$16,2,0)="","",IF(HLOOKUP(VLOOKUP(H$1,$R$2:$S$16,2,0),'APTA Employee Census'!$B$6:$AB$507,ROWS($A$1:H375)+1,0)=0,"",HLOOKUP(VLOOKUP(H$1,$R$2:$S$16,2,0),'APTA Employee Census'!$B$6:$AB$507,ROWS($A$1:H375)+1,0)))</f>
        <v/>
      </c>
      <c r="I376" s="73" t="str">
        <f>IF(VLOOKUP(I$1,$R$2:$S$16,2,0)="","",IF(HLOOKUP(VLOOKUP(I$1,$R$2:$S$16,2,0),'APTA Employee Census'!$B$6:$AB$507,ROWS($A$1:I375)+1,0)=0,"",HLOOKUP(VLOOKUP(I$1,$R$2:$S$16,2,0),'APTA Employee Census'!$B$6:$AB$507,ROWS($A$1:I375)+1,0)))</f>
        <v/>
      </c>
      <c r="J376" s="74" t="str">
        <f>IF(VLOOKUP($J$1,$R$2:$S$16,2,0)="","",IF(AND($K376="part_time",HLOOKUP(VLOOKUP(J$1,$R$2:$S$16,2,0),'APTA Employee Census'!$B$6:$AB$507,ROWS($A$1:J375)+1,0)&gt;0),HLOOKUP(VLOOKUP(J$1,$R$2:$S$16,2,0),'APTA Employee Census'!$B$6:$AB$507,ROWS($A$1:J375)+1,0),IF(AND($K376="part_time",HLOOKUP(VLOOKUP(J$1,$R$2:$S$16,2,0),'APTA Employee Census'!$B$6:$AB$507,ROWS($A$1:J375)+1,0)=""),'APTA Employee Census'!$G$1,"")))</f>
        <v/>
      </c>
      <c r="K376" s="43" t="e">
        <f>IF(VLOOKUP(K$1,$R$2:$S$16,2,0)="","",IF(HLOOKUP(VLOOKUP(K$1,$R$2:$S$16,2,0),'APTA Employee Census'!$B$6:$AB$507,ROWS($A$1:K375)+1,0)=0,"",VLOOKUP(HLOOKUP(VLOOKUP(K$1,$R$2:$S$16,2,0),'APTA Employee Census'!$B$6:$AB$507,ROWS($A$1:K375)+1,0),Lookups!$A$2:$B$45,2,0)))</f>
        <v>#N/A</v>
      </c>
      <c r="L376" s="72" t="str">
        <f>IF(VLOOKUP(L$1,$R$2:$S$16,2,0)="","",IF(HLOOKUP(VLOOKUP(L$1,$R$2:$S$16,2,0),'APTA Employee Census'!$B$6:$AB$507,ROWS($A$1:L375)+1,0)=0,"",HLOOKUP(VLOOKUP(L$1,$R$2:$S$16,2,0),'APTA Employee Census'!$B$6:$AB$507,ROWS($A$1:L375)+1,0)))</f>
        <v/>
      </c>
      <c r="M376" s="74" t="str">
        <f>IF(VLOOKUP(M$1,$R$2:$S$16,2,0)="","",IF(HLOOKUP(VLOOKUP(M$1,$R$2:$S$16,2,0),'APTA Employee Census'!$B$6:$AB$507,ROWS($A$1:M375)+1,0)=0,"",HLOOKUP(VLOOKUP(M$1,$R$2:$S$16,2,0),'APTA Employee Census'!$B$6:$AB$507,ROWS($A$1:M375)+1,0)))</f>
        <v/>
      </c>
      <c r="N376" s="72" t="str">
        <f>IF(VLOOKUP(N$1,$R$2:$S$16,2,0)="","",IF(HLOOKUP(VLOOKUP(N$1,$R$2:$S$16,2,0),'APTA Employee Census'!$B$6:$AB$507,ROWS($A$1:N375)+1,0)=0,"",HLOOKUP(VLOOKUP(N$1,$R$2:$S$16,2,0),'APTA Employee Census'!$B$6:$AB$507,ROWS($A$1:N375)+1,0)))</f>
        <v/>
      </c>
      <c r="O376" s="43" t="str">
        <f>IF(VLOOKUP(O$1,$R$2:$S$16,2,0)="","",IF(E376="self",IF(HLOOKUP(VLOOKUP(O$1,$R$2:$S$16,2,0),'APTA Employee Census'!$B$6:$AB$507,ROWS($A$1:O375)+1,0)=0,"",VLOOKUP(HLOOKUP(VLOOKUP(O$1,$R$2:$S$16,2,0),'APTA Employee Census'!$B$6:$AB$507,ROWS($A$1:O375)+1,0),Lookups!$A$2:$B$45,2,0)),""))</f>
        <v/>
      </c>
    </row>
    <row r="377" spans="1:15" ht="18" customHeight="1" x14ac:dyDescent="0.15">
      <c r="A377" s="43" t="str">
        <f>IF(VLOOKUP(A$1,$R$2:$S$16,2,0)="","",IF(HLOOKUP(VLOOKUP(A$1,$R$2:$S$16,2,0),'APTA Employee Census'!$B$6:$AB$507,ROWS($A$1:A376)+1,0)=0,"",HLOOKUP(VLOOKUP(A$1,$R$2:$S$16,2,0),'APTA Employee Census'!$B$6:$AB$507,ROWS($A$1:A376)+1,0)))</f>
        <v/>
      </c>
      <c r="B377" s="43" t="str">
        <f>IF(VLOOKUP(B$1,$R$2:$S$16,2,0)="","",IF(HLOOKUP(VLOOKUP(B$1,$R$2:$S$16,2,0),'APTA Employee Census'!$A$6:$AB$507,ROWS($A$1:B376)+1,0)=0,"",HLOOKUP(VLOOKUP(B$1,$R$2:$S$16,2,0),'APTA Employee Census'!$A$6:$AB$507,ROWS($A$1:B376)+1,0)))</f>
        <v/>
      </c>
      <c r="C377" s="43" t="str">
        <f>IF(VLOOKUP(C$1,$R$2:$S$16,2,0)="","",IF(HLOOKUP(VLOOKUP(C$1,$R$2:$S$16,2,0),'APTA Employee Census'!$B$6:$AB$507,ROWS($A$1:C376)+1,0)=0,"",HLOOKUP(VLOOKUP(C$1,$R$2:$S$16,2,0),'APTA Employee Census'!$B$6:$AB$507,ROWS($A$1:C376)+1,0)))</f>
        <v/>
      </c>
      <c r="D377" s="72" t="str">
        <f>IF(VLOOKUP(D$1,$R$2:$S$16,2,0)="","",IF(HLOOKUP(VLOOKUP(D$1,$R$2:$S$16,2,0),'APTA Employee Census'!$B$6:$AB$507,ROWS($A$1:D376)+1,0)=0,"",HLOOKUP(VLOOKUP(D$1,$R$2:$S$16,2,0),'APTA Employee Census'!$B$6:$AB$507,ROWS($A$1:D376)+1,0)))</f>
        <v/>
      </c>
      <c r="E377" s="43" t="str">
        <f>IF(VLOOKUP(E$1,$R$2:$S$16,2,0)="","",IF(HLOOKUP(VLOOKUP(E$1,$R$2:$S$16,2,0),'APTA Employee Census'!$B$6:$AB$507,ROWS($A$1:E376)+1,0)=0,"",VLOOKUP(HLOOKUP(VLOOKUP(E$1,$R$2:$S$16,2,0),'APTA Employee Census'!$B$6:$AB$507,ROWS($A$1:E376)+1,0),Lookups!$A$2:$B$45,2,0)))</f>
        <v/>
      </c>
      <c r="F377" s="72" t="str">
        <f>IF(VLOOKUP(F$1,$R$2:$S$16,2,0)="","",IF(HLOOKUP(VLOOKUP(F$1,$R$2:$S$16,2,0),'APTA Employee Census'!$B$6:$AB$507,ROWS($A$1:F376)+1,0)=0,"",HLOOKUP(VLOOKUP(F$1,$R$2:$S$16,2,0),'APTA Employee Census'!$B$6:$AB$507,ROWS($A$1:F376)+1,0)))</f>
        <v/>
      </c>
      <c r="G377" s="43" t="str">
        <f>IF(VLOOKUP(G$1,$R$2:$S$16,2,0)="","",IF(HLOOKUP(VLOOKUP(G$1,$R$2:$S$16,2,0),'APTA Employee Census'!$B$6:$AB$507,ROWS($A$1:G376)+1,0)=0,"",VLOOKUP(HLOOKUP(VLOOKUP(G$1,$R$2:$S$16,2,0),'APTA Employee Census'!$B$6:$AB$507,ROWS($A$1:G376)+1,0),Lookups!$A$2:$B$45,2,0)))</f>
        <v/>
      </c>
      <c r="H377" s="72" t="str">
        <f>IF(VLOOKUP(H$1,$R$2:$S$16,2,0)="","",IF(HLOOKUP(VLOOKUP(H$1,$R$2:$S$16,2,0),'APTA Employee Census'!$B$6:$AB$507,ROWS($A$1:H376)+1,0)=0,"",HLOOKUP(VLOOKUP(H$1,$R$2:$S$16,2,0),'APTA Employee Census'!$B$6:$AB$507,ROWS($A$1:H376)+1,0)))</f>
        <v/>
      </c>
      <c r="I377" s="73" t="str">
        <f>IF(VLOOKUP(I$1,$R$2:$S$16,2,0)="","",IF(HLOOKUP(VLOOKUP(I$1,$R$2:$S$16,2,0),'APTA Employee Census'!$B$6:$AB$507,ROWS($A$1:I376)+1,0)=0,"",HLOOKUP(VLOOKUP(I$1,$R$2:$S$16,2,0),'APTA Employee Census'!$B$6:$AB$507,ROWS($A$1:I376)+1,0)))</f>
        <v/>
      </c>
      <c r="J377" s="74" t="str">
        <f>IF(VLOOKUP($J$1,$R$2:$S$16,2,0)="","",IF(AND($K377="part_time",HLOOKUP(VLOOKUP(J$1,$R$2:$S$16,2,0),'APTA Employee Census'!$B$6:$AB$507,ROWS($A$1:J376)+1,0)&gt;0),HLOOKUP(VLOOKUP(J$1,$R$2:$S$16,2,0),'APTA Employee Census'!$B$6:$AB$507,ROWS($A$1:J376)+1,0),IF(AND($K377="part_time",HLOOKUP(VLOOKUP(J$1,$R$2:$S$16,2,0),'APTA Employee Census'!$B$6:$AB$507,ROWS($A$1:J376)+1,0)=""),'APTA Employee Census'!$G$1,"")))</f>
        <v/>
      </c>
      <c r="K377" s="43" t="e">
        <f>IF(VLOOKUP(K$1,$R$2:$S$16,2,0)="","",IF(HLOOKUP(VLOOKUP(K$1,$R$2:$S$16,2,0),'APTA Employee Census'!$B$6:$AB$507,ROWS($A$1:K376)+1,0)=0,"",VLOOKUP(HLOOKUP(VLOOKUP(K$1,$R$2:$S$16,2,0),'APTA Employee Census'!$B$6:$AB$507,ROWS($A$1:K376)+1,0),Lookups!$A$2:$B$45,2,0)))</f>
        <v>#N/A</v>
      </c>
      <c r="L377" s="72" t="str">
        <f>IF(VLOOKUP(L$1,$R$2:$S$16,2,0)="","",IF(HLOOKUP(VLOOKUP(L$1,$R$2:$S$16,2,0),'APTA Employee Census'!$B$6:$AB$507,ROWS($A$1:L376)+1,0)=0,"",HLOOKUP(VLOOKUP(L$1,$R$2:$S$16,2,0),'APTA Employee Census'!$B$6:$AB$507,ROWS($A$1:L376)+1,0)))</f>
        <v/>
      </c>
      <c r="M377" s="74" t="str">
        <f>IF(VLOOKUP(M$1,$R$2:$S$16,2,0)="","",IF(HLOOKUP(VLOOKUP(M$1,$R$2:$S$16,2,0),'APTA Employee Census'!$B$6:$AB$507,ROWS($A$1:M376)+1,0)=0,"",HLOOKUP(VLOOKUP(M$1,$R$2:$S$16,2,0),'APTA Employee Census'!$B$6:$AB$507,ROWS($A$1:M376)+1,0)))</f>
        <v/>
      </c>
      <c r="N377" s="72" t="str">
        <f>IF(VLOOKUP(N$1,$R$2:$S$16,2,0)="","",IF(HLOOKUP(VLOOKUP(N$1,$R$2:$S$16,2,0),'APTA Employee Census'!$B$6:$AB$507,ROWS($A$1:N376)+1,0)=0,"",HLOOKUP(VLOOKUP(N$1,$R$2:$S$16,2,0),'APTA Employee Census'!$B$6:$AB$507,ROWS($A$1:N376)+1,0)))</f>
        <v/>
      </c>
      <c r="O377" s="43" t="str">
        <f>IF(VLOOKUP(O$1,$R$2:$S$16,2,0)="","",IF(E377="self",IF(HLOOKUP(VLOOKUP(O$1,$R$2:$S$16,2,0),'APTA Employee Census'!$B$6:$AB$507,ROWS($A$1:O376)+1,0)=0,"",VLOOKUP(HLOOKUP(VLOOKUP(O$1,$R$2:$S$16,2,0),'APTA Employee Census'!$B$6:$AB$507,ROWS($A$1:O376)+1,0),Lookups!$A$2:$B$45,2,0)),""))</f>
        <v/>
      </c>
    </row>
    <row r="378" spans="1:15" ht="18" customHeight="1" x14ac:dyDescent="0.15">
      <c r="A378" s="43" t="str">
        <f>IF(VLOOKUP(A$1,$R$2:$S$16,2,0)="","",IF(HLOOKUP(VLOOKUP(A$1,$R$2:$S$16,2,0),'APTA Employee Census'!$B$6:$AB$507,ROWS($A$1:A377)+1,0)=0,"",HLOOKUP(VLOOKUP(A$1,$R$2:$S$16,2,0),'APTA Employee Census'!$B$6:$AB$507,ROWS($A$1:A377)+1,0)))</f>
        <v/>
      </c>
      <c r="B378" s="43" t="str">
        <f>IF(VLOOKUP(B$1,$R$2:$S$16,2,0)="","",IF(HLOOKUP(VLOOKUP(B$1,$R$2:$S$16,2,0),'APTA Employee Census'!$A$6:$AB$507,ROWS($A$1:B377)+1,0)=0,"",HLOOKUP(VLOOKUP(B$1,$R$2:$S$16,2,0),'APTA Employee Census'!$A$6:$AB$507,ROWS($A$1:B377)+1,0)))</f>
        <v/>
      </c>
      <c r="C378" s="43" t="str">
        <f>IF(VLOOKUP(C$1,$R$2:$S$16,2,0)="","",IF(HLOOKUP(VLOOKUP(C$1,$R$2:$S$16,2,0),'APTA Employee Census'!$B$6:$AB$507,ROWS($A$1:C377)+1,0)=0,"",HLOOKUP(VLOOKUP(C$1,$R$2:$S$16,2,0),'APTA Employee Census'!$B$6:$AB$507,ROWS($A$1:C377)+1,0)))</f>
        <v/>
      </c>
      <c r="D378" s="72" t="str">
        <f>IF(VLOOKUP(D$1,$R$2:$S$16,2,0)="","",IF(HLOOKUP(VLOOKUP(D$1,$R$2:$S$16,2,0),'APTA Employee Census'!$B$6:$AB$507,ROWS($A$1:D377)+1,0)=0,"",HLOOKUP(VLOOKUP(D$1,$R$2:$S$16,2,0),'APTA Employee Census'!$B$6:$AB$507,ROWS($A$1:D377)+1,0)))</f>
        <v/>
      </c>
      <c r="E378" s="43" t="str">
        <f>IF(VLOOKUP(E$1,$R$2:$S$16,2,0)="","",IF(HLOOKUP(VLOOKUP(E$1,$R$2:$S$16,2,0),'APTA Employee Census'!$B$6:$AB$507,ROWS($A$1:E377)+1,0)=0,"",VLOOKUP(HLOOKUP(VLOOKUP(E$1,$R$2:$S$16,2,0),'APTA Employee Census'!$B$6:$AB$507,ROWS($A$1:E377)+1,0),Lookups!$A$2:$B$45,2,0)))</f>
        <v/>
      </c>
      <c r="F378" s="72" t="str">
        <f>IF(VLOOKUP(F$1,$R$2:$S$16,2,0)="","",IF(HLOOKUP(VLOOKUP(F$1,$R$2:$S$16,2,0),'APTA Employee Census'!$B$6:$AB$507,ROWS($A$1:F377)+1,0)=0,"",HLOOKUP(VLOOKUP(F$1,$R$2:$S$16,2,0),'APTA Employee Census'!$B$6:$AB$507,ROWS($A$1:F377)+1,0)))</f>
        <v/>
      </c>
      <c r="G378" s="43" t="str">
        <f>IF(VLOOKUP(G$1,$R$2:$S$16,2,0)="","",IF(HLOOKUP(VLOOKUP(G$1,$R$2:$S$16,2,0),'APTA Employee Census'!$B$6:$AB$507,ROWS($A$1:G377)+1,0)=0,"",VLOOKUP(HLOOKUP(VLOOKUP(G$1,$R$2:$S$16,2,0),'APTA Employee Census'!$B$6:$AB$507,ROWS($A$1:G377)+1,0),Lookups!$A$2:$B$45,2,0)))</f>
        <v/>
      </c>
      <c r="H378" s="72" t="str">
        <f>IF(VLOOKUP(H$1,$R$2:$S$16,2,0)="","",IF(HLOOKUP(VLOOKUP(H$1,$R$2:$S$16,2,0),'APTA Employee Census'!$B$6:$AB$507,ROWS($A$1:H377)+1,0)=0,"",HLOOKUP(VLOOKUP(H$1,$R$2:$S$16,2,0),'APTA Employee Census'!$B$6:$AB$507,ROWS($A$1:H377)+1,0)))</f>
        <v/>
      </c>
      <c r="I378" s="73" t="str">
        <f>IF(VLOOKUP(I$1,$R$2:$S$16,2,0)="","",IF(HLOOKUP(VLOOKUP(I$1,$R$2:$S$16,2,0),'APTA Employee Census'!$B$6:$AB$507,ROWS($A$1:I377)+1,0)=0,"",HLOOKUP(VLOOKUP(I$1,$R$2:$S$16,2,0),'APTA Employee Census'!$B$6:$AB$507,ROWS($A$1:I377)+1,0)))</f>
        <v/>
      </c>
      <c r="J378" s="74" t="str">
        <f>IF(VLOOKUP($J$1,$R$2:$S$16,2,0)="","",IF(AND($K378="part_time",HLOOKUP(VLOOKUP(J$1,$R$2:$S$16,2,0),'APTA Employee Census'!$B$6:$AB$507,ROWS($A$1:J377)+1,0)&gt;0),HLOOKUP(VLOOKUP(J$1,$R$2:$S$16,2,0),'APTA Employee Census'!$B$6:$AB$507,ROWS($A$1:J377)+1,0),IF(AND($K378="part_time",HLOOKUP(VLOOKUP(J$1,$R$2:$S$16,2,0),'APTA Employee Census'!$B$6:$AB$507,ROWS($A$1:J377)+1,0)=""),'APTA Employee Census'!$G$1,"")))</f>
        <v/>
      </c>
      <c r="K378" s="43" t="e">
        <f>IF(VLOOKUP(K$1,$R$2:$S$16,2,0)="","",IF(HLOOKUP(VLOOKUP(K$1,$R$2:$S$16,2,0),'APTA Employee Census'!$B$6:$AB$507,ROWS($A$1:K377)+1,0)=0,"",VLOOKUP(HLOOKUP(VLOOKUP(K$1,$R$2:$S$16,2,0),'APTA Employee Census'!$B$6:$AB$507,ROWS($A$1:K377)+1,0),Lookups!$A$2:$B$45,2,0)))</f>
        <v>#N/A</v>
      </c>
      <c r="L378" s="72" t="str">
        <f>IF(VLOOKUP(L$1,$R$2:$S$16,2,0)="","",IF(HLOOKUP(VLOOKUP(L$1,$R$2:$S$16,2,0),'APTA Employee Census'!$B$6:$AB$507,ROWS($A$1:L377)+1,0)=0,"",HLOOKUP(VLOOKUP(L$1,$R$2:$S$16,2,0),'APTA Employee Census'!$B$6:$AB$507,ROWS($A$1:L377)+1,0)))</f>
        <v/>
      </c>
      <c r="M378" s="74" t="str">
        <f>IF(VLOOKUP(M$1,$R$2:$S$16,2,0)="","",IF(HLOOKUP(VLOOKUP(M$1,$R$2:$S$16,2,0),'APTA Employee Census'!$B$6:$AB$507,ROWS($A$1:M377)+1,0)=0,"",HLOOKUP(VLOOKUP(M$1,$R$2:$S$16,2,0),'APTA Employee Census'!$B$6:$AB$507,ROWS($A$1:M377)+1,0)))</f>
        <v/>
      </c>
      <c r="N378" s="72" t="str">
        <f>IF(VLOOKUP(N$1,$R$2:$S$16,2,0)="","",IF(HLOOKUP(VLOOKUP(N$1,$R$2:$S$16,2,0),'APTA Employee Census'!$B$6:$AB$507,ROWS($A$1:N377)+1,0)=0,"",HLOOKUP(VLOOKUP(N$1,$R$2:$S$16,2,0),'APTA Employee Census'!$B$6:$AB$507,ROWS($A$1:N377)+1,0)))</f>
        <v/>
      </c>
      <c r="O378" s="43" t="str">
        <f>IF(VLOOKUP(O$1,$R$2:$S$16,2,0)="","",IF(E378="self",IF(HLOOKUP(VLOOKUP(O$1,$R$2:$S$16,2,0),'APTA Employee Census'!$B$6:$AB$507,ROWS($A$1:O377)+1,0)=0,"",VLOOKUP(HLOOKUP(VLOOKUP(O$1,$R$2:$S$16,2,0),'APTA Employee Census'!$B$6:$AB$507,ROWS($A$1:O377)+1,0),Lookups!$A$2:$B$45,2,0)),""))</f>
        <v/>
      </c>
    </row>
    <row r="379" spans="1:15" ht="18" customHeight="1" x14ac:dyDescent="0.15">
      <c r="A379" s="43" t="str">
        <f>IF(VLOOKUP(A$1,$R$2:$S$16,2,0)="","",IF(HLOOKUP(VLOOKUP(A$1,$R$2:$S$16,2,0),'APTA Employee Census'!$B$6:$AB$507,ROWS($A$1:A378)+1,0)=0,"",HLOOKUP(VLOOKUP(A$1,$R$2:$S$16,2,0),'APTA Employee Census'!$B$6:$AB$507,ROWS($A$1:A378)+1,0)))</f>
        <v/>
      </c>
      <c r="B379" s="43" t="str">
        <f>IF(VLOOKUP(B$1,$R$2:$S$16,2,0)="","",IF(HLOOKUP(VLOOKUP(B$1,$R$2:$S$16,2,0),'APTA Employee Census'!$A$6:$AB$507,ROWS($A$1:B378)+1,0)=0,"",HLOOKUP(VLOOKUP(B$1,$R$2:$S$16,2,0),'APTA Employee Census'!$A$6:$AB$507,ROWS($A$1:B378)+1,0)))</f>
        <v/>
      </c>
      <c r="C379" s="43" t="str">
        <f>IF(VLOOKUP(C$1,$R$2:$S$16,2,0)="","",IF(HLOOKUP(VLOOKUP(C$1,$R$2:$S$16,2,0),'APTA Employee Census'!$B$6:$AB$507,ROWS($A$1:C378)+1,0)=0,"",HLOOKUP(VLOOKUP(C$1,$R$2:$S$16,2,0),'APTA Employee Census'!$B$6:$AB$507,ROWS($A$1:C378)+1,0)))</f>
        <v/>
      </c>
      <c r="D379" s="72" t="str">
        <f>IF(VLOOKUP(D$1,$R$2:$S$16,2,0)="","",IF(HLOOKUP(VLOOKUP(D$1,$R$2:$S$16,2,0),'APTA Employee Census'!$B$6:$AB$507,ROWS($A$1:D378)+1,0)=0,"",HLOOKUP(VLOOKUP(D$1,$R$2:$S$16,2,0),'APTA Employee Census'!$B$6:$AB$507,ROWS($A$1:D378)+1,0)))</f>
        <v/>
      </c>
      <c r="E379" s="43" t="str">
        <f>IF(VLOOKUP(E$1,$R$2:$S$16,2,0)="","",IF(HLOOKUP(VLOOKUP(E$1,$R$2:$S$16,2,0),'APTA Employee Census'!$B$6:$AB$507,ROWS($A$1:E378)+1,0)=0,"",VLOOKUP(HLOOKUP(VLOOKUP(E$1,$R$2:$S$16,2,0),'APTA Employee Census'!$B$6:$AB$507,ROWS($A$1:E378)+1,0),Lookups!$A$2:$B$45,2,0)))</f>
        <v/>
      </c>
      <c r="F379" s="72" t="str">
        <f>IF(VLOOKUP(F$1,$R$2:$S$16,2,0)="","",IF(HLOOKUP(VLOOKUP(F$1,$R$2:$S$16,2,0),'APTA Employee Census'!$B$6:$AB$507,ROWS($A$1:F378)+1,0)=0,"",HLOOKUP(VLOOKUP(F$1,$R$2:$S$16,2,0),'APTA Employee Census'!$B$6:$AB$507,ROWS($A$1:F378)+1,0)))</f>
        <v/>
      </c>
      <c r="G379" s="43" t="str">
        <f>IF(VLOOKUP(G$1,$R$2:$S$16,2,0)="","",IF(HLOOKUP(VLOOKUP(G$1,$R$2:$S$16,2,0),'APTA Employee Census'!$B$6:$AB$507,ROWS($A$1:G378)+1,0)=0,"",VLOOKUP(HLOOKUP(VLOOKUP(G$1,$R$2:$S$16,2,0),'APTA Employee Census'!$B$6:$AB$507,ROWS($A$1:G378)+1,0),Lookups!$A$2:$B$45,2,0)))</f>
        <v/>
      </c>
      <c r="H379" s="72" t="str">
        <f>IF(VLOOKUP(H$1,$R$2:$S$16,2,0)="","",IF(HLOOKUP(VLOOKUP(H$1,$R$2:$S$16,2,0),'APTA Employee Census'!$B$6:$AB$507,ROWS($A$1:H378)+1,0)=0,"",HLOOKUP(VLOOKUP(H$1,$R$2:$S$16,2,0),'APTA Employee Census'!$B$6:$AB$507,ROWS($A$1:H378)+1,0)))</f>
        <v/>
      </c>
      <c r="I379" s="73" t="str">
        <f>IF(VLOOKUP(I$1,$R$2:$S$16,2,0)="","",IF(HLOOKUP(VLOOKUP(I$1,$R$2:$S$16,2,0),'APTA Employee Census'!$B$6:$AB$507,ROWS($A$1:I378)+1,0)=0,"",HLOOKUP(VLOOKUP(I$1,$R$2:$S$16,2,0),'APTA Employee Census'!$B$6:$AB$507,ROWS($A$1:I378)+1,0)))</f>
        <v/>
      </c>
      <c r="J379" s="74" t="str">
        <f>IF(VLOOKUP($J$1,$R$2:$S$16,2,0)="","",IF(AND($K379="part_time",HLOOKUP(VLOOKUP(J$1,$R$2:$S$16,2,0),'APTA Employee Census'!$B$6:$AB$507,ROWS($A$1:J378)+1,0)&gt;0),HLOOKUP(VLOOKUP(J$1,$R$2:$S$16,2,0),'APTA Employee Census'!$B$6:$AB$507,ROWS($A$1:J378)+1,0),IF(AND($K379="part_time",HLOOKUP(VLOOKUP(J$1,$R$2:$S$16,2,0),'APTA Employee Census'!$B$6:$AB$507,ROWS($A$1:J378)+1,0)=""),'APTA Employee Census'!$G$1,"")))</f>
        <v/>
      </c>
      <c r="K379" s="43" t="e">
        <f>IF(VLOOKUP(K$1,$R$2:$S$16,2,0)="","",IF(HLOOKUP(VLOOKUP(K$1,$R$2:$S$16,2,0),'APTA Employee Census'!$B$6:$AB$507,ROWS($A$1:K378)+1,0)=0,"",VLOOKUP(HLOOKUP(VLOOKUP(K$1,$R$2:$S$16,2,0),'APTA Employee Census'!$B$6:$AB$507,ROWS($A$1:K378)+1,0),Lookups!$A$2:$B$45,2,0)))</f>
        <v>#N/A</v>
      </c>
      <c r="L379" s="72" t="str">
        <f>IF(VLOOKUP(L$1,$R$2:$S$16,2,0)="","",IF(HLOOKUP(VLOOKUP(L$1,$R$2:$S$16,2,0),'APTA Employee Census'!$B$6:$AB$507,ROWS($A$1:L378)+1,0)=0,"",HLOOKUP(VLOOKUP(L$1,$R$2:$S$16,2,0),'APTA Employee Census'!$B$6:$AB$507,ROWS($A$1:L378)+1,0)))</f>
        <v/>
      </c>
      <c r="M379" s="74" t="str">
        <f>IF(VLOOKUP(M$1,$R$2:$S$16,2,0)="","",IF(HLOOKUP(VLOOKUP(M$1,$R$2:$S$16,2,0),'APTA Employee Census'!$B$6:$AB$507,ROWS($A$1:M378)+1,0)=0,"",HLOOKUP(VLOOKUP(M$1,$R$2:$S$16,2,0),'APTA Employee Census'!$B$6:$AB$507,ROWS($A$1:M378)+1,0)))</f>
        <v/>
      </c>
      <c r="N379" s="72" t="str">
        <f>IF(VLOOKUP(N$1,$R$2:$S$16,2,0)="","",IF(HLOOKUP(VLOOKUP(N$1,$R$2:$S$16,2,0),'APTA Employee Census'!$B$6:$AB$507,ROWS($A$1:N378)+1,0)=0,"",HLOOKUP(VLOOKUP(N$1,$R$2:$S$16,2,0),'APTA Employee Census'!$B$6:$AB$507,ROWS($A$1:N378)+1,0)))</f>
        <v/>
      </c>
      <c r="O379" s="43" t="str">
        <f>IF(VLOOKUP(O$1,$R$2:$S$16,2,0)="","",IF(E379="self",IF(HLOOKUP(VLOOKUP(O$1,$R$2:$S$16,2,0),'APTA Employee Census'!$B$6:$AB$507,ROWS($A$1:O378)+1,0)=0,"",VLOOKUP(HLOOKUP(VLOOKUP(O$1,$R$2:$S$16,2,0),'APTA Employee Census'!$B$6:$AB$507,ROWS($A$1:O378)+1,0),Lookups!$A$2:$B$45,2,0)),""))</f>
        <v/>
      </c>
    </row>
    <row r="380" spans="1:15" ht="18" customHeight="1" x14ac:dyDescent="0.15">
      <c r="A380" s="43" t="str">
        <f>IF(VLOOKUP(A$1,$R$2:$S$16,2,0)="","",IF(HLOOKUP(VLOOKUP(A$1,$R$2:$S$16,2,0),'APTA Employee Census'!$B$6:$AB$507,ROWS($A$1:A379)+1,0)=0,"",HLOOKUP(VLOOKUP(A$1,$R$2:$S$16,2,0),'APTA Employee Census'!$B$6:$AB$507,ROWS($A$1:A379)+1,0)))</f>
        <v/>
      </c>
      <c r="B380" s="43" t="str">
        <f>IF(VLOOKUP(B$1,$R$2:$S$16,2,0)="","",IF(HLOOKUP(VLOOKUP(B$1,$R$2:$S$16,2,0),'APTA Employee Census'!$A$6:$AB$507,ROWS($A$1:B379)+1,0)=0,"",HLOOKUP(VLOOKUP(B$1,$R$2:$S$16,2,0),'APTA Employee Census'!$A$6:$AB$507,ROWS($A$1:B379)+1,0)))</f>
        <v/>
      </c>
      <c r="C380" s="43" t="str">
        <f>IF(VLOOKUP(C$1,$R$2:$S$16,2,0)="","",IF(HLOOKUP(VLOOKUP(C$1,$R$2:$S$16,2,0),'APTA Employee Census'!$B$6:$AB$507,ROWS($A$1:C379)+1,0)=0,"",HLOOKUP(VLOOKUP(C$1,$R$2:$S$16,2,0),'APTA Employee Census'!$B$6:$AB$507,ROWS($A$1:C379)+1,0)))</f>
        <v/>
      </c>
      <c r="D380" s="72" t="str">
        <f>IF(VLOOKUP(D$1,$R$2:$S$16,2,0)="","",IF(HLOOKUP(VLOOKUP(D$1,$R$2:$S$16,2,0),'APTA Employee Census'!$B$6:$AB$507,ROWS($A$1:D379)+1,0)=0,"",HLOOKUP(VLOOKUP(D$1,$R$2:$S$16,2,0),'APTA Employee Census'!$B$6:$AB$507,ROWS($A$1:D379)+1,0)))</f>
        <v/>
      </c>
      <c r="E380" s="43" t="str">
        <f>IF(VLOOKUP(E$1,$R$2:$S$16,2,0)="","",IF(HLOOKUP(VLOOKUP(E$1,$R$2:$S$16,2,0),'APTA Employee Census'!$B$6:$AB$507,ROWS($A$1:E379)+1,0)=0,"",VLOOKUP(HLOOKUP(VLOOKUP(E$1,$R$2:$S$16,2,0),'APTA Employee Census'!$B$6:$AB$507,ROWS($A$1:E379)+1,0),Lookups!$A$2:$B$45,2,0)))</f>
        <v/>
      </c>
      <c r="F380" s="72" t="str">
        <f>IF(VLOOKUP(F$1,$R$2:$S$16,2,0)="","",IF(HLOOKUP(VLOOKUP(F$1,$R$2:$S$16,2,0),'APTA Employee Census'!$B$6:$AB$507,ROWS($A$1:F379)+1,0)=0,"",HLOOKUP(VLOOKUP(F$1,$R$2:$S$16,2,0),'APTA Employee Census'!$B$6:$AB$507,ROWS($A$1:F379)+1,0)))</f>
        <v/>
      </c>
      <c r="G380" s="43" t="str">
        <f>IF(VLOOKUP(G$1,$R$2:$S$16,2,0)="","",IF(HLOOKUP(VLOOKUP(G$1,$R$2:$S$16,2,0),'APTA Employee Census'!$B$6:$AB$507,ROWS($A$1:G379)+1,0)=0,"",VLOOKUP(HLOOKUP(VLOOKUP(G$1,$R$2:$S$16,2,0),'APTA Employee Census'!$B$6:$AB$507,ROWS($A$1:G379)+1,0),Lookups!$A$2:$B$45,2,0)))</f>
        <v/>
      </c>
      <c r="H380" s="72" t="str">
        <f>IF(VLOOKUP(H$1,$R$2:$S$16,2,0)="","",IF(HLOOKUP(VLOOKUP(H$1,$R$2:$S$16,2,0),'APTA Employee Census'!$B$6:$AB$507,ROWS($A$1:H379)+1,0)=0,"",HLOOKUP(VLOOKUP(H$1,$R$2:$S$16,2,0),'APTA Employee Census'!$B$6:$AB$507,ROWS($A$1:H379)+1,0)))</f>
        <v/>
      </c>
      <c r="I380" s="73" t="str">
        <f>IF(VLOOKUP(I$1,$R$2:$S$16,2,0)="","",IF(HLOOKUP(VLOOKUP(I$1,$R$2:$S$16,2,0),'APTA Employee Census'!$B$6:$AB$507,ROWS($A$1:I379)+1,0)=0,"",HLOOKUP(VLOOKUP(I$1,$R$2:$S$16,2,0),'APTA Employee Census'!$B$6:$AB$507,ROWS($A$1:I379)+1,0)))</f>
        <v/>
      </c>
      <c r="J380" s="74" t="str">
        <f>IF(VLOOKUP($J$1,$R$2:$S$16,2,0)="","",IF(AND($K380="part_time",HLOOKUP(VLOOKUP(J$1,$R$2:$S$16,2,0),'APTA Employee Census'!$B$6:$AB$507,ROWS($A$1:J379)+1,0)&gt;0),HLOOKUP(VLOOKUP(J$1,$R$2:$S$16,2,0),'APTA Employee Census'!$B$6:$AB$507,ROWS($A$1:J379)+1,0),IF(AND($K380="part_time",HLOOKUP(VLOOKUP(J$1,$R$2:$S$16,2,0),'APTA Employee Census'!$B$6:$AB$507,ROWS($A$1:J379)+1,0)=""),'APTA Employee Census'!$G$1,"")))</f>
        <v/>
      </c>
      <c r="K380" s="43" t="e">
        <f>IF(VLOOKUP(K$1,$R$2:$S$16,2,0)="","",IF(HLOOKUP(VLOOKUP(K$1,$R$2:$S$16,2,0),'APTA Employee Census'!$B$6:$AB$507,ROWS($A$1:K379)+1,0)=0,"",VLOOKUP(HLOOKUP(VLOOKUP(K$1,$R$2:$S$16,2,0),'APTA Employee Census'!$B$6:$AB$507,ROWS($A$1:K379)+1,0),Lookups!$A$2:$B$45,2,0)))</f>
        <v>#N/A</v>
      </c>
      <c r="L380" s="72" t="str">
        <f>IF(VLOOKUP(L$1,$R$2:$S$16,2,0)="","",IF(HLOOKUP(VLOOKUP(L$1,$R$2:$S$16,2,0),'APTA Employee Census'!$B$6:$AB$507,ROWS($A$1:L379)+1,0)=0,"",HLOOKUP(VLOOKUP(L$1,$R$2:$S$16,2,0),'APTA Employee Census'!$B$6:$AB$507,ROWS($A$1:L379)+1,0)))</f>
        <v/>
      </c>
      <c r="M380" s="74" t="str">
        <f>IF(VLOOKUP(M$1,$R$2:$S$16,2,0)="","",IF(HLOOKUP(VLOOKUP(M$1,$R$2:$S$16,2,0),'APTA Employee Census'!$B$6:$AB$507,ROWS($A$1:M379)+1,0)=0,"",HLOOKUP(VLOOKUP(M$1,$R$2:$S$16,2,0),'APTA Employee Census'!$B$6:$AB$507,ROWS($A$1:M379)+1,0)))</f>
        <v/>
      </c>
      <c r="N380" s="72" t="str">
        <f>IF(VLOOKUP(N$1,$R$2:$S$16,2,0)="","",IF(HLOOKUP(VLOOKUP(N$1,$R$2:$S$16,2,0),'APTA Employee Census'!$B$6:$AB$507,ROWS($A$1:N379)+1,0)=0,"",HLOOKUP(VLOOKUP(N$1,$R$2:$S$16,2,0),'APTA Employee Census'!$B$6:$AB$507,ROWS($A$1:N379)+1,0)))</f>
        <v/>
      </c>
      <c r="O380" s="43" t="str">
        <f>IF(VLOOKUP(O$1,$R$2:$S$16,2,0)="","",IF(E380="self",IF(HLOOKUP(VLOOKUP(O$1,$R$2:$S$16,2,0),'APTA Employee Census'!$B$6:$AB$507,ROWS($A$1:O379)+1,0)=0,"",VLOOKUP(HLOOKUP(VLOOKUP(O$1,$R$2:$S$16,2,0),'APTA Employee Census'!$B$6:$AB$507,ROWS($A$1:O379)+1,0),Lookups!$A$2:$B$45,2,0)),""))</f>
        <v/>
      </c>
    </row>
    <row r="381" spans="1:15" ht="18" customHeight="1" x14ac:dyDescent="0.15">
      <c r="A381" s="43" t="str">
        <f>IF(VLOOKUP(A$1,$R$2:$S$16,2,0)="","",IF(HLOOKUP(VLOOKUP(A$1,$R$2:$S$16,2,0),'APTA Employee Census'!$B$6:$AB$507,ROWS($A$1:A380)+1,0)=0,"",HLOOKUP(VLOOKUP(A$1,$R$2:$S$16,2,0),'APTA Employee Census'!$B$6:$AB$507,ROWS($A$1:A380)+1,0)))</f>
        <v/>
      </c>
      <c r="B381" s="43" t="str">
        <f>IF(VLOOKUP(B$1,$R$2:$S$16,2,0)="","",IF(HLOOKUP(VLOOKUP(B$1,$R$2:$S$16,2,0),'APTA Employee Census'!$A$6:$AB$507,ROWS($A$1:B380)+1,0)=0,"",HLOOKUP(VLOOKUP(B$1,$R$2:$S$16,2,0),'APTA Employee Census'!$A$6:$AB$507,ROWS($A$1:B380)+1,0)))</f>
        <v/>
      </c>
      <c r="C381" s="43" t="str">
        <f>IF(VLOOKUP(C$1,$R$2:$S$16,2,0)="","",IF(HLOOKUP(VLOOKUP(C$1,$R$2:$S$16,2,0),'APTA Employee Census'!$B$6:$AB$507,ROWS($A$1:C380)+1,0)=0,"",HLOOKUP(VLOOKUP(C$1,$R$2:$S$16,2,0),'APTA Employee Census'!$B$6:$AB$507,ROWS($A$1:C380)+1,0)))</f>
        <v/>
      </c>
      <c r="D381" s="72" t="str">
        <f>IF(VLOOKUP(D$1,$R$2:$S$16,2,0)="","",IF(HLOOKUP(VLOOKUP(D$1,$R$2:$S$16,2,0),'APTA Employee Census'!$B$6:$AB$507,ROWS($A$1:D380)+1,0)=0,"",HLOOKUP(VLOOKUP(D$1,$R$2:$S$16,2,0),'APTA Employee Census'!$B$6:$AB$507,ROWS($A$1:D380)+1,0)))</f>
        <v/>
      </c>
      <c r="E381" s="43" t="str">
        <f>IF(VLOOKUP(E$1,$R$2:$S$16,2,0)="","",IF(HLOOKUP(VLOOKUP(E$1,$R$2:$S$16,2,0),'APTA Employee Census'!$B$6:$AB$507,ROWS($A$1:E380)+1,0)=0,"",VLOOKUP(HLOOKUP(VLOOKUP(E$1,$R$2:$S$16,2,0),'APTA Employee Census'!$B$6:$AB$507,ROWS($A$1:E380)+1,0),Lookups!$A$2:$B$45,2,0)))</f>
        <v/>
      </c>
      <c r="F381" s="72" t="str">
        <f>IF(VLOOKUP(F$1,$R$2:$S$16,2,0)="","",IF(HLOOKUP(VLOOKUP(F$1,$R$2:$S$16,2,0),'APTA Employee Census'!$B$6:$AB$507,ROWS($A$1:F380)+1,0)=0,"",HLOOKUP(VLOOKUP(F$1,$R$2:$S$16,2,0),'APTA Employee Census'!$B$6:$AB$507,ROWS($A$1:F380)+1,0)))</f>
        <v/>
      </c>
      <c r="G381" s="43" t="str">
        <f>IF(VLOOKUP(G$1,$R$2:$S$16,2,0)="","",IF(HLOOKUP(VLOOKUP(G$1,$R$2:$S$16,2,0),'APTA Employee Census'!$B$6:$AB$507,ROWS($A$1:G380)+1,0)=0,"",VLOOKUP(HLOOKUP(VLOOKUP(G$1,$R$2:$S$16,2,0),'APTA Employee Census'!$B$6:$AB$507,ROWS($A$1:G380)+1,0),Lookups!$A$2:$B$45,2,0)))</f>
        <v/>
      </c>
      <c r="H381" s="72" t="str">
        <f>IF(VLOOKUP(H$1,$R$2:$S$16,2,0)="","",IF(HLOOKUP(VLOOKUP(H$1,$R$2:$S$16,2,0),'APTA Employee Census'!$B$6:$AB$507,ROWS($A$1:H380)+1,0)=0,"",HLOOKUP(VLOOKUP(H$1,$R$2:$S$16,2,0),'APTA Employee Census'!$B$6:$AB$507,ROWS($A$1:H380)+1,0)))</f>
        <v/>
      </c>
      <c r="I381" s="73" t="str">
        <f>IF(VLOOKUP(I$1,$R$2:$S$16,2,0)="","",IF(HLOOKUP(VLOOKUP(I$1,$R$2:$S$16,2,0),'APTA Employee Census'!$B$6:$AB$507,ROWS($A$1:I380)+1,0)=0,"",HLOOKUP(VLOOKUP(I$1,$R$2:$S$16,2,0),'APTA Employee Census'!$B$6:$AB$507,ROWS($A$1:I380)+1,0)))</f>
        <v/>
      </c>
      <c r="J381" s="74" t="str">
        <f>IF(VLOOKUP($J$1,$R$2:$S$16,2,0)="","",IF(AND($K381="part_time",HLOOKUP(VLOOKUP(J$1,$R$2:$S$16,2,0),'APTA Employee Census'!$B$6:$AB$507,ROWS($A$1:J380)+1,0)&gt;0),HLOOKUP(VLOOKUP(J$1,$R$2:$S$16,2,0),'APTA Employee Census'!$B$6:$AB$507,ROWS($A$1:J380)+1,0),IF(AND($K381="part_time",HLOOKUP(VLOOKUP(J$1,$R$2:$S$16,2,0),'APTA Employee Census'!$B$6:$AB$507,ROWS($A$1:J380)+1,0)=""),'APTA Employee Census'!$G$1,"")))</f>
        <v/>
      </c>
      <c r="K381" s="43" t="e">
        <f>IF(VLOOKUP(K$1,$R$2:$S$16,2,0)="","",IF(HLOOKUP(VLOOKUP(K$1,$R$2:$S$16,2,0),'APTA Employee Census'!$B$6:$AB$507,ROWS($A$1:K380)+1,0)=0,"",VLOOKUP(HLOOKUP(VLOOKUP(K$1,$R$2:$S$16,2,0),'APTA Employee Census'!$B$6:$AB$507,ROWS($A$1:K380)+1,0),Lookups!$A$2:$B$45,2,0)))</f>
        <v>#N/A</v>
      </c>
      <c r="L381" s="72" t="str">
        <f>IF(VLOOKUP(L$1,$R$2:$S$16,2,0)="","",IF(HLOOKUP(VLOOKUP(L$1,$R$2:$S$16,2,0),'APTA Employee Census'!$B$6:$AB$507,ROWS($A$1:L380)+1,0)=0,"",HLOOKUP(VLOOKUP(L$1,$R$2:$S$16,2,0),'APTA Employee Census'!$B$6:$AB$507,ROWS($A$1:L380)+1,0)))</f>
        <v/>
      </c>
      <c r="M381" s="74" t="str">
        <f>IF(VLOOKUP(M$1,$R$2:$S$16,2,0)="","",IF(HLOOKUP(VLOOKUP(M$1,$R$2:$S$16,2,0),'APTA Employee Census'!$B$6:$AB$507,ROWS($A$1:M380)+1,0)=0,"",HLOOKUP(VLOOKUP(M$1,$R$2:$S$16,2,0),'APTA Employee Census'!$B$6:$AB$507,ROWS($A$1:M380)+1,0)))</f>
        <v/>
      </c>
      <c r="N381" s="72" t="str">
        <f>IF(VLOOKUP(N$1,$R$2:$S$16,2,0)="","",IF(HLOOKUP(VLOOKUP(N$1,$R$2:$S$16,2,0),'APTA Employee Census'!$B$6:$AB$507,ROWS($A$1:N380)+1,0)=0,"",HLOOKUP(VLOOKUP(N$1,$R$2:$S$16,2,0),'APTA Employee Census'!$B$6:$AB$507,ROWS($A$1:N380)+1,0)))</f>
        <v/>
      </c>
      <c r="O381" s="43" t="str">
        <f>IF(VLOOKUP(O$1,$R$2:$S$16,2,0)="","",IF(E381="self",IF(HLOOKUP(VLOOKUP(O$1,$R$2:$S$16,2,0),'APTA Employee Census'!$B$6:$AB$507,ROWS($A$1:O380)+1,0)=0,"",VLOOKUP(HLOOKUP(VLOOKUP(O$1,$R$2:$S$16,2,0),'APTA Employee Census'!$B$6:$AB$507,ROWS($A$1:O380)+1,0),Lookups!$A$2:$B$45,2,0)),""))</f>
        <v/>
      </c>
    </row>
    <row r="382" spans="1:15" ht="18" customHeight="1" x14ac:dyDescent="0.15">
      <c r="A382" s="43" t="str">
        <f>IF(VLOOKUP(A$1,$R$2:$S$16,2,0)="","",IF(HLOOKUP(VLOOKUP(A$1,$R$2:$S$16,2,0),'APTA Employee Census'!$B$6:$AB$507,ROWS($A$1:A381)+1,0)=0,"",HLOOKUP(VLOOKUP(A$1,$R$2:$S$16,2,0),'APTA Employee Census'!$B$6:$AB$507,ROWS($A$1:A381)+1,0)))</f>
        <v/>
      </c>
      <c r="B382" s="43" t="str">
        <f>IF(VLOOKUP(B$1,$R$2:$S$16,2,0)="","",IF(HLOOKUP(VLOOKUP(B$1,$R$2:$S$16,2,0),'APTA Employee Census'!$A$6:$AB$507,ROWS($A$1:B381)+1,0)=0,"",HLOOKUP(VLOOKUP(B$1,$R$2:$S$16,2,0),'APTA Employee Census'!$A$6:$AB$507,ROWS($A$1:B381)+1,0)))</f>
        <v/>
      </c>
      <c r="C382" s="43" t="str">
        <f>IF(VLOOKUP(C$1,$R$2:$S$16,2,0)="","",IF(HLOOKUP(VLOOKUP(C$1,$R$2:$S$16,2,0),'APTA Employee Census'!$B$6:$AB$507,ROWS($A$1:C381)+1,0)=0,"",HLOOKUP(VLOOKUP(C$1,$R$2:$S$16,2,0),'APTA Employee Census'!$B$6:$AB$507,ROWS($A$1:C381)+1,0)))</f>
        <v/>
      </c>
      <c r="D382" s="72" t="str">
        <f>IF(VLOOKUP(D$1,$R$2:$S$16,2,0)="","",IF(HLOOKUP(VLOOKUP(D$1,$R$2:$S$16,2,0),'APTA Employee Census'!$B$6:$AB$507,ROWS($A$1:D381)+1,0)=0,"",HLOOKUP(VLOOKUP(D$1,$R$2:$S$16,2,0),'APTA Employee Census'!$B$6:$AB$507,ROWS($A$1:D381)+1,0)))</f>
        <v/>
      </c>
      <c r="E382" s="43" t="str">
        <f>IF(VLOOKUP(E$1,$R$2:$S$16,2,0)="","",IF(HLOOKUP(VLOOKUP(E$1,$R$2:$S$16,2,0),'APTA Employee Census'!$B$6:$AB$507,ROWS($A$1:E381)+1,0)=0,"",VLOOKUP(HLOOKUP(VLOOKUP(E$1,$R$2:$S$16,2,0),'APTA Employee Census'!$B$6:$AB$507,ROWS($A$1:E381)+1,0),Lookups!$A$2:$B$45,2,0)))</f>
        <v/>
      </c>
      <c r="F382" s="72" t="str">
        <f>IF(VLOOKUP(F$1,$R$2:$S$16,2,0)="","",IF(HLOOKUP(VLOOKUP(F$1,$R$2:$S$16,2,0),'APTA Employee Census'!$B$6:$AB$507,ROWS($A$1:F381)+1,0)=0,"",HLOOKUP(VLOOKUP(F$1,$R$2:$S$16,2,0),'APTA Employee Census'!$B$6:$AB$507,ROWS($A$1:F381)+1,0)))</f>
        <v/>
      </c>
      <c r="G382" s="43" t="str">
        <f>IF(VLOOKUP(G$1,$R$2:$S$16,2,0)="","",IF(HLOOKUP(VLOOKUP(G$1,$R$2:$S$16,2,0),'APTA Employee Census'!$B$6:$AB$507,ROWS($A$1:G381)+1,0)=0,"",VLOOKUP(HLOOKUP(VLOOKUP(G$1,$R$2:$S$16,2,0),'APTA Employee Census'!$B$6:$AB$507,ROWS($A$1:G381)+1,0),Lookups!$A$2:$B$45,2,0)))</f>
        <v/>
      </c>
      <c r="H382" s="72" t="str">
        <f>IF(VLOOKUP(H$1,$R$2:$S$16,2,0)="","",IF(HLOOKUP(VLOOKUP(H$1,$R$2:$S$16,2,0),'APTA Employee Census'!$B$6:$AB$507,ROWS($A$1:H381)+1,0)=0,"",HLOOKUP(VLOOKUP(H$1,$R$2:$S$16,2,0),'APTA Employee Census'!$B$6:$AB$507,ROWS($A$1:H381)+1,0)))</f>
        <v/>
      </c>
      <c r="I382" s="73" t="str">
        <f>IF(VLOOKUP(I$1,$R$2:$S$16,2,0)="","",IF(HLOOKUP(VLOOKUP(I$1,$R$2:$S$16,2,0),'APTA Employee Census'!$B$6:$AB$507,ROWS($A$1:I381)+1,0)=0,"",HLOOKUP(VLOOKUP(I$1,$R$2:$S$16,2,0),'APTA Employee Census'!$B$6:$AB$507,ROWS($A$1:I381)+1,0)))</f>
        <v/>
      </c>
      <c r="J382" s="74" t="str">
        <f>IF(VLOOKUP($J$1,$R$2:$S$16,2,0)="","",IF(AND($K382="part_time",HLOOKUP(VLOOKUP(J$1,$R$2:$S$16,2,0),'APTA Employee Census'!$B$6:$AB$507,ROWS($A$1:J381)+1,0)&gt;0),HLOOKUP(VLOOKUP(J$1,$R$2:$S$16,2,0),'APTA Employee Census'!$B$6:$AB$507,ROWS($A$1:J381)+1,0),IF(AND($K382="part_time",HLOOKUP(VLOOKUP(J$1,$R$2:$S$16,2,0),'APTA Employee Census'!$B$6:$AB$507,ROWS($A$1:J381)+1,0)=""),'APTA Employee Census'!$G$1,"")))</f>
        <v/>
      </c>
      <c r="K382" s="43" t="e">
        <f>IF(VLOOKUP(K$1,$R$2:$S$16,2,0)="","",IF(HLOOKUP(VLOOKUP(K$1,$R$2:$S$16,2,0),'APTA Employee Census'!$B$6:$AB$507,ROWS($A$1:K381)+1,0)=0,"",VLOOKUP(HLOOKUP(VLOOKUP(K$1,$R$2:$S$16,2,0),'APTA Employee Census'!$B$6:$AB$507,ROWS($A$1:K381)+1,0),Lookups!$A$2:$B$45,2,0)))</f>
        <v>#N/A</v>
      </c>
      <c r="L382" s="72" t="str">
        <f>IF(VLOOKUP(L$1,$R$2:$S$16,2,0)="","",IF(HLOOKUP(VLOOKUP(L$1,$R$2:$S$16,2,0),'APTA Employee Census'!$B$6:$AB$507,ROWS($A$1:L381)+1,0)=0,"",HLOOKUP(VLOOKUP(L$1,$R$2:$S$16,2,0),'APTA Employee Census'!$B$6:$AB$507,ROWS($A$1:L381)+1,0)))</f>
        <v/>
      </c>
      <c r="M382" s="74" t="str">
        <f>IF(VLOOKUP(M$1,$R$2:$S$16,2,0)="","",IF(HLOOKUP(VLOOKUP(M$1,$R$2:$S$16,2,0),'APTA Employee Census'!$B$6:$AB$507,ROWS($A$1:M381)+1,0)=0,"",HLOOKUP(VLOOKUP(M$1,$R$2:$S$16,2,0),'APTA Employee Census'!$B$6:$AB$507,ROWS($A$1:M381)+1,0)))</f>
        <v/>
      </c>
      <c r="N382" s="72" t="str">
        <f>IF(VLOOKUP(N$1,$R$2:$S$16,2,0)="","",IF(HLOOKUP(VLOOKUP(N$1,$R$2:$S$16,2,0),'APTA Employee Census'!$B$6:$AB$507,ROWS($A$1:N381)+1,0)=0,"",HLOOKUP(VLOOKUP(N$1,$R$2:$S$16,2,0),'APTA Employee Census'!$B$6:$AB$507,ROWS($A$1:N381)+1,0)))</f>
        <v/>
      </c>
      <c r="O382" s="43" t="str">
        <f>IF(VLOOKUP(O$1,$R$2:$S$16,2,0)="","",IF(E382="self",IF(HLOOKUP(VLOOKUP(O$1,$R$2:$S$16,2,0),'APTA Employee Census'!$B$6:$AB$507,ROWS($A$1:O381)+1,0)=0,"",VLOOKUP(HLOOKUP(VLOOKUP(O$1,$R$2:$S$16,2,0),'APTA Employee Census'!$B$6:$AB$507,ROWS($A$1:O381)+1,0),Lookups!$A$2:$B$45,2,0)),""))</f>
        <v/>
      </c>
    </row>
    <row r="383" spans="1:15" ht="18" customHeight="1" x14ac:dyDescent="0.15">
      <c r="A383" s="43" t="str">
        <f>IF(VLOOKUP(A$1,$R$2:$S$16,2,0)="","",IF(HLOOKUP(VLOOKUP(A$1,$R$2:$S$16,2,0),'APTA Employee Census'!$B$6:$AB$507,ROWS($A$1:A382)+1,0)=0,"",HLOOKUP(VLOOKUP(A$1,$R$2:$S$16,2,0),'APTA Employee Census'!$B$6:$AB$507,ROWS($A$1:A382)+1,0)))</f>
        <v/>
      </c>
      <c r="B383" s="43" t="str">
        <f>IF(VLOOKUP(B$1,$R$2:$S$16,2,0)="","",IF(HLOOKUP(VLOOKUP(B$1,$R$2:$S$16,2,0),'APTA Employee Census'!$A$6:$AB$507,ROWS($A$1:B382)+1,0)=0,"",HLOOKUP(VLOOKUP(B$1,$R$2:$S$16,2,0),'APTA Employee Census'!$A$6:$AB$507,ROWS($A$1:B382)+1,0)))</f>
        <v/>
      </c>
      <c r="C383" s="43" t="str">
        <f>IF(VLOOKUP(C$1,$R$2:$S$16,2,0)="","",IF(HLOOKUP(VLOOKUP(C$1,$R$2:$S$16,2,0),'APTA Employee Census'!$B$6:$AB$507,ROWS($A$1:C382)+1,0)=0,"",HLOOKUP(VLOOKUP(C$1,$R$2:$S$16,2,0),'APTA Employee Census'!$B$6:$AB$507,ROWS($A$1:C382)+1,0)))</f>
        <v/>
      </c>
      <c r="D383" s="72" t="str">
        <f>IF(VLOOKUP(D$1,$R$2:$S$16,2,0)="","",IF(HLOOKUP(VLOOKUP(D$1,$R$2:$S$16,2,0),'APTA Employee Census'!$B$6:$AB$507,ROWS($A$1:D382)+1,0)=0,"",HLOOKUP(VLOOKUP(D$1,$R$2:$S$16,2,0),'APTA Employee Census'!$B$6:$AB$507,ROWS($A$1:D382)+1,0)))</f>
        <v/>
      </c>
      <c r="E383" s="43" t="str">
        <f>IF(VLOOKUP(E$1,$R$2:$S$16,2,0)="","",IF(HLOOKUP(VLOOKUP(E$1,$R$2:$S$16,2,0),'APTA Employee Census'!$B$6:$AB$507,ROWS($A$1:E382)+1,0)=0,"",VLOOKUP(HLOOKUP(VLOOKUP(E$1,$R$2:$S$16,2,0),'APTA Employee Census'!$B$6:$AB$507,ROWS($A$1:E382)+1,0),Lookups!$A$2:$B$45,2,0)))</f>
        <v/>
      </c>
      <c r="F383" s="72" t="str">
        <f>IF(VLOOKUP(F$1,$R$2:$S$16,2,0)="","",IF(HLOOKUP(VLOOKUP(F$1,$R$2:$S$16,2,0),'APTA Employee Census'!$B$6:$AB$507,ROWS($A$1:F382)+1,0)=0,"",HLOOKUP(VLOOKUP(F$1,$R$2:$S$16,2,0),'APTA Employee Census'!$B$6:$AB$507,ROWS($A$1:F382)+1,0)))</f>
        <v/>
      </c>
      <c r="G383" s="43" t="str">
        <f>IF(VLOOKUP(G$1,$R$2:$S$16,2,0)="","",IF(HLOOKUP(VLOOKUP(G$1,$R$2:$S$16,2,0),'APTA Employee Census'!$B$6:$AB$507,ROWS($A$1:G382)+1,0)=0,"",VLOOKUP(HLOOKUP(VLOOKUP(G$1,$R$2:$S$16,2,0),'APTA Employee Census'!$B$6:$AB$507,ROWS($A$1:G382)+1,0),Lookups!$A$2:$B$45,2,0)))</f>
        <v/>
      </c>
      <c r="H383" s="72" t="str">
        <f>IF(VLOOKUP(H$1,$R$2:$S$16,2,0)="","",IF(HLOOKUP(VLOOKUP(H$1,$R$2:$S$16,2,0),'APTA Employee Census'!$B$6:$AB$507,ROWS($A$1:H382)+1,0)=0,"",HLOOKUP(VLOOKUP(H$1,$R$2:$S$16,2,0),'APTA Employee Census'!$B$6:$AB$507,ROWS($A$1:H382)+1,0)))</f>
        <v/>
      </c>
      <c r="I383" s="73" t="str">
        <f>IF(VLOOKUP(I$1,$R$2:$S$16,2,0)="","",IF(HLOOKUP(VLOOKUP(I$1,$R$2:$S$16,2,0),'APTA Employee Census'!$B$6:$AB$507,ROWS($A$1:I382)+1,0)=0,"",HLOOKUP(VLOOKUP(I$1,$R$2:$S$16,2,0),'APTA Employee Census'!$B$6:$AB$507,ROWS($A$1:I382)+1,0)))</f>
        <v/>
      </c>
      <c r="J383" s="74" t="str">
        <f>IF(VLOOKUP($J$1,$R$2:$S$16,2,0)="","",IF(AND($K383="part_time",HLOOKUP(VLOOKUP(J$1,$R$2:$S$16,2,0),'APTA Employee Census'!$B$6:$AB$507,ROWS($A$1:J382)+1,0)&gt;0),HLOOKUP(VLOOKUP(J$1,$R$2:$S$16,2,0),'APTA Employee Census'!$B$6:$AB$507,ROWS($A$1:J382)+1,0),IF(AND($K383="part_time",HLOOKUP(VLOOKUP(J$1,$R$2:$S$16,2,0),'APTA Employee Census'!$B$6:$AB$507,ROWS($A$1:J382)+1,0)=""),'APTA Employee Census'!$G$1,"")))</f>
        <v/>
      </c>
      <c r="K383" s="43" t="e">
        <f>IF(VLOOKUP(K$1,$R$2:$S$16,2,0)="","",IF(HLOOKUP(VLOOKUP(K$1,$R$2:$S$16,2,0),'APTA Employee Census'!$B$6:$AB$507,ROWS($A$1:K382)+1,0)=0,"",VLOOKUP(HLOOKUP(VLOOKUP(K$1,$R$2:$S$16,2,0),'APTA Employee Census'!$B$6:$AB$507,ROWS($A$1:K382)+1,0),Lookups!$A$2:$B$45,2,0)))</f>
        <v>#N/A</v>
      </c>
      <c r="L383" s="72" t="str">
        <f>IF(VLOOKUP(L$1,$R$2:$S$16,2,0)="","",IF(HLOOKUP(VLOOKUP(L$1,$R$2:$S$16,2,0),'APTA Employee Census'!$B$6:$AB$507,ROWS($A$1:L382)+1,0)=0,"",HLOOKUP(VLOOKUP(L$1,$R$2:$S$16,2,0),'APTA Employee Census'!$B$6:$AB$507,ROWS($A$1:L382)+1,0)))</f>
        <v/>
      </c>
      <c r="M383" s="74" t="str">
        <f>IF(VLOOKUP(M$1,$R$2:$S$16,2,0)="","",IF(HLOOKUP(VLOOKUP(M$1,$R$2:$S$16,2,0),'APTA Employee Census'!$B$6:$AB$507,ROWS($A$1:M382)+1,0)=0,"",HLOOKUP(VLOOKUP(M$1,$R$2:$S$16,2,0),'APTA Employee Census'!$B$6:$AB$507,ROWS($A$1:M382)+1,0)))</f>
        <v/>
      </c>
      <c r="N383" s="72" t="str">
        <f>IF(VLOOKUP(N$1,$R$2:$S$16,2,0)="","",IF(HLOOKUP(VLOOKUP(N$1,$R$2:$S$16,2,0),'APTA Employee Census'!$B$6:$AB$507,ROWS($A$1:N382)+1,0)=0,"",HLOOKUP(VLOOKUP(N$1,$R$2:$S$16,2,0),'APTA Employee Census'!$B$6:$AB$507,ROWS($A$1:N382)+1,0)))</f>
        <v/>
      </c>
      <c r="O383" s="43" t="str">
        <f>IF(VLOOKUP(O$1,$R$2:$S$16,2,0)="","",IF(E383="self",IF(HLOOKUP(VLOOKUP(O$1,$R$2:$S$16,2,0),'APTA Employee Census'!$B$6:$AB$507,ROWS($A$1:O382)+1,0)=0,"",VLOOKUP(HLOOKUP(VLOOKUP(O$1,$R$2:$S$16,2,0),'APTA Employee Census'!$B$6:$AB$507,ROWS($A$1:O382)+1,0),Lookups!$A$2:$B$45,2,0)),""))</f>
        <v/>
      </c>
    </row>
    <row r="384" spans="1:15" ht="18" customHeight="1" x14ac:dyDescent="0.15">
      <c r="A384" s="43" t="str">
        <f>IF(VLOOKUP(A$1,$R$2:$S$16,2,0)="","",IF(HLOOKUP(VLOOKUP(A$1,$R$2:$S$16,2,0),'APTA Employee Census'!$B$6:$AB$507,ROWS($A$1:A383)+1,0)=0,"",HLOOKUP(VLOOKUP(A$1,$R$2:$S$16,2,0),'APTA Employee Census'!$B$6:$AB$507,ROWS($A$1:A383)+1,0)))</f>
        <v/>
      </c>
      <c r="B384" s="43" t="str">
        <f>IF(VLOOKUP(B$1,$R$2:$S$16,2,0)="","",IF(HLOOKUP(VLOOKUP(B$1,$R$2:$S$16,2,0),'APTA Employee Census'!$A$6:$AB$507,ROWS($A$1:B383)+1,0)=0,"",HLOOKUP(VLOOKUP(B$1,$R$2:$S$16,2,0),'APTA Employee Census'!$A$6:$AB$507,ROWS($A$1:B383)+1,0)))</f>
        <v/>
      </c>
      <c r="C384" s="43" t="str">
        <f>IF(VLOOKUP(C$1,$R$2:$S$16,2,0)="","",IF(HLOOKUP(VLOOKUP(C$1,$R$2:$S$16,2,0),'APTA Employee Census'!$B$6:$AB$507,ROWS($A$1:C383)+1,0)=0,"",HLOOKUP(VLOOKUP(C$1,$R$2:$S$16,2,0),'APTA Employee Census'!$B$6:$AB$507,ROWS($A$1:C383)+1,0)))</f>
        <v/>
      </c>
      <c r="D384" s="72" t="str">
        <f>IF(VLOOKUP(D$1,$R$2:$S$16,2,0)="","",IF(HLOOKUP(VLOOKUP(D$1,$R$2:$S$16,2,0),'APTA Employee Census'!$B$6:$AB$507,ROWS($A$1:D383)+1,0)=0,"",HLOOKUP(VLOOKUP(D$1,$R$2:$S$16,2,0),'APTA Employee Census'!$B$6:$AB$507,ROWS($A$1:D383)+1,0)))</f>
        <v/>
      </c>
      <c r="E384" s="43" t="str">
        <f>IF(VLOOKUP(E$1,$R$2:$S$16,2,0)="","",IF(HLOOKUP(VLOOKUP(E$1,$R$2:$S$16,2,0),'APTA Employee Census'!$B$6:$AB$507,ROWS($A$1:E383)+1,0)=0,"",VLOOKUP(HLOOKUP(VLOOKUP(E$1,$R$2:$S$16,2,0),'APTA Employee Census'!$B$6:$AB$507,ROWS($A$1:E383)+1,0),Lookups!$A$2:$B$45,2,0)))</f>
        <v/>
      </c>
      <c r="F384" s="72" t="str">
        <f>IF(VLOOKUP(F$1,$R$2:$S$16,2,0)="","",IF(HLOOKUP(VLOOKUP(F$1,$R$2:$S$16,2,0),'APTA Employee Census'!$B$6:$AB$507,ROWS($A$1:F383)+1,0)=0,"",HLOOKUP(VLOOKUP(F$1,$R$2:$S$16,2,0),'APTA Employee Census'!$B$6:$AB$507,ROWS($A$1:F383)+1,0)))</f>
        <v/>
      </c>
      <c r="G384" s="43" t="str">
        <f>IF(VLOOKUP(G$1,$R$2:$S$16,2,0)="","",IF(HLOOKUP(VLOOKUP(G$1,$R$2:$S$16,2,0),'APTA Employee Census'!$B$6:$AB$507,ROWS($A$1:G383)+1,0)=0,"",VLOOKUP(HLOOKUP(VLOOKUP(G$1,$R$2:$S$16,2,0),'APTA Employee Census'!$B$6:$AB$507,ROWS($A$1:G383)+1,0),Lookups!$A$2:$B$45,2,0)))</f>
        <v/>
      </c>
      <c r="H384" s="72" t="str">
        <f>IF(VLOOKUP(H$1,$R$2:$S$16,2,0)="","",IF(HLOOKUP(VLOOKUP(H$1,$R$2:$S$16,2,0),'APTA Employee Census'!$B$6:$AB$507,ROWS($A$1:H383)+1,0)=0,"",HLOOKUP(VLOOKUP(H$1,$R$2:$S$16,2,0),'APTA Employee Census'!$B$6:$AB$507,ROWS($A$1:H383)+1,0)))</f>
        <v/>
      </c>
      <c r="I384" s="73" t="str">
        <f>IF(VLOOKUP(I$1,$R$2:$S$16,2,0)="","",IF(HLOOKUP(VLOOKUP(I$1,$R$2:$S$16,2,0),'APTA Employee Census'!$B$6:$AB$507,ROWS($A$1:I383)+1,0)=0,"",HLOOKUP(VLOOKUP(I$1,$R$2:$S$16,2,0),'APTA Employee Census'!$B$6:$AB$507,ROWS($A$1:I383)+1,0)))</f>
        <v/>
      </c>
      <c r="J384" s="74" t="str">
        <f>IF(VLOOKUP($J$1,$R$2:$S$16,2,0)="","",IF(AND($K384="part_time",HLOOKUP(VLOOKUP(J$1,$R$2:$S$16,2,0),'APTA Employee Census'!$B$6:$AB$507,ROWS($A$1:J383)+1,0)&gt;0),HLOOKUP(VLOOKUP(J$1,$R$2:$S$16,2,0),'APTA Employee Census'!$B$6:$AB$507,ROWS($A$1:J383)+1,0),IF(AND($K384="part_time",HLOOKUP(VLOOKUP(J$1,$R$2:$S$16,2,0),'APTA Employee Census'!$B$6:$AB$507,ROWS($A$1:J383)+1,0)=""),'APTA Employee Census'!$G$1,"")))</f>
        <v/>
      </c>
      <c r="K384" s="43" t="e">
        <f>IF(VLOOKUP(K$1,$R$2:$S$16,2,0)="","",IF(HLOOKUP(VLOOKUP(K$1,$R$2:$S$16,2,0),'APTA Employee Census'!$B$6:$AB$507,ROWS($A$1:K383)+1,0)=0,"",VLOOKUP(HLOOKUP(VLOOKUP(K$1,$R$2:$S$16,2,0),'APTA Employee Census'!$B$6:$AB$507,ROWS($A$1:K383)+1,0),Lookups!$A$2:$B$45,2,0)))</f>
        <v>#N/A</v>
      </c>
      <c r="L384" s="72" t="str">
        <f>IF(VLOOKUP(L$1,$R$2:$S$16,2,0)="","",IF(HLOOKUP(VLOOKUP(L$1,$R$2:$S$16,2,0),'APTA Employee Census'!$B$6:$AB$507,ROWS($A$1:L383)+1,0)=0,"",HLOOKUP(VLOOKUP(L$1,$R$2:$S$16,2,0),'APTA Employee Census'!$B$6:$AB$507,ROWS($A$1:L383)+1,0)))</f>
        <v/>
      </c>
      <c r="M384" s="74" t="str">
        <f>IF(VLOOKUP(M$1,$R$2:$S$16,2,0)="","",IF(HLOOKUP(VLOOKUP(M$1,$R$2:$S$16,2,0),'APTA Employee Census'!$B$6:$AB$507,ROWS($A$1:M383)+1,0)=0,"",HLOOKUP(VLOOKUP(M$1,$R$2:$S$16,2,0),'APTA Employee Census'!$B$6:$AB$507,ROWS($A$1:M383)+1,0)))</f>
        <v/>
      </c>
      <c r="N384" s="72" t="str">
        <f>IF(VLOOKUP(N$1,$R$2:$S$16,2,0)="","",IF(HLOOKUP(VLOOKUP(N$1,$R$2:$S$16,2,0),'APTA Employee Census'!$B$6:$AB$507,ROWS($A$1:N383)+1,0)=0,"",HLOOKUP(VLOOKUP(N$1,$R$2:$S$16,2,0),'APTA Employee Census'!$B$6:$AB$507,ROWS($A$1:N383)+1,0)))</f>
        <v/>
      </c>
      <c r="O384" s="43" t="str">
        <f>IF(VLOOKUP(O$1,$R$2:$S$16,2,0)="","",IF(E384="self",IF(HLOOKUP(VLOOKUP(O$1,$R$2:$S$16,2,0),'APTA Employee Census'!$B$6:$AB$507,ROWS($A$1:O383)+1,0)=0,"",VLOOKUP(HLOOKUP(VLOOKUP(O$1,$R$2:$S$16,2,0),'APTA Employee Census'!$B$6:$AB$507,ROWS($A$1:O383)+1,0),Lookups!$A$2:$B$45,2,0)),""))</f>
        <v/>
      </c>
    </row>
    <row r="385" spans="1:15" ht="18" customHeight="1" x14ac:dyDescent="0.15">
      <c r="A385" s="43" t="str">
        <f>IF(VLOOKUP(A$1,$R$2:$S$16,2,0)="","",IF(HLOOKUP(VLOOKUP(A$1,$R$2:$S$16,2,0),'APTA Employee Census'!$B$6:$AB$507,ROWS($A$1:A384)+1,0)=0,"",HLOOKUP(VLOOKUP(A$1,$R$2:$S$16,2,0),'APTA Employee Census'!$B$6:$AB$507,ROWS($A$1:A384)+1,0)))</f>
        <v/>
      </c>
      <c r="B385" s="43" t="str">
        <f>IF(VLOOKUP(B$1,$R$2:$S$16,2,0)="","",IF(HLOOKUP(VLOOKUP(B$1,$R$2:$S$16,2,0),'APTA Employee Census'!$A$6:$AB$507,ROWS($A$1:B384)+1,0)=0,"",HLOOKUP(VLOOKUP(B$1,$R$2:$S$16,2,0),'APTA Employee Census'!$A$6:$AB$507,ROWS($A$1:B384)+1,0)))</f>
        <v/>
      </c>
      <c r="C385" s="43" t="str">
        <f>IF(VLOOKUP(C$1,$R$2:$S$16,2,0)="","",IF(HLOOKUP(VLOOKUP(C$1,$R$2:$S$16,2,0),'APTA Employee Census'!$B$6:$AB$507,ROWS($A$1:C384)+1,0)=0,"",HLOOKUP(VLOOKUP(C$1,$R$2:$S$16,2,0),'APTA Employee Census'!$B$6:$AB$507,ROWS($A$1:C384)+1,0)))</f>
        <v/>
      </c>
      <c r="D385" s="72" t="str">
        <f>IF(VLOOKUP(D$1,$R$2:$S$16,2,0)="","",IF(HLOOKUP(VLOOKUP(D$1,$R$2:$S$16,2,0),'APTA Employee Census'!$B$6:$AB$507,ROWS($A$1:D384)+1,0)=0,"",HLOOKUP(VLOOKUP(D$1,$R$2:$S$16,2,0),'APTA Employee Census'!$B$6:$AB$507,ROWS($A$1:D384)+1,0)))</f>
        <v/>
      </c>
      <c r="E385" s="43" t="str">
        <f>IF(VLOOKUP(E$1,$R$2:$S$16,2,0)="","",IF(HLOOKUP(VLOOKUP(E$1,$R$2:$S$16,2,0),'APTA Employee Census'!$B$6:$AB$507,ROWS($A$1:E384)+1,0)=0,"",VLOOKUP(HLOOKUP(VLOOKUP(E$1,$R$2:$S$16,2,0),'APTA Employee Census'!$B$6:$AB$507,ROWS($A$1:E384)+1,0),Lookups!$A$2:$B$45,2,0)))</f>
        <v/>
      </c>
      <c r="F385" s="72" t="str">
        <f>IF(VLOOKUP(F$1,$R$2:$S$16,2,0)="","",IF(HLOOKUP(VLOOKUP(F$1,$R$2:$S$16,2,0),'APTA Employee Census'!$B$6:$AB$507,ROWS($A$1:F384)+1,0)=0,"",HLOOKUP(VLOOKUP(F$1,$R$2:$S$16,2,0),'APTA Employee Census'!$B$6:$AB$507,ROWS($A$1:F384)+1,0)))</f>
        <v/>
      </c>
      <c r="G385" s="43" t="str">
        <f>IF(VLOOKUP(G$1,$R$2:$S$16,2,0)="","",IF(HLOOKUP(VLOOKUP(G$1,$R$2:$S$16,2,0),'APTA Employee Census'!$B$6:$AB$507,ROWS($A$1:G384)+1,0)=0,"",VLOOKUP(HLOOKUP(VLOOKUP(G$1,$R$2:$S$16,2,0),'APTA Employee Census'!$B$6:$AB$507,ROWS($A$1:G384)+1,0),Lookups!$A$2:$B$45,2,0)))</f>
        <v/>
      </c>
      <c r="H385" s="72" t="str">
        <f>IF(VLOOKUP(H$1,$R$2:$S$16,2,0)="","",IF(HLOOKUP(VLOOKUP(H$1,$R$2:$S$16,2,0),'APTA Employee Census'!$B$6:$AB$507,ROWS($A$1:H384)+1,0)=0,"",HLOOKUP(VLOOKUP(H$1,$R$2:$S$16,2,0),'APTA Employee Census'!$B$6:$AB$507,ROWS($A$1:H384)+1,0)))</f>
        <v/>
      </c>
      <c r="I385" s="73" t="str">
        <f>IF(VLOOKUP(I$1,$R$2:$S$16,2,0)="","",IF(HLOOKUP(VLOOKUP(I$1,$R$2:$S$16,2,0),'APTA Employee Census'!$B$6:$AB$507,ROWS($A$1:I384)+1,0)=0,"",HLOOKUP(VLOOKUP(I$1,$R$2:$S$16,2,0),'APTA Employee Census'!$B$6:$AB$507,ROWS($A$1:I384)+1,0)))</f>
        <v/>
      </c>
      <c r="J385" s="74" t="str">
        <f>IF(VLOOKUP($J$1,$R$2:$S$16,2,0)="","",IF(AND($K385="part_time",HLOOKUP(VLOOKUP(J$1,$R$2:$S$16,2,0),'APTA Employee Census'!$B$6:$AB$507,ROWS($A$1:J384)+1,0)&gt;0),HLOOKUP(VLOOKUP(J$1,$R$2:$S$16,2,0),'APTA Employee Census'!$B$6:$AB$507,ROWS($A$1:J384)+1,0),IF(AND($K385="part_time",HLOOKUP(VLOOKUP(J$1,$R$2:$S$16,2,0),'APTA Employee Census'!$B$6:$AB$507,ROWS($A$1:J384)+1,0)=""),'APTA Employee Census'!$G$1,"")))</f>
        <v/>
      </c>
      <c r="K385" s="43" t="e">
        <f>IF(VLOOKUP(K$1,$R$2:$S$16,2,0)="","",IF(HLOOKUP(VLOOKUP(K$1,$R$2:$S$16,2,0),'APTA Employee Census'!$B$6:$AB$507,ROWS($A$1:K384)+1,0)=0,"",VLOOKUP(HLOOKUP(VLOOKUP(K$1,$R$2:$S$16,2,0),'APTA Employee Census'!$B$6:$AB$507,ROWS($A$1:K384)+1,0),Lookups!$A$2:$B$45,2,0)))</f>
        <v>#N/A</v>
      </c>
      <c r="L385" s="72" t="str">
        <f>IF(VLOOKUP(L$1,$R$2:$S$16,2,0)="","",IF(HLOOKUP(VLOOKUP(L$1,$R$2:$S$16,2,0),'APTA Employee Census'!$B$6:$AB$507,ROWS($A$1:L384)+1,0)=0,"",HLOOKUP(VLOOKUP(L$1,$R$2:$S$16,2,0),'APTA Employee Census'!$B$6:$AB$507,ROWS($A$1:L384)+1,0)))</f>
        <v/>
      </c>
      <c r="M385" s="74" t="str">
        <f>IF(VLOOKUP(M$1,$R$2:$S$16,2,0)="","",IF(HLOOKUP(VLOOKUP(M$1,$R$2:$S$16,2,0),'APTA Employee Census'!$B$6:$AB$507,ROWS($A$1:M384)+1,0)=0,"",HLOOKUP(VLOOKUP(M$1,$R$2:$S$16,2,0),'APTA Employee Census'!$B$6:$AB$507,ROWS($A$1:M384)+1,0)))</f>
        <v/>
      </c>
      <c r="N385" s="72" t="str">
        <f>IF(VLOOKUP(N$1,$R$2:$S$16,2,0)="","",IF(HLOOKUP(VLOOKUP(N$1,$R$2:$S$16,2,0),'APTA Employee Census'!$B$6:$AB$507,ROWS($A$1:N384)+1,0)=0,"",HLOOKUP(VLOOKUP(N$1,$R$2:$S$16,2,0),'APTA Employee Census'!$B$6:$AB$507,ROWS($A$1:N384)+1,0)))</f>
        <v/>
      </c>
      <c r="O385" s="43" t="str">
        <f>IF(VLOOKUP(O$1,$R$2:$S$16,2,0)="","",IF(E385="self",IF(HLOOKUP(VLOOKUP(O$1,$R$2:$S$16,2,0),'APTA Employee Census'!$B$6:$AB$507,ROWS($A$1:O384)+1,0)=0,"",VLOOKUP(HLOOKUP(VLOOKUP(O$1,$R$2:$S$16,2,0),'APTA Employee Census'!$B$6:$AB$507,ROWS($A$1:O384)+1,0),Lookups!$A$2:$B$45,2,0)),""))</f>
        <v/>
      </c>
    </row>
    <row r="386" spans="1:15" ht="18" customHeight="1" x14ac:dyDescent="0.15">
      <c r="A386" s="43" t="str">
        <f>IF(VLOOKUP(A$1,$R$2:$S$16,2,0)="","",IF(HLOOKUP(VLOOKUP(A$1,$R$2:$S$16,2,0),'APTA Employee Census'!$B$6:$AB$507,ROWS($A$1:A385)+1,0)=0,"",HLOOKUP(VLOOKUP(A$1,$R$2:$S$16,2,0),'APTA Employee Census'!$B$6:$AB$507,ROWS($A$1:A385)+1,0)))</f>
        <v/>
      </c>
      <c r="B386" s="43" t="str">
        <f>IF(VLOOKUP(B$1,$R$2:$S$16,2,0)="","",IF(HLOOKUP(VLOOKUP(B$1,$R$2:$S$16,2,0),'APTA Employee Census'!$A$6:$AB$507,ROWS($A$1:B385)+1,0)=0,"",HLOOKUP(VLOOKUP(B$1,$R$2:$S$16,2,0),'APTA Employee Census'!$A$6:$AB$507,ROWS($A$1:B385)+1,0)))</f>
        <v/>
      </c>
      <c r="C386" s="43" t="str">
        <f>IF(VLOOKUP(C$1,$R$2:$S$16,2,0)="","",IF(HLOOKUP(VLOOKUP(C$1,$R$2:$S$16,2,0),'APTA Employee Census'!$B$6:$AB$507,ROWS($A$1:C385)+1,0)=0,"",HLOOKUP(VLOOKUP(C$1,$R$2:$S$16,2,0),'APTA Employee Census'!$B$6:$AB$507,ROWS($A$1:C385)+1,0)))</f>
        <v/>
      </c>
      <c r="D386" s="72" t="str">
        <f>IF(VLOOKUP(D$1,$R$2:$S$16,2,0)="","",IF(HLOOKUP(VLOOKUP(D$1,$R$2:$S$16,2,0),'APTA Employee Census'!$B$6:$AB$507,ROWS($A$1:D385)+1,0)=0,"",HLOOKUP(VLOOKUP(D$1,$R$2:$S$16,2,0),'APTA Employee Census'!$B$6:$AB$507,ROWS($A$1:D385)+1,0)))</f>
        <v/>
      </c>
      <c r="E386" s="43" t="str">
        <f>IF(VLOOKUP(E$1,$R$2:$S$16,2,0)="","",IF(HLOOKUP(VLOOKUP(E$1,$R$2:$S$16,2,0),'APTA Employee Census'!$B$6:$AB$507,ROWS($A$1:E385)+1,0)=0,"",VLOOKUP(HLOOKUP(VLOOKUP(E$1,$R$2:$S$16,2,0),'APTA Employee Census'!$B$6:$AB$507,ROWS($A$1:E385)+1,0),Lookups!$A$2:$B$45,2,0)))</f>
        <v/>
      </c>
      <c r="F386" s="72" t="str">
        <f>IF(VLOOKUP(F$1,$R$2:$S$16,2,0)="","",IF(HLOOKUP(VLOOKUP(F$1,$R$2:$S$16,2,0),'APTA Employee Census'!$B$6:$AB$507,ROWS($A$1:F385)+1,0)=0,"",HLOOKUP(VLOOKUP(F$1,$R$2:$S$16,2,0),'APTA Employee Census'!$B$6:$AB$507,ROWS($A$1:F385)+1,0)))</f>
        <v/>
      </c>
      <c r="G386" s="43" t="str">
        <f>IF(VLOOKUP(G$1,$R$2:$S$16,2,0)="","",IF(HLOOKUP(VLOOKUP(G$1,$R$2:$S$16,2,0),'APTA Employee Census'!$B$6:$AB$507,ROWS($A$1:G385)+1,0)=0,"",VLOOKUP(HLOOKUP(VLOOKUP(G$1,$R$2:$S$16,2,0),'APTA Employee Census'!$B$6:$AB$507,ROWS($A$1:G385)+1,0),Lookups!$A$2:$B$45,2,0)))</f>
        <v/>
      </c>
      <c r="H386" s="72" t="str">
        <f>IF(VLOOKUP(H$1,$R$2:$S$16,2,0)="","",IF(HLOOKUP(VLOOKUP(H$1,$R$2:$S$16,2,0),'APTA Employee Census'!$B$6:$AB$507,ROWS($A$1:H385)+1,0)=0,"",HLOOKUP(VLOOKUP(H$1,$R$2:$S$16,2,0),'APTA Employee Census'!$B$6:$AB$507,ROWS($A$1:H385)+1,0)))</f>
        <v/>
      </c>
      <c r="I386" s="73" t="str">
        <f>IF(VLOOKUP(I$1,$R$2:$S$16,2,0)="","",IF(HLOOKUP(VLOOKUP(I$1,$R$2:$S$16,2,0),'APTA Employee Census'!$B$6:$AB$507,ROWS($A$1:I385)+1,0)=0,"",HLOOKUP(VLOOKUP(I$1,$R$2:$S$16,2,0),'APTA Employee Census'!$B$6:$AB$507,ROWS($A$1:I385)+1,0)))</f>
        <v/>
      </c>
      <c r="J386" s="74" t="str">
        <f>IF(VLOOKUP($J$1,$R$2:$S$16,2,0)="","",IF(AND($K386="part_time",HLOOKUP(VLOOKUP(J$1,$R$2:$S$16,2,0),'APTA Employee Census'!$B$6:$AB$507,ROWS($A$1:J385)+1,0)&gt;0),HLOOKUP(VLOOKUP(J$1,$R$2:$S$16,2,0),'APTA Employee Census'!$B$6:$AB$507,ROWS($A$1:J385)+1,0),IF(AND($K386="part_time",HLOOKUP(VLOOKUP(J$1,$R$2:$S$16,2,0),'APTA Employee Census'!$B$6:$AB$507,ROWS($A$1:J385)+1,0)=""),'APTA Employee Census'!$G$1,"")))</f>
        <v/>
      </c>
      <c r="K386" s="43" t="e">
        <f>IF(VLOOKUP(K$1,$R$2:$S$16,2,0)="","",IF(HLOOKUP(VLOOKUP(K$1,$R$2:$S$16,2,0),'APTA Employee Census'!$B$6:$AB$507,ROWS($A$1:K385)+1,0)=0,"",VLOOKUP(HLOOKUP(VLOOKUP(K$1,$R$2:$S$16,2,0),'APTA Employee Census'!$B$6:$AB$507,ROWS($A$1:K385)+1,0),Lookups!$A$2:$B$45,2,0)))</f>
        <v>#N/A</v>
      </c>
      <c r="L386" s="72" t="str">
        <f>IF(VLOOKUP(L$1,$R$2:$S$16,2,0)="","",IF(HLOOKUP(VLOOKUP(L$1,$R$2:$S$16,2,0),'APTA Employee Census'!$B$6:$AB$507,ROWS($A$1:L385)+1,0)=0,"",HLOOKUP(VLOOKUP(L$1,$R$2:$S$16,2,0),'APTA Employee Census'!$B$6:$AB$507,ROWS($A$1:L385)+1,0)))</f>
        <v/>
      </c>
      <c r="M386" s="74" t="str">
        <f>IF(VLOOKUP(M$1,$R$2:$S$16,2,0)="","",IF(HLOOKUP(VLOOKUP(M$1,$R$2:$S$16,2,0),'APTA Employee Census'!$B$6:$AB$507,ROWS($A$1:M385)+1,0)=0,"",HLOOKUP(VLOOKUP(M$1,$R$2:$S$16,2,0),'APTA Employee Census'!$B$6:$AB$507,ROWS($A$1:M385)+1,0)))</f>
        <v/>
      </c>
      <c r="N386" s="72" t="str">
        <f>IF(VLOOKUP(N$1,$R$2:$S$16,2,0)="","",IF(HLOOKUP(VLOOKUP(N$1,$R$2:$S$16,2,0),'APTA Employee Census'!$B$6:$AB$507,ROWS($A$1:N385)+1,0)=0,"",HLOOKUP(VLOOKUP(N$1,$R$2:$S$16,2,0),'APTA Employee Census'!$B$6:$AB$507,ROWS($A$1:N385)+1,0)))</f>
        <v/>
      </c>
      <c r="O386" s="43" t="str">
        <f>IF(VLOOKUP(O$1,$R$2:$S$16,2,0)="","",IF(E386="self",IF(HLOOKUP(VLOOKUP(O$1,$R$2:$S$16,2,0),'APTA Employee Census'!$B$6:$AB$507,ROWS($A$1:O385)+1,0)=0,"",VLOOKUP(HLOOKUP(VLOOKUP(O$1,$R$2:$S$16,2,0),'APTA Employee Census'!$B$6:$AB$507,ROWS($A$1:O385)+1,0),Lookups!$A$2:$B$45,2,0)),""))</f>
        <v/>
      </c>
    </row>
    <row r="387" spans="1:15" ht="18" customHeight="1" x14ac:dyDescent="0.15">
      <c r="A387" s="43" t="str">
        <f>IF(VLOOKUP(A$1,$R$2:$S$16,2,0)="","",IF(HLOOKUP(VLOOKUP(A$1,$R$2:$S$16,2,0),'APTA Employee Census'!$B$6:$AB$507,ROWS($A$1:A386)+1,0)=0,"",HLOOKUP(VLOOKUP(A$1,$R$2:$S$16,2,0),'APTA Employee Census'!$B$6:$AB$507,ROWS($A$1:A386)+1,0)))</f>
        <v/>
      </c>
      <c r="B387" s="43" t="str">
        <f>IF(VLOOKUP(B$1,$R$2:$S$16,2,0)="","",IF(HLOOKUP(VLOOKUP(B$1,$R$2:$S$16,2,0),'APTA Employee Census'!$A$6:$AB$507,ROWS($A$1:B386)+1,0)=0,"",HLOOKUP(VLOOKUP(B$1,$R$2:$S$16,2,0),'APTA Employee Census'!$A$6:$AB$507,ROWS($A$1:B386)+1,0)))</f>
        <v/>
      </c>
      <c r="C387" s="43" t="str">
        <f>IF(VLOOKUP(C$1,$R$2:$S$16,2,0)="","",IF(HLOOKUP(VLOOKUP(C$1,$R$2:$S$16,2,0),'APTA Employee Census'!$B$6:$AB$507,ROWS($A$1:C386)+1,0)=0,"",HLOOKUP(VLOOKUP(C$1,$R$2:$S$16,2,0),'APTA Employee Census'!$B$6:$AB$507,ROWS($A$1:C386)+1,0)))</f>
        <v/>
      </c>
      <c r="D387" s="72" t="str">
        <f>IF(VLOOKUP(D$1,$R$2:$S$16,2,0)="","",IF(HLOOKUP(VLOOKUP(D$1,$R$2:$S$16,2,0),'APTA Employee Census'!$B$6:$AB$507,ROWS($A$1:D386)+1,0)=0,"",HLOOKUP(VLOOKUP(D$1,$R$2:$S$16,2,0),'APTA Employee Census'!$B$6:$AB$507,ROWS($A$1:D386)+1,0)))</f>
        <v/>
      </c>
      <c r="E387" s="43" t="str">
        <f>IF(VLOOKUP(E$1,$R$2:$S$16,2,0)="","",IF(HLOOKUP(VLOOKUP(E$1,$R$2:$S$16,2,0),'APTA Employee Census'!$B$6:$AB$507,ROWS($A$1:E386)+1,0)=0,"",VLOOKUP(HLOOKUP(VLOOKUP(E$1,$R$2:$S$16,2,0),'APTA Employee Census'!$B$6:$AB$507,ROWS($A$1:E386)+1,0),Lookups!$A$2:$B$45,2,0)))</f>
        <v/>
      </c>
      <c r="F387" s="72" t="str">
        <f>IF(VLOOKUP(F$1,$R$2:$S$16,2,0)="","",IF(HLOOKUP(VLOOKUP(F$1,$R$2:$S$16,2,0),'APTA Employee Census'!$B$6:$AB$507,ROWS($A$1:F386)+1,0)=0,"",HLOOKUP(VLOOKUP(F$1,$R$2:$S$16,2,0),'APTA Employee Census'!$B$6:$AB$507,ROWS($A$1:F386)+1,0)))</f>
        <v/>
      </c>
      <c r="G387" s="43" t="str">
        <f>IF(VLOOKUP(G$1,$R$2:$S$16,2,0)="","",IF(HLOOKUP(VLOOKUP(G$1,$R$2:$S$16,2,0),'APTA Employee Census'!$B$6:$AB$507,ROWS($A$1:G386)+1,0)=0,"",VLOOKUP(HLOOKUP(VLOOKUP(G$1,$R$2:$S$16,2,0),'APTA Employee Census'!$B$6:$AB$507,ROWS($A$1:G386)+1,0),Lookups!$A$2:$B$45,2,0)))</f>
        <v/>
      </c>
      <c r="H387" s="72" t="str">
        <f>IF(VLOOKUP(H$1,$R$2:$S$16,2,0)="","",IF(HLOOKUP(VLOOKUP(H$1,$R$2:$S$16,2,0),'APTA Employee Census'!$B$6:$AB$507,ROWS($A$1:H386)+1,0)=0,"",HLOOKUP(VLOOKUP(H$1,$R$2:$S$16,2,0),'APTA Employee Census'!$B$6:$AB$507,ROWS($A$1:H386)+1,0)))</f>
        <v/>
      </c>
      <c r="I387" s="73" t="str">
        <f>IF(VLOOKUP(I$1,$R$2:$S$16,2,0)="","",IF(HLOOKUP(VLOOKUP(I$1,$R$2:$S$16,2,0),'APTA Employee Census'!$B$6:$AB$507,ROWS($A$1:I386)+1,0)=0,"",HLOOKUP(VLOOKUP(I$1,$R$2:$S$16,2,0),'APTA Employee Census'!$B$6:$AB$507,ROWS($A$1:I386)+1,0)))</f>
        <v/>
      </c>
      <c r="J387" s="74" t="str">
        <f>IF(VLOOKUP($J$1,$R$2:$S$16,2,0)="","",IF(AND($K387="part_time",HLOOKUP(VLOOKUP(J$1,$R$2:$S$16,2,0),'APTA Employee Census'!$B$6:$AB$507,ROWS($A$1:J386)+1,0)&gt;0),HLOOKUP(VLOOKUP(J$1,$R$2:$S$16,2,0),'APTA Employee Census'!$B$6:$AB$507,ROWS($A$1:J386)+1,0),IF(AND($K387="part_time",HLOOKUP(VLOOKUP(J$1,$R$2:$S$16,2,0),'APTA Employee Census'!$B$6:$AB$507,ROWS($A$1:J386)+1,0)=""),'APTA Employee Census'!$G$1,"")))</f>
        <v/>
      </c>
      <c r="K387" s="43" t="e">
        <f>IF(VLOOKUP(K$1,$R$2:$S$16,2,0)="","",IF(HLOOKUP(VLOOKUP(K$1,$R$2:$S$16,2,0),'APTA Employee Census'!$B$6:$AB$507,ROWS($A$1:K386)+1,0)=0,"",VLOOKUP(HLOOKUP(VLOOKUP(K$1,$R$2:$S$16,2,0),'APTA Employee Census'!$B$6:$AB$507,ROWS($A$1:K386)+1,0),Lookups!$A$2:$B$45,2,0)))</f>
        <v>#N/A</v>
      </c>
      <c r="L387" s="72" t="str">
        <f>IF(VLOOKUP(L$1,$R$2:$S$16,2,0)="","",IF(HLOOKUP(VLOOKUP(L$1,$R$2:$S$16,2,0),'APTA Employee Census'!$B$6:$AB$507,ROWS($A$1:L386)+1,0)=0,"",HLOOKUP(VLOOKUP(L$1,$R$2:$S$16,2,0),'APTA Employee Census'!$B$6:$AB$507,ROWS($A$1:L386)+1,0)))</f>
        <v/>
      </c>
      <c r="M387" s="74" t="str">
        <f>IF(VLOOKUP(M$1,$R$2:$S$16,2,0)="","",IF(HLOOKUP(VLOOKUP(M$1,$R$2:$S$16,2,0),'APTA Employee Census'!$B$6:$AB$507,ROWS($A$1:M386)+1,0)=0,"",HLOOKUP(VLOOKUP(M$1,$R$2:$S$16,2,0),'APTA Employee Census'!$B$6:$AB$507,ROWS($A$1:M386)+1,0)))</f>
        <v/>
      </c>
      <c r="N387" s="72" t="str">
        <f>IF(VLOOKUP(N$1,$R$2:$S$16,2,0)="","",IF(HLOOKUP(VLOOKUP(N$1,$R$2:$S$16,2,0),'APTA Employee Census'!$B$6:$AB$507,ROWS($A$1:N386)+1,0)=0,"",HLOOKUP(VLOOKUP(N$1,$R$2:$S$16,2,0),'APTA Employee Census'!$B$6:$AB$507,ROWS($A$1:N386)+1,0)))</f>
        <v/>
      </c>
      <c r="O387" s="43" t="str">
        <f>IF(VLOOKUP(O$1,$R$2:$S$16,2,0)="","",IF(E387="self",IF(HLOOKUP(VLOOKUP(O$1,$R$2:$S$16,2,0),'APTA Employee Census'!$B$6:$AB$507,ROWS($A$1:O386)+1,0)=0,"",VLOOKUP(HLOOKUP(VLOOKUP(O$1,$R$2:$S$16,2,0),'APTA Employee Census'!$B$6:$AB$507,ROWS($A$1:O386)+1,0),Lookups!$A$2:$B$45,2,0)),""))</f>
        <v/>
      </c>
    </row>
    <row r="388" spans="1:15" ht="18" customHeight="1" x14ac:dyDescent="0.15">
      <c r="A388" s="43" t="str">
        <f>IF(VLOOKUP(A$1,$R$2:$S$16,2,0)="","",IF(HLOOKUP(VLOOKUP(A$1,$R$2:$S$16,2,0),'APTA Employee Census'!$B$6:$AB$507,ROWS($A$1:A387)+1,0)=0,"",HLOOKUP(VLOOKUP(A$1,$R$2:$S$16,2,0),'APTA Employee Census'!$B$6:$AB$507,ROWS($A$1:A387)+1,0)))</f>
        <v/>
      </c>
      <c r="B388" s="43" t="str">
        <f>IF(VLOOKUP(B$1,$R$2:$S$16,2,0)="","",IF(HLOOKUP(VLOOKUP(B$1,$R$2:$S$16,2,0),'APTA Employee Census'!$A$6:$AB$507,ROWS($A$1:B387)+1,0)=0,"",HLOOKUP(VLOOKUP(B$1,$R$2:$S$16,2,0),'APTA Employee Census'!$A$6:$AB$507,ROWS($A$1:B387)+1,0)))</f>
        <v/>
      </c>
      <c r="C388" s="43" t="str">
        <f>IF(VLOOKUP(C$1,$R$2:$S$16,2,0)="","",IF(HLOOKUP(VLOOKUP(C$1,$R$2:$S$16,2,0),'APTA Employee Census'!$B$6:$AB$507,ROWS($A$1:C387)+1,0)=0,"",HLOOKUP(VLOOKUP(C$1,$R$2:$S$16,2,0),'APTA Employee Census'!$B$6:$AB$507,ROWS($A$1:C387)+1,0)))</f>
        <v/>
      </c>
      <c r="D388" s="72" t="str">
        <f>IF(VLOOKUP(D$1,$R$2:$S$16,2,0)="","",IF(HLOOKUP(VLOOKUP(D$1,$R$2:$S$16,2,0),'APTA Employee Census'!$B$6:$AB$507,ROWS($A$1:D387)+1,0)=0,"",HLOOKUP(VLOOKUP(D$1,$R$2:$S$16,2,0),'APTA Employee Census'!$B$6:$AB$507,ROWS($A$1:D387)+1,0)))</f>
        <v/>
      </c>
      <c r="E388" s="43" t="str">
        <f>IF(VLOOKUP(E$1,$R$2:$S$16,2,0)="","",IF(HLOOKUP(VLOOKUP(E$1,$R$2:$S$16,2,0),'APTA Employee Census'!$B$6:$AB$507,ROWS($A$1:E387)+1,0)=0,"",VLOOKUP(HLOOKUP(VLOOKUP(E$1,$R$2:$S$16,2,0),'APTA Employee Census'!$B$6:$AB$507,ROWS($A$1:E387)+1,0),Lookups!$A$2:$B$45,2,0)))</f>
        <v/>
      </c>
      <c r="F388" s="72" t="str">
        <f>IF(VLOOKUP(F$1,$R$2:$S$16,2,0)="","",IF(HLOOKUP(VLOOKUP(F$1,$R$2:$S$16,2,0),'APTA Employee Census'!$B$6:$AB$507,ROWS($A$1:F387)+1,0)=0,"",HLOOKUP(VLOOKUP(F$1,$R$2:$S$16,2,0),'APTA Employee Census'!$B$6:$AB$507,ROWS($A$1:F387)+1,0)))</f>
        <v/>
      </c>
      <c r="G388" s="43" t="str">
        <f>IF(VLOOKUP(G$1,$R$2:$S$16,2,0)="","",IF(HLOOKUP(VLOOKUP(G$1,$R$2:$S$16,2,0),'APTA Employee Census'!$B$6:$AB$507,ROWS($A$1:G387)+1,0)=0,"",VLOOKUP(HLOOKUP(VLOOKUP(G$1,$R$2:$S$16,2,0),'APTA Employee Census'!$B$6:$AB$507,ROWS($A$1:G387)+1,0),Lookups!$A$2:$B$45,2,0)))</f>
        <v/>
      </c>
      <c r="H388" s="72" t="str">
        <f>IF(VLOOKUP(H$1,$R$2:$S$16,2,0)="","",IF(HLOOKUP(VLOOKUP(H$1,$R$2:$S$16,2,0),'APTA Employee Census'!$B$6:$AB$507,ROWS($A$1:H387)+1,0)=0,"",HLOOKUP(VLOOKUP(H$1,$R$2:$S$16,2,0),'APTA Employee Census'!$B$6:$AB$507,ROWS($A$1:H387)+1,0)))</f>
        <v/>
      </c>
      <c r="I388" s="73" t="str">
        <f>IF(VLOOKUP(I$1,$R$2:$S$16,2,0)="","",IF(HLOOKUP(VLOOKUP(I$1,$R$2:$S$16,2,0),'APTA Employee Census'!$B$6:$AB$507,ROWS($A$1:I387)+1,0)=0,"",HLOOKUP(VLOOKUP(I$1,$R$2:$S$16,2,0),'APTA Employee Census'!$B$6:$AB$507,ROWS($A$1:I387)+1,0)))</f>
        <v/>
      </c>
      <c r="J388" s="74" t="str">
        <f>IF(VLOOKUP($J$1,$R$2:$S$16,2,0)="","",IF(AND($K388="part_time",HLOOKUP(VLOOKUP(J$1,$R$2:$S$16,2,0),'APTA Employee Census'!$B$6:$AB$507,ROWS($A$1:J387)+1,0)&gt;0),HLOOKUP(VLOOKUP(J$1,$R$2:$S$16,2,0),'APTA Employee Census'!$B$6:$AB$507,ROWS($A$1:J387)+1,0),IF(AND($K388="part_time",HLOOKUP(VLOOKUP(J$1,$R$2:$S$16,2,0),'APTA Employee Census'!$B$6:$AB$507,ROWS($A$1:J387)+1,0)=""),'APTA Employee Census'!$G$1,"")))</f>
        <v/>
      </c>
      <c r="K388" s="43" t="e">
        <f>IF(VLOOKUP(K$1,$R$2:$S$16,2,0)="","",IF(HLOOKUP(VLOOKUP(K$1,$R$2:$S$16,2,0),'APTA Employee Census'!$B$6:$AB$507,ROWS($A$1:K387)+1,0)=0,"",VLOOKUP(HLOOKUP(VLOOKUP(K$1,$R$2:$S$16,2,0),'APTA Employee Census'!$B$6:$AB$507,ROWS($A$1:K387)+1,0),Lookups!$A$2:$B$45,2,0)))</f>
        <v>#N/A</v>
      </c>
      <c r="L388" s="72" t="str">
        <f>IF(VLOOKUP(L$1,$R$2:$S$16,2,0)="","",IF(HLOOKUP(VLOOKUP(L$1,$R$2:$S$16,2,0),'APTA Employee Census'!$B$6:$AB$507,ROWS($A$1:L387)+1,0)=0,"",HLOOKUP(VLOOKUP(L$1,$R$2:$S$16,2,0),'APTA Employee Census'!$B$6:$AB$507,ROWS($A$1:L387)+1,0)))</f>
        <v/>
      </c>
      <c r="M388" s="74" t="str">
        <f>IF(VLOOKUP(M$1,$R$2:$S$16,2,0)="","",IF(HLOOKUP(VLOOKUP(M$1,$R$2:$S$16,2,0),'APTA Employee Census'!$B$6:$AB$507,ROWS($A$1:M387)+1,0)=0,"",HLOOKUP(VLOOKUP(M$1,$R$2:$S$16,2,0),'APTA Employee Census'!$B$6:$AB$507,ROWS($A$1:M387)+1,0)))</f>
        <v/>
      </c>
      <c r="N388" s="72" t="str">
        <f>IF(VLOOKUP(N$1,$R$2:$S$16,2,0)="","",IF(HLOOKUP(VLOOKUP(N$1,$R$2:$S$16,2,0),'APTA Employee Census'!$B$6:$AB$507,ROWS($A$1:N387)+1,0)=0,"",HLOOKUP(VLOOKUP(N$1,$R$2:$S$16,2,0),'APTA Employee Census'!$B$6:$AB$507,ROWS($A$1:N387)+1,0)))</f>
        <v/>
      </c>
      <c r="O388" s="43" t="str">
        <f>IF(VLOOKUP(O$1,$R$2:$S$16,2,0)="","",IF(E388="self",IF(HLOOKUP(VLOOKUP(O$1,$R$2:$S$16,2,0),'APTA Employee Census'!$B$6:$AB$507,ROWS($A$1:O387)+1,0)=0,"",VLOOKUP(HLOOKUP(VLOOKUP(O$1,$R$2:$S$16,2,0),'APTA Employee Census'!$B$6:$AB$507,ROWS($A$1:O387)+1,0),Lookups!$A$2:$B$45,2,0)),""))</f>
        <v/>
      </c>
    </row>
    <row r="389" spans="1:15" ht="18" customHeight="1" x14ac:dyDescent="0.15">
      <c r="A389" s="43" t="str">
        <f>IF(VLOOKUP(A$1,$R$2:$S$16,2,0)="","",IF(HLOOKUP(VLOOKUP(A$1,$R$2:$S$16,2,0),'APTA Employee Census'!$B$6:$AB$507,ROWS($A$1:A388)+1,0)=0,"",HLOOKUP(VLOOKUP(A$1,$R$2:$S$16,2,0),'APTA Employee Census'!$B$6:$AB$507,ROWS($A$1:A388)+1,0)))</f>
        <v/>
      </c>
      <c r="B389" s="43" t="str">
        <f>IF(VLOOKUP(B$1,$R$2:$S$16,2,0)="","",IF(HLOOKUP(VLOOKUP(B$1,$R$2:$S$16,2,0),'APTA Employee Census'!$A$6:$AB$507,ROWS($A$1:B388)+1,0)=0,"",HLOOKUP(VLOOKUP(B$1,$R$2:$S$16,2,0),'APTA Employee Census'!$A$6:$AB$507,ROWS($A$1:B388)+1,0)))</f>
        <v/>
      </c>
      <c r="C389" s="43" t="str">
        <f>IF(VLOOKUP(C$1,$R$2:$S$16,2,0)="","",IF(HLOOKUP(VLOOKUP(C$1,$R$2:$S$16,2,0),'APTA Employee Census'!$B$6:$AB$507,ROWS($A$1:C388)+1,0)=0,"",HLOOKUP(VLOOKUP(C$1,$R$2:$S$16,2,0),'APTA Employee Census'!$B$6:$AB$507,ROWS($A$1:C388)+1,0)))</f>
        <v/>
      </c>
      <c r="D389" s="72" t="str">
        <f>IF(VLOOKUP(D$1,$R$2:$S$16,2,0)="","",IF(HLOOKUP(VLOOKUP(D$1,$R$2:$S$16,2,0),'APTA Employee Census'!$B$6:$AB$507,ROWS($A$1:D388)+1,0)=0,"",HLOOKUP(VLOOKUP(D$1,$R$2:$S$16,2,0),'APTA Employee Census'!$B$6:$AB$507,ROWS($A$1:D388)+1,0)))</f>
        <v/>
      </c>
      <c r="E389" s="43" t="str">
        <f>IF(VLOOKUP(E$1,$R$2:$S$16,2,0)="","",IF(HLOOKUP(VLOOKUP(E$1,$R$2:$S$16,2,0),'APTA Employee Census'!$B$6:$AB$507,ROWS($A$1:E388)+1,0)=0,"",VLOOKUP(HLOOKUP(VLOOKUP(E$1,$R$2:$S$16,2,0),'APTA Employee Census'!$B$6:$AB$507,ROWS($A$1:E388)+1,0),Lookups!$A$2:$B$45,2,0)))</f>
        <v/>
      </c>
      <c r="F389" s="72" t="str">
        <f>IF(VLOOKUP(F$1,$R$2:$S$16,2,0)="","",IF(HLOOKUP(VLOOKUP(F$1,$R$2:$S$16,2,0),'APTA Employee Census'!$B$6:$AB$507,ROWS($A$1:F388)+1,0)=0,"",HLOOKUP(VLOOKUP(F$1,$R$2:$S$16,2,0),'APTA Employee Census'!$B$6:$AB$507,ROWS($A$1:F388)+1,0)))</f>
        <v/>
      </c>
      <c r="G389" s="43" t="str">
        <f>IF(VLOOKUP(G$1,$R$2:$S$16,2,0)="","",IF(HLOOKUP(VLOOKUP(G$1,$R$2:$S$16,2,0),'APTA Employee Census'!$B$6:$AB$507,ROWS($A$1:G388)+1,0)=0,"",VLOOKUP(HLOOKUP(VLOOKUP(G$1,$R$2:$S$16,2,0),'APTA Employee Census'!$B$6:$AB$507,ROWS($A$1:G388)+1,0),Lookups!$A$2:$B$45,2,0)))</f>
        <v/>
      </c>
      <c r="H389" s="72" t="str">
        <f>IF(VLOOKUP(H$1,$R$2:$S$16,2,0)="","",IF(HLOOKUP(VLOOKUP(H$1,$R$2:$S$16,2,0),'APTA Employee Census'!$B$6:$AB$507,ROWS($A$1:H388)+1,0)=0,"",HLOOKUP(VLOOKUP(H$1,$R$2:$S$16,2,0),'APTA Employee Census'!$B$6:$AB$507,ROWS($A$1:H388)+1,0)))</f>
        <v/>
      </c>
      <c r="I389" s="73" t="str">
        <f>IF(VLOOKUP(I$1,$R$2:$S$16,2,0)="","",IF(HLOOKUP(VLOOKUP(I$1,$R$2:$S$16,2,0),'APTA Employee Census'!$B$6:$AB$507,ROWS($A$1:I388)+1,0)=0,"",HLOOKUP(VLOOKUP(I$1,$R$2:$S$16,2,0),'APTA Employee Census'!$B$6:$AB$507,ROWS($A$1:I388)+1,0)))</f>
        <v/>
      </c>
      <c r="J389" s="74" t="str">
        <f>IF(VLOOKUP($J$1,$R$2:$S$16,2,0)="","",IF(AND($K389="part_time",HLOOKUP(VLOOKUP(J$1,$R$2:$S$16,2,0),'APTA Employee Census'!$B$6:$AB$507,ROWS($A$1:J388)+1,0)&gt;0),HLOOKUP(VLOOKUP(J$1,$R$2:$S$16,2,0),'APTA Employee Census'!$B$6:$AB$507,ROWS($A$1:J388)+1,0),IF(AND($K389="part_time",HLOOKUP(VLOOKUP(J$1,$R$2:$S$16,2,0),'APTA Employee Census'!$B$6:$AB$507,ROWS($A$1:J388)+1,0)=""),'APTA Employee Census'!$G$1,"")))</f>
        <v/>
      </c>
      <c r="K389" s="43" t="e">
        <f>IF(VLOOKUP(K$1,$R$2:$S$16,2,0)="","",IF(HLOOKUP(VLOOKUP(K$1,$R$2:$S$16,2,0),'APTA Employee Census'!$B$6:$AB$507,ROWS($A$1:K388)+1,0)=0,"",VLOOKUP(HLOOKUP(VLOOKUP(K$1,$R$2:$S$16,2,0),'APTA Employee Census'!$B$6:$AB$507,ROWS($A$1:K388)+1,0),Lookups!$A$2:$B$45,2,0)))</f>
        <v>#N/A</v>
      </c>
      <c r="L389" s="72" t="str">
        <f>IF(VLOOKUP(L$1,$R$2:$S$16,2,0)="","",IF(HLOOKUP(VLOOKUP(L$1,$R$2:$S$16,2,0),'APTA Employee Census'!$B$6:$AB$507,ROWS($A$1:L388)+1,0)=0,"",HLOOKUP(VLOOKUP(L$1,$R$2:$S$16,2,0),'APTA Employee Census'!$B$6:$AB$507,ROWS($A$1:L388)+1,0)))</f>
        <v/>
      </c>
      <c r="M389" s="74" t="str">
        <f>IF(VLOOKUP(M$1,$R$2:$S$16,2,0)="","",IF(HLOOKUP(VLOOKUP(M$1,$R$2:$S$16,2,0),'APTA Employee Census'!$B$6:$AB$507,ROWS($A$1:M388)+1,0)=0,"",HLOOKUP(VLOOKUP(M$1,$R$2:$S$16,2,0),'APTA Employee Census'!$B$6:$AB$507,ROWS($A$1:M388)+1,0)))</f>
        <v/>
      </c>
      <c r="N389" s="72" t="str">
        <f>IF(VLOOKUP(N$1,$R$2:$S$16,2,0)="","",IF(HLOOKUP(VLOOKUP(N$1,$R$2:$S$16,2,0),'APTA Employee Census'!$B$6:$AB$507,ROWS($A$1:N388)+1,0)=0,"",HLOOKUP(VLOOKUP(N$1,$R$2:$S$16,2,0),'APTA Employee Census'!$B$6:$AB$507,ROWS($A$1:N388)+1,0)))</f>
        <v/>
      </c>
      <c r="O389" s="43" t="str">
        <f>IF(VLOOKUP(O$1,$R$2:$S$16,2,0)="","",IF(E389="self",IF(HLOOKUP(VLOOKUP(O$1,$R$2:$S$16,2,0),'APTA Employee Census'!$B$6:$AB$507,ROWS($A$1:O388)+1,0)=0,"",VLOOKUP(HLOOKUP(VLOOKUP(O$1,$R$2:$S$16,2,0),'APTA Employee Census'!$B$6:$AB$507,ROWS($A$1:O388)+1,0),Lookups!$A$2:$B$45,2,0)),""))</f>
        <v/>
      </c>
    </row>
    <row r="390" spans="1:15" ht="18" customHeight="1" x14ac:dyDescent="0.15">
      <c r="A390" s="43" t="str">
        <f>IF(VLOOKUP(A$1,$R$2:$S$16,2,0)="","",IF(HLOOKUP(VLOOKUP(A$1,$R$2:$S$16,2,0),'APTA Employee Census'!$B$6:$AB$507,ROWS($A$1:A389)+1,0)=0,"",HLOOKUP(VLOOKUP(A$1,$R$2:$S$16,2,0),'APTA Employee Census'!$B$6:$AB$507,ROWS($A$1:A389)+1,0)))</f>
        <v/>
      </c>
      <c r="B390" s="43" t="str">
        <f>IF(VLOOKUP(B$1,$R$2:$S$16,2,0)="","",IF(HLOOKUP(VLOOKUP(B$1,$R$2:$S$16,2,0),'APTA Employee Census'!$A$6:$AB$507,ROWS($A$1:B389)+1,0)=0,"",HLOOKUP(VLOOKUP(B$1,$R$2:$S$16,2,0),'APTA Employee Census'!$A$6:$AB$507,ROWS($A$1:B389)+1,0)))</f>
        <v/>
      </c>
      <c r="C390" s="43" t="str">
        <f>IF(VLOOKUP(C$1,$R$2:$S$16,2,0)="","",IF(HLOOKUP(VLOOKUP(C$1,$R$2:$S$16,2,0),'APTA Employee Census'!$B$6:$AB$507,ROWS($A$1:C389)+1,0)=0,"",HLOOKUP(VLOOKUP(C$1,$R$2:$S$16,2,0),'APTA Employee Census'!$B$6:$AB$507,ROWS($A$1:C389)+1,0)))</f>
        <v/>
      </c>
      <c r="D390" s="72" t="str">
        <f>IF(VLOOKUP(D$1,$R$2:$S$16,2,0)="","",IF(HLOOKUP(VLOOKUP(D$1,$R$2:$S$16,2,0),'APTA Employee Census'!$B$6:$AB$507,ROWS($A$1:D389)+1,0)=0,"",HLOOKUP(VLOOKUP(D$1,$R$2:$S$16,2,0),'APTA Employee Census'!$B$6:$AB$507,ROWS($A$1:D389)+1,0)))</f>
        <v/>
      </c>
      <c r="E390" s="43" t="str">
        <f>IF(VLOOKUP(E$1,$R$2:$S$16,2,0)="","",IF(HLOOKUP(VLOOKUP(E$1,$R$2:$S$16,2,0),'APTA Employee Census'!$B$6:$AB$507,ROWS($A$1:E389)+1,0)=0,"",VLOOKUP(HLOOKUP(VLOOKUP(E$1,$R$2:$S$16,2,0),'APTA Employee Census'!$B$6:$AB$507,ROWS($A$1:E389)+1,0),Lookups!$A$2:$B$45,2,0)))</f>
        <v/>
      </c>
      <c r="F390" s="72" t="str">
        <f>IF(VLOOKUP(F$1,$R$2:$S$16,2,0)="","",IF(HLOOKUP(VLOOKUP(F$1,$R$2:$S$16,2,0),'APTA Employee Census'!$B$6:$AB$507,ROWS($A$1:F389)+1,0)=0,"",HLOOKUP(VLOOKUP(F$1,$R$2:$S$16,2,0),'APTA Employee Census'!$B$6:$AB$507,ROWS($A$1:F389)+1,0)))</f>
        <v/>
      </c>
      <c r="G390" s="43" t="str">
        <f>IF(VLOOKUP(G$1,$R$2:$S$16,2,0)="","",IF(HLOOKUP(VLOOKUP(G$1,$R$2:$S$16,2,0),'APTA Employee Census'!$B$6:$AB$507,ROWS($A$1:G389)+1,0)=0,"",VLOOKUP(HLOOKUP(VLOOKUP(G$1,$R$2:$S$16,2,0),'APTA Employee Census'!$B$6:$AB$507,ROWS($A$1:G389)+1,0),Lookups!$A$2:$B$45,2,0)))</f>
        <v/>
      </c>
      <c r="H390" s="72" t="str">
        <f>IF(VLOOKUP(H$1,$R$2:$S$16,2,0)="","",IF(HLOOKUP(VLOOKUP(H$1,$R$2:$S$16,2,0),'APTA Employee Census'!$B$6:$AB$507,ROWS($A$1:H389)+1,0)=0,"",HLOOKUP(VLOOKUP(H$1,$R$2:$S$16,2,0),'APTA Employee Census'!$B$6:$AB$507,ROWS($A$1:H389)+1,0)))</f>
        <v/>
      </c>
      <c r="I390" s="73" t="str">
        <f>IF(VLOOKUP(I$1,$R$2:$S$16,2,0)="","",IF(HLOOKUP(VLOOKUP(I$1,$R$2:$S$16,2,0),'APTA Employee Census'!$B$6:$AB$507,ROWS($A$1:I389)+1,0)=0,"",HLOOKUP(VLOOKUP(I$1,$R$2:$S$16,2,0),'APTA Employee Census'!$B$6:$AB$507,ROWS($A$1:I389)+1,0)))</f>
        <v/>
      </c>
      <c r="J390" s="74" t="str">
        <f>IF(VLOOKUP($J$1,$R$2:$S$16,2,0)="","",IF(AND($K390="part_time",HLOOKUP(VLOOKUP(J$1,$R$2:$S$16,2,0),'APTA Employee Census'!$B$6:$AB$507,ROWS($A$1:J389)+1,0)&gt;0),HLOOKUP(VLOOKUP(J$1,$R$2:$S$16,2,0),'APTA Employee Census'!$B$6:$AB$507,ROWS($A$1:J389)+1,0),IF(AND($K390="part_time",HLOOKUP(VLOOKUP(J$1,$R$2:$S$16,2,0),'APTA Employee Census'!$B$6:$AB$507,ROWS($A$1:J389)+1,0)=""),'APTA Employee Census'!$G$1,"")))</f>
        <v/>
      </c>
      <c r="K390" s="43" t="e">
        <f>IF(VLOOKUP(K$1,$R$2:$S$16,2,0)="","",IF(HLOOKUP(VLOOKUP(K$1,$R$2:$S$16,2,0),'APTA Employee Census'!$B$6:$AB$507,ROWS($A$1:K389)+1,0)=0,"",VLOOKUP(HLOOKUP(VLOOKUP(K$1,$R$2:$S$16,2,0),'APTA Employee Census'!$B$6:$AB$507,ROWS($A$1:K389)+1,0),Lookups!$A$2:$B$45,2,0)))</f>
        <v>#N/A</v>
      </c>
      <c r="L390" s="72" t="str">
        <f>IF(VLOOKUP(L$1,$R$2:$S$16,2,0)="","",IF(HLOOKUP(VLOOKUP(L$1,$R$2:$S$16,2,0),'APTA Employee Census'!$B$6:$AB$507,ROWS($A$1:L389)+1,0)=0,"",HLOOKUP(VLOOKUP(L$1,$R$2:$S$16,2,0),'APTA Employee Census'!$B$6:$AB$507,ROWS($A$1:L389)+1,0)))</f>
        <v/>
      </c>
      <c r="M390" s="74" t="str">
        <f>IF(VLOOKUP(M$1,$R$2:$S$16,2,0)="","",IF(HLOOKUP(VLOOKUP(M$1,$R$2:$S$16,2,0),'APTA Employee Census'!$B$6:$AB$507,ROWS($A$1:M389)+1,0)=0,"",HLOOKUP(VLOOKUP(M$1,$R$2:$S$16,2,0),'APTA Employee Census'!$B$6:$AB$507,ROWS($A$1:M389)+1,0)))</f>
        <v/>
      </c>
      <c r="N390" s="72" t="str">
        <f>IF(VLOOKUP(N$1,$R$2:$S$16,2,0)="","",IF(HLOOKUP(VLOOKUP(N$1,$R$2:$S$16,2,0),'APTA Employee Census'!$B$6:$AB$507,ROWS($A$1:N389)+1,0)=0,"",HLOOKUP(VLOOKUP(N$1,$R$2:$S$16,2,0),'APTA Employee Census'!$B$6:$AB$507,ROWS($A$1:N389)+1,0)))</f>
        <v/>
      </c>
      <c r="O390" s="43" t="str">
        <f>IF(VLOOKUP(O$1,$R$2:$S$16,2,0)="","",IF(E390="self",IF(HLOOKUP(VLOOKUP(O$1,$R$2:$S$16,2,0),'APTA Employee Census'!$B$6:$AB$507,ROWS($A$1:O389)+1,0)=0,"",VLOOKUP(HLOOKUP(VLOOKUP(O$1,$R$2:$S$16,2,0),'APTA Employee Census'!$B$6:$AB$507,ROWS($A$1:O389)+1,0),Lookups!$A$2:$B$45,2,0)),""))</f>
        <v/>
      </c>
    </row>
    <row r="391" spans="1:15" ht="18" customHeight="1" x14ac:dyDescent="0.15">
      <c r="A391" s="43" t="str">
        <f>IF(VLOOKUP(A$1,$R$2:$S$16,2,0)="","",IF(HLOOKUP(VLOOKUP(A$1,$R$2:$S$16,2,0),'APTA Employee Census'!$B$6:$AB$507,ROWS($A$1:A390)+1,0)=0,"",HLOOKUP(VLOOKUP(A$1,$R$2:$S$16,2,0),'APTA Employee Census'!$B$6:$AB$507,ROWS($A$1:A390)+1,0)))</f>
        <v/>
      </c>
      <c r="B391" s="43" t="str">
        <f>IF(VLOOKUP(B$1,$R$2:$S$16,2,0)="","",IF(HLOOKUP(VLOOKUP(B$1,$R$2:$S$16,2,0),'APTA Employee Census'!$A$6:$AB$507,ROWS($A$1:B390)+1,0)=0,"",HLOOKUP(VLOOKUP(B$1,$R$2:$S$16,2,0),'APTA Employee Census'!$A$6:$AB$507,ROWS($A$1:B390)+1,0)))</f>
        <v/>
      </c>
      <c r="C391" s="43" t="str">
        <f>IF(VLOOKUP(C$1,$R$2:$S$16,2,0)="","",IF(HLOOKUP(VLOOKUP(C$1,$R$2:$S$16,2,0),'APTA Employee Census'!$B$6:$AB$507,ROWS($A$1:C390)+1,0)=0,"",HLOOKUP(VLOOKUP(C$1,$R$2:$S$16,2,0),'APTA Employee Census'!$B$6:$AB$507,ROWS($A$1:C390)+1,0)))</f>
        <v/>
      </c>
      <c r="D391" s="72" t="str">
        <f>IF(VLOOKUP(D$1,$R$2:$S$16,2,0)="","",IF(HLOOKUP(VLOOKUP(D$1,$R$2:$S$16,2,0),'APTA Employee Census'!$B$6:$AB$507,ROWS($A$1:D390)+1,0)=0,"",HLOOKUP(VLOOKUP(D$1,$R$2:$S$16,2,0),'APTA Employee Census'!$B$6:$AB$507,ROWS($A$1:D390)+1,0)))</f>
        <v/>
      </c>
      <c r="E391" s="43" t="str">
        <f>IF(VLOOKUP(E$1,$R$2:$S$16,2,0)="","",IF(HLOOKUP(VLOOKUP(E$1,$R$2:$S$16,2,0),'APTA Employee Census'!$B$6:$AB$507,ROWS($A$1:E390)+1,0)=0,"",VLOOKUP(HLOOKUP(VLOOKUP(E$1,$R$2:$S$16,2,0),'APTA Employee Census'!$B$6:$AB$507,ROWS($A$1:E390)+1,0),Lookups!$A$2:$B$45,2,0)))</f>
        <v/>
      </c>
      <c r="F391" s="72" t="str">
        <f>IF(VLOOKUP(F$1,$R$2:$S$16,2,0)="","",IF(HLOOKUP(VLOOKUP(F$1,$R$2:$S$16,2,0),'APTA Employee Census'!$B$6:$AB$507,ROWS($A$1:F390)+1,0)=0,"",HLOOKUP(VLOOKUP(F$1,$R$2:$S$16,2,0),'APTA Employee Census'!$B$6:$AB$507,ROWS($A$1:F390)+1,0)))</f>
        <v/>
      </c>
      <c r="G391" s="43" t="str">
        <f>IF(VLOOKUP(G$1,$R$2:$S$16,2,0)="","",IF(HLOOKUP(VLOOKUP(G$1,$R$2:$S$16,2,0),'APTA Employee Census'!$B$6:$AB$507,ROWS($A$1:G390)+1,0)=0,"",VLOOKUP(HLOOKUP(VLOOKUP(G$1,$R$2:$S$16,2,0),'APTA Employee Census'!$B$6:$AB$507,ROWS($A$1:G390)+1,0),Lookups!$A$2:$B$45,2,0)))</f>
        <v/>
      </c>
      <c r="H391" s="72" t="str">
        <f>IF(VLOOKUP(H$1,$R$2:$S$16,2,0)="","",IF(HLOOKUP(VLOOKUP(H$1,$R$2:$S$16,2,0),'APTA Employee Census'!$B$6:$AB$507,ROWS($A$1:H390)+1,0)=0,"",HLOOKUP(VLOOKUP(H$1,$R$2:$S$16,2,0),'APTA Employee Census'!$B$6:$AB$507,ROWS($A$1:H390)+1,0)))</f>
        <v/>
      </c>
      <c r="I391" s="73" t="str">
        <f>IF(VLOOKUP(I$1,$R$2:$S$16,2,0)="","",IF(HLOOKUP(VLOOKUP(I$1,$R$2:$S$16,2,0),'APTA Employee Census'!$B$6:$AB$507,ROWS($A$1:I390)+1,0)=0,"",HLOOKUP(VLOOKUP(I$1,$R$2:$S$16,2,0),'APTA Employee Census'!$B$6:$AB$507,ROWS($A$1:I390)+1,0)))</f>
        <v/>
      </c>
      <c r="J391" s="74" t="str">
        <f>IF(VLOOKUP($J$1,$R$2:$S$16,2,0)="","",IF(AND($K391="part_time",HLOOKUP(VLOOKUP(J$1,$R$2:$S$16,2,0),'APTA Employee Census'!$B$6:$AB$507,ROWS($A$1:J390)+1,0)&gt;0),HLOOKUP(VLOOKUP(J$1,$R$2:$S$16,2,0),'APTA Employee Census'!$B$6:$AB$507,ROWS($A$1:J390)+1,0),IF(AND($K391="part_time",HLOOKUP(VLOOKUP(J$1,$R$2:$S$16,2,0),'APTA Employee Census'!$B$6:$AB$507,ROWS($A$1:J390)+1,0)=""),'APTA Employee Census'!$G$1,"")))</f>
        <v/>
      </c>
      <c r="K391" s="43" t="e">
        <f>IF(VLOOKUP(K$1,$R$2:$S$16,2,0)="","",IF(HLOOKUP(VLOOKUP(K$1,$R$2:$S$16,2,0),'APTA Employee Census'!$B$6:$AB$507,ROWS($A$1:K390)+1,0)=0,"",VLOOKUP(HLOOKUP(VLOOKUP(K$1,$R$2:$S$16,2,0),'APTA Employee Census'!$B$6:$AB$507,ROWS($A$1:K390)+1,0),Lookups!$A$2:$B$45,2,0)))</f>
        <v>#N/A</v>
      </c>
      <c r="L391" s="72" t="str">
        <f>IF(VLOOKUP(L$1,$R$2:$S$16,2,0)="","",IF(HLOOKUP(VLOOKUP(L$1,$R$2:$S$16,2,0),'APTA Employee Census'!$B$6:$AB$507,ROWS($A$1:L390)+1,0)=0,"",HLOOKUP(VLOOKUP(L$1,$R$2:$S$16,2,0),'APTA Employee Census'!$B$6:$AB$507,ROWS($A$1:L390)+1,0)))</f>
        <v/>
      </c>
      <c r="M391" s="74" t="str">
        <f>IF(VLOOKUP(M$1,$R$2:$S$16,2,0)="","",IF(HLOOKUP(VLOOKUP(M$1,$R$2:$S$16,2,0),'APTA Employee Census'!$B$6:$AB$507,ROWS($A$1:M390)+1,0)=0,"",HLOOKUP(VLOOKUP(M$1,$R$2:$S$16,2,0),'APTA Employee Census'!$B$6:$AB$507,ROWS($A$1:M390)+1,0)))</f>
        <v/>
      </c>
      <c r="N391" s="72" t="str">
        <f>IF(VLOOKUP(N$1,$R$2:$S$16,2,0)="","",IF(HLOOKUP(VLOOKUP(N$1,$R$2:$S$16,2,0),'APTA Employee Census'!$B$6:$AB$507,ROWS($A$1:N390)+1,0)=0,"",HLOOKUP(VLOOKUP(N$1,$R$2:$S$16,2,0),'APTA Employee Census'!$B$6:$AB$507,ROWS($A$1:N390)+1,0)))</f>
        <v/>
      </c>
      <c r="O391" s="43" t="str">
        <f>IF(VLOOKUP(O$1,$R$2:$S$16,2,0)="","",IF(E391="self",IF(HLOOKUP(VLOOKUP(O$1,$R$2:$S$16,2,0),'APTA Employee Census'!$B$6:$AB$507,ROWS($A$1:O390)+1,0)=0,"",VLOOKUP(HLOOKUP(VLOOKUP(O$1,$R$2:$S$16,2,0),'APTA Employee Census'!$B$6:$AB$507,ROWS($A$1:O390)+1,0),Lookups!$A$2:$B$45,2,0)),""))</f>
        <v/>
      </c>
    </row>
    <row r="392" spans="1:15" ht="18" customHeight="1" x14ac:dyDescent="0.15">
      <c r="A392" s="43" t="str">
        <f>IF(VLOOKUP(A$1,$R$2:$S$16,2,0)="","",IF(HLOOKUP(VLOOKUP(A$1,$R$2:$S$16,2,0),'APTA Employee Census'!$B$6:$AB$507,ROWS($A$1:A391)+1,0)=0,"",HLOOKUP(VLOOKUP(A$1,$R$2:$S$16,2,0),'APTA Employee Census'!$B$6:$AB$507,ROWS($A$1:A391)+1,0)))</f>
        <v/>
      </c>
      <c r="B392" s="43" t="str">
        <f>IF(VLOOKUP(B$1,$R$2:$S$16,2,0)="","",IF(HLOOKUP(VLOOKUP(B$1,$R$2:$S$16,2,0),'APTA Employee Census'!$A$6:$AB$507,ROWS($A$1:B391)+1,0)=0,"",HLOOKUP(VLOOKUP(B$1,$R$2:$S$16,2,0),'APTA Employee Census'!$A$6:$AB$507,ROWS($A$1:B391)+1,0)))</f>
        <v/>
      </c>
      <c r="C392" s="43" t="str">
        <f>IF(VLOOKUP(C$1,$R$2:$S$16,2,0)="","",IF(HLOOKUP(VLOOKUP(C$1,$R$2:$S$16,2,0),'APTA Employee Census'!$B$6:$AB$507,ROWS($A$1:C391)+1,0)=0,"",HLOOKUP(VLOOKUP(C$1,$R$2:$S$16,2,0),'APTA Employee Census'!$B$6:$AB$507,ROWS($A$1:C391)+1,0)))</f>
        <v/>
      </c>
      <c r="D392" s="72" t="str">
        <f>IF(VLOOKUP(D$1,$R$2:$S$16,2,0)="","",IF(HLOOKUP(VLOOKUP(D$1,$R$2:$S$16,2,0),'APTA Employee Census'!$B$6:$AB$507,ROWS($A$1:D391)+1,0)=0,"",HLOOKUP(VLOOKUP(D$1,$R$2:$S$16,2,0),'APTA Employee Census'!$B$6:$AB$507,ROWS($A$1:D391)+1,0)))</f>
        <v/>
      </c>
      <c r="E392" s="43" t="str">
        <f>IF(VLOOKUP(E$1,$R$2:$S$16,2,0)="","",IF(HLOOKUP(VLOOKUP(E$1,$R$2:$S$16,2,0),'APTA Employee Census'!$B$6:$AB$507,ROWS($A$1:E391)+1,0)=0,"",VLOOKUP(HLOOKUP(VLOOKUP(E$1,$R$2:$S$16,2,0),'APTA Employee Census'!$B$6:$AB$507,ROWS($A$1:E391)+1,0),Lookups!$A$2:$B$45,2,0)))</f>
        <v/>
      </c>
      <c r="F392" s="72" t="str">
        <f>IF(VLOOKUP(F$1,$R$2:$S$16,2,0)="","",IF(HLOOKUP(VLOOKUP(F$1,$R$2:$S$16,2,0),'APTA Employee Census'!$B$6:$AB$507,ROWS($A$1:F391)+1,0)=0,"",HLOOKUP(VLOOKUP(F$1,$R$2:$S$16,2,0),'APTA Employee Census'!$B$6:$AB$507,ROWS($A$1:F391)+1,0)))</f>
        <v/>
      </c>
      <c r="G392" s="43" t="str">
        <f>IF(VLOOKUP(G$1,$R$2:$S$16,2,0)="","",IF(HLOOKUP(VLOOKUP(G$1,$R$2:$S$16,2,0),'APTA Employee Census'!$B$6:$AB$507,ROWS($A$1:G391)+1,0)=0,"",VLOOKUP(HLOOKUP(VLOOKUP(G$1,$R$2:$S$16,2,0),'APTA Employee Census'!$B$6:$AB$507,ROWS($A$1:G391)+1,0),Lookups!$A$2:$B$45,2,0)))</f>
        <v/>
      </c>
      <c r="H392" s="72" t="str">
        <f>IF(VLOOKUP(H$1,$R$2:$S$16,2,0)="","",IF(HLOOKUP(VLOOKUP(H$1,$R$2:$S$16,2,0),'APTA Employee Census'!$B$6:$AB$507,ROWS($A$1:H391)+1,0)=0,"",HLOOKUP(VLOOKUP(H$1,$R$2:$S$16,2,0),'APTA Employee Census'!$B$6:$AB$507,ROWS($A$1:H391)+1,0)))</f>
        <v/>
      </c>
      <c r="I392" s="73" t="str">
        <f>IF(VLOOKUP(I$1,$R$2:$S$16,2,0)="","",IF(HLOOKUP(VLOOKUP(I$1,$R$2:$S$16,2,0),'APTA Employee Census'!$B$6:$AB$507,ROWS($A$1:I391)+1,0)=0,"",HLOOKUP(VLOOKUP(I$1,$R$2:$S$16,2,0),'APTA Employee Census'!$B$6:$AB$507,ROWS($A$1:I391)+1,0)))</f>
        <v/>
      </c>
      <c r="J392" s="74" t="str">
        <f>IF(VLOOKUP($J$1,$R$2:$S$16,2,0)="","",IF(AND($K392="part_time",HLOOKUP(VLOOKUP(J$1,$R$2:$S$16,2,0),'APTA Employee Census'!$B$6:$AB$507,ROWS($A$1:J391)+1,0)&gt;0),HLOOKUP(VLOOKUP(J$1,$R$2:$S$16,2,0),'APTA Employee Census'!$B$6:$AB$507,ROWS($A$1:J391)+1,0),IF(AND($K392="part_time",HLOOKUP(VLOOKUP(J$1,$R$2:$S$16,2,0),'APTA Employee Census'!$B$6:$AB$507,ROWS($A$1:J391)+1,0)=""),'APTA Employee Census'!$G$1,"")))</f>
        <v/>
      </c>
      <c r="K392" s="43" t="e">
        <f>IF(VLOOKUP(K$1,$R$2:$S$16,2,0)="","",IF(HLOOKUP(VLOOKUP(K$1,$R$2:$S$16,2,0),'APTA Employee Census'!$B$6:$AB$507,ROWS($A$1:K391)+1,0)=0,"",VLOOKUP(HLOOKUP(VLOOKUP(K$1,$R$2:$S$16,2,0),'APTA Employee Census'!$B$6:$AB$507,ROWS($A$1:K391)+1,0),Lookups!$A$2:$B$45,2,0)))</f>
        <v>#N/A</v>
      </c>
      <c r="L392" s="72" t="str">
        <f>IF(VLOOKUP(L$1,$R$2:$S$16,2,0)="","",IF(HLOOKUP(VLOOKUP(L$1,$R$2:$S$16,2,0),'APTA Employee Census'!$B$6:$AB$507,ROWS($A$1:L391)+1,0)=0,"",HLOOKUP(VLOOKUP(L$1,$R$2:$S$16,2,0),'APTA Employee Census'!$B$6:$AB$507,ROWS($A$1:L391)+1,0)))</f>
        <v/>
      </c>
      <c r="M392" s="74" t="str">
        <f>IF(VLOOKUP(M$1,$R$2:$S$16,2,0)="","",IF(HLOOKUP(VLOOKUP(M$1,$R$2:$S$16,2,0),'APTA Employee Census'!$B$6:$AB$507,ROWS($A$1:M391)+1,0)=0,"",HLOOKUP(VLOOKUP(M$1,$R$2:$S$16,2,0),'APTA Employee Census'!$B$6:$AB$507,ROWS($A$1:M391)+1,0)))</f>
        <v/>
      </c>
      <c r="N392" s="72" t="str">
        <f>IF(VLOOKUP(N$1,$R$2:$S$16,2,0)="","",IF(HLOOKUP(VLOOKUP(N$1,$R$2:$S$16,2,0),'APTA Employee Census'!$B$6:$AB$507,ROWS($A$1:N391)+1,0)=0,"",HLOOKUP(VLOOKUP(N$1,$R$2:$S$16,2,0),'APTA Employee Census'!$B$6:$AB$507,ROWS($A$1:N391)+1,0)))</f>
        <v/>
      </c>
      <c r="O392" s="43" t="str">
        <f>IF(VLOOKUP(O$1,$R$2:$S$16,2,0)="","",IF(E392="self",IF(HLOOKUP(VLOOKUP(O$1,$R$2:$S$16,2,0),'APTA Employee Census'!$B$6:$AB$507,ROWS($A$1:O391)+1,0)=0,"",VLOOKUP(HLOOKUP(VLOOKUP(O$1,$R$2:$S$16,2,0),'APTA Employee Census'!$B$6:$AB$507,ROWS($A$1:O391)+1,0),Lookups!$A$2:$B$45,2,0)),""))</f>
        <v/>
      </c>
    </row>
    <row r="393" spans="1:15" ht="18" customHeight="1" x14ac:dyDescent="0.15">
      <c r="A393" s="43" t="str">
        <f>IF(VLOOKUP(A$1,$R$2:$S$16,2,0)="","",IF(HLOOKUP(VLOOKUP(A$1,$R$2:$S$16,2,0),'APTA Employee Census'!$B$6:$AB$507,ROWS($A$1:A392)+1,0)=0,"",HLOOKUP(VLOOKUP(A$1,$R$2:$S$16,2,0),'APTA Employee Census'!$B$6:$AB$507,ROWS($A$1:A392)+1,0)))</f>
        <v/>
      </c>
      <c r="B393" s="43" t="str">
        <f>IF(VLOOKUP(B$1,$R$2:$S$16,2,0)="","",IF(HLOOKUP(VLOOKUP(B$1,$R$2:$S$16,2,0),'APTA Employee Census'!$A$6:$AB$507,ROWS($A$1:B392)+1,0)=0,"",HLOOKUP(VLOOKUP(B$1,$R$2:$S$16,2,0),'APTA Employee Census'!$A$6:$AB$507,ROWS($A$1:B392)+1,0)))</f>
        <v/>
      </c>
      <c r="C393" s="43" t="str">
        <f>IF(VLOOKUP(C$1,$R$2:$S$16,2,0)="","",IF(HLOOKUP(VLOOKUP(C$1,$R$2:$S$16,2,0),'APTA Employee Census'!$B$6:$AB$507,ROWS($A$1:C392)+1,0)=0,"",HLOOKUP(VLOOKUP(C$1,$R$2:$S$16,2,0),'APTA Employee Census'!$B$6:$AB$507,ROWS($A$1:C392)+1,0)))</f>
        <v/>
      </c>
      <c r="D393" s="72" t="str">
        <f>IF(VLOOKUP(D$1,$R$2:$S$16,2,0)="","",IF(HLOOKUP(VLOOKUP(D$1,$R$2:$S$16,2,0),'APTA Employee Census'!$B$6:$AB$507,ROWS($A$1:D392)+1,0)=0,"",HLOOKUP(VLOOKUP(D$1,$R$2:$S$16,2,0),'APTA Employee Census'!$B$6:$AB$507,ROWS($A$1:D392)+1,0)))</f>
        <v/>
      </c>
      <c r="E393" s="43" t="str">
        <f>IF(VLOOKUP(E$1,$R$2:$S$16,2,0)="","",IF(HLOOKUP(VLOOKUP(E$1,$R$2:$S$16,2,0),'APTA Employee Census'!$B$6:$AB$507,ROWS($A$1:E392)+1,0)=0,"",VLOOKUP(HLOOKUP(VLOOKUP(E$1,$R$2:$S$16,2,0),'APTA Employee Census'!$B$6:$AB$507,ROWS($A$1:E392)+1,0),Lookups!$A$2:$B$45,2,0)))</f>
        <v/>
      </c>
      <c r="F393" s="72" t="str">
        <f>IF(VLOOKUP(F$1,$R$2:$S$16,2,0)="","",IF(HLOOKUP(VLOOKUP(F$1,$R$2:$S$16,2,0),'APTA Employee Census'!$B$6:$AB$507,ROWS($A$1:F392)+1,0)=0,"",HLOOKUP(VLOOKUP(F$1,$R$2:$S$16,2,0),'APTA Employee Census'!$B$6:$AB$507,ROWS($A$1:F392)+1,0)))</f>
        <v/>
      </c>
      <c r="G393" s="43" t="str">
        <f>IF(VLOOKUP(G$1,$R$2:$S$16,2,0)="","",IF(HLOOKUP(VLOOKUP(G$1,$R$2:$S$16,2,0),'APTA Employee Census'!$B$6:$AB$507,ROWS($A$1:G392)+1,0)=0,"",VLOOKUP(HLOOKUP(VLOOKUP(G$1,$R$2:$S$16,2,0),'APTA Employee Census'!$B$6:$AB$507,ROWS($A$1:G392)+1,0),Lookups!$A$2:$B$45,2,0)))</f>
        <v/>
      </c>
      <c r="H393" s="72" t="str">
        <f>IF(VLOOKUP(H$1,$R$2:$S$16,2,0)="","",IF(HLOOKUP(VLOOKUP(H$1,$R$2:$S$16,2,0),'APTA Employee Census'!$B$6:$AB$507,ROWS($A$1:H392)+1,0)=0,"",HLOOKUP(VLOOKUP(H$1,$R$2:$S$16,2,0),'APTA Employee Census'!$B$6:$AB$507,ROWS($A$1:H392)+1,0)))</f>
        <v/>
      </c>
      <c r="I393" s="73" t="str">
        <f>IF(VLOOKUP(I$1,$R$2:$S$16,2,0)="","",IF(HLOOKUP(VLOOKUP(I$1,$R$2:$S$16,2,0),'APTA Employee Census'!$B$6:$AB$507,ROWS($A$1:I392)+1,0)=0,"",HLOOKUP(VLOOKUP(I$1,$R$2:$S$16,2,0),'APTA Employee Census'!$B$6:$AB$507,ROWS($A$1:I392)+1,0)))</f>
        <v/>
      </c>
      <c r="J393" s="74" t="str">
        <f>IF(VLOOKUP($J$1,$R$2:$S$16,2,0)="","",IF(AND($K393="part_time",HLOOKUP(VLOOKUP(J$1,$R$2:$S$16,2,0),'APTA Employee Census'!$B$6:$AB$507,ROWS($A$1:J392)+1,0)&gt;0),HLOOKUP(VLOOKUP(J$1,$R$2:$S$16,2,0),'APTA Employee Census'!$B$6:$AB$507,ROWS($A$1:J392)+1,0),IF(AND($K393="part_time",HLOOKUP(VLOOKUP(J$1,$R$2:$S$16,2,0),'APTA Employee Census'!$B$6:$AB$507,ROWS($A$1:J392)+1,0)=""),'APTA Employee Census'!$G$1,"")))</f>
        <v/>
      </c>
      <c r="K393" s="43" t="e">
        <f>IF(VLOOKUP(K$1,$R$2:$S$16,2,0)="","",IF(HLOOKUP(VLOOKUP(K$1,$R$2:$S$16,2,0),'APTA Employee Census'!$B$6:$AB$507,ROWS($A$1:K392)+1,0)=0,"",VLOOKUP(HLOOKUP(VLOOKUP(K$1,$R$2:$S$16,2,0),'APTA Employee Census'!$B$6:$AB$507,ROWS($A$1:K392)+1,0),Lookups!$A$2:$B$45,2,0)))</f>
        <v>#N/A</v>
      </c>
      <c r="L393" s="72" t="str">
        <f>IF(VLOOKUP(L$1,$R$2:$S$16,2,0)="","",IF(HLOOKUP(VLOOKUP(L$1,$R$2:$S$16,2,0),'APTA Employee Census'!$B$6:$AB$507,ROWS($A$1:L392)+1,0)=0,"",HLOOKUP(VLOOKUP(L$1,$R$2:$S$16,2,0),'APTA Employee Census'!$B$6:$AB$507,ROWS($A$1:L392)+1,0)))</f>
        <v/>
      </c>
      <c r="M393" s="74" t="str">
        <f>IF(VLOOKUP(M$1,$R$2:$S$16,2,0)="","",IF(HLOOKUP(VLOOKUP(M$1,$R$2:$S$16,2,0),'APTA Employee Census'!$B$6:$AB$507,ROWS($A$1:M392)+1,0)=0,"",HLOOKUP(VLOOKUP(M$1,$R$2:$S$16,2,0),'APTA Employee Census'!$B$6:$AB$507,ROWS($A$1:M392)+1,0)))</f>
        <v/>
      </c>
      <c r="N393" s="72" t="str">
        <f>IF(VLOOKUP(N$1,$R$2:$S$16,2,0)="","",IF(HLOOKUP(VLOOKUP(N$1,$R$2:$S$16,2,0),'APTA Employee Census'!$B$6:$AB$507,ROWS($A$1:N392)+1,0)=0,"",HLOOKUP(VLOOKUP(N$1,$R$2:$S$16,2,0),'APTA Employee Census'!$B$6:$AB$507,ROWS($A$1:N392)+1,0)))</f>
        <v/>
      </c>
      <c r="O393" s="43" t="str">
        <f>IF(VLOOKUP(O$1,$R$2:$S$16,2,0)="","",IF(E393="self",IF(HLOOKUP(VLOOKUP(O$1,$R$2:$S$16,2,0),'APTA Employee Census'!$B$6:$AB$507,ROWS($A$1:O392)+1,0)=0,"",VLOOKUP(HLOOKUP(VLOOKUP(O$1,$R$2:$S$16,2,0),'APTA Employee Census'!$B$6:$AB$507,ROWS($A$1:O392)+1,0),Lookups!$A$2:$B$45,2,0)),""))</f>
        <v/>
      </c>
    </row>
    <row r="394" spans="1:15" ht="18" customHeight="1" x14ac:dyDescent="0.15">
      <c r="A394" s="43" t="str">
        <f>IF(VLOOKUP(A$1,$R$2:$S$16,2,0)="","",IF(HLOOKUP(VLOOKUP(A$1,$R$2:$S$16,2,0),'APTA Employee Census'!$B$6:$AB$507,ROWS($A$1:A393)+1,0)=0,"",HLOOKUP(VLOOKUP(A$1,$R$2:$S$16,2,0),'APTA Employee Census'!$B$6:$AB$507,ROWS($A$1:A393)+1,0)))</f>
        <v/>
      </c>
      <c r="B394" s="43" t="str">
        <f>IF(VLOOKUP(B$1,$R$2:$S$16,2,0)="","",IF(HLOOKUP(VLOOKUP(B$1,$R$2:$S$16,2,0),'APTA Employee Census'!$A$6:$AB$507,ROWS($A$1:B393)+1,0)=0,"",HLOOKUP(VLOOKUP(B$1,$R$2:$S$16,2,0),'APTA Employee Census'!$A$6:$AB$507,ROWS($A$1:B393)+1,0)))</f>
        <v/>
      </c>
      <c r="C394" s="43" t="str">
        <f>IF(VLOOKUP(C$1,$R$2:$S$16,2,0)="","",IF(HLOOKUP(VLOOKUP(C$1,$R$2:$S$16,2,0),'APTA Employee Census'!$B$6:$AB$507,ROWS($A$1:C393)+1,0)=0,"",HLOOKUP(VLOOKUP(C$1,$R$2:$S$16,2,0),'APTA Employee Census'!$B$6:$AB$507,ROWS($A$1:C393)+1,0)))</f>
        <v/>
      </c>
      <c r="D394" s="72" t="str">
        <f>IF(VLOOKUP(D$1,$R$2:$S$16,2,0)="","",IF(HLOOKUP(VLOOKUP(D$1,$R$2:$S$16,2,0),'APTA Employee Census'!$B$6:$AB$507,ROWS($A$1:D393)+1,0)=0,"",HLOOKUP(VLOOKUP(D$1,$R$2:$S$16,2,0),'APTA Employee Census'!$B$6:$AB$507,ROWS($A$1:D393)+1,0)))</f>
        <v/>
      </c>
      <c r="E394" s="43" t="str">
        <f>IF(VLOOKUP(E$1,$R$2:$S$16,2,0)="","",IF(HLOOKUP(VLOOKUP(E$1,$R$2:$S$16,2,0),'APTA Employee Census'!$B$6:$AB$507,ROWS($A$1:E393)+1,0)=0,"",VLOOKUP(HLOOKUP(VLOOKUP(E$1,$R$2:$S$16,2,0),'APTA Employee Census'!$B$6:$AB$507,ROWS($A$1:E393)+1,0),Lookups!$A$2:$B$45,2,0)))</f>
        <v/>
      </c>
      <c r="F394" s="72" t="str">
        <f>IF(VLOOKUP(F$1,$R$2:$S$16,2,0)="","",IF(HLOOKUP(VLOOKUP(F$1,$R$2:$S$16,2,0),'APTA Employee Census'!$B$6:$AB$507,ROWS($A$1:F393)+1,0)=0,"",HLOOKUP(VLOOKUP(F$1,$R$2:$S$16,2,0),'APTA Employee Census'!$B$6:$AB$507,ROWS($A$1:F393)+1,0)))</f>
        <v/>
      </c>
      <c r="G394" s="43" t="str">
        <f>IF(VLOOKUP(G$1,$R$2:$S$16,2,0)="","",IF(HLOOKUP(VLOOKUP(G$1,$R$2:$S$16,2,0),'APTA Employee Census'!$B$6:$AB$507,ROWS($A$1:G393)+1,0)=0,"",VLOOKUP(HLOOKUP(VLOOKUP(G$1,$R$2:$S$16,2,0),'APTA Employee Census'!$B$6:$AB$507,ROWS($A$1:G393)+1,0),Lookups!$A$2:$B$45,2,0)))</f>
        <v/>
      </c>
      <c r="H394" s="72" t="str">
        <f>IF(VLOOKUP(H$1,$R$2:$S$16,2,0)="","",IF(HLOOKUP(VLOOKUP(H$1,$R$2:$S$16,2,0),'APTA Employee Census'!$B$6:$AB$507,ROWS($A$1:H393)+1,0)=0,"",HLOOKUP(VLOOKUP(H$1,$R$2:$S$16,2,0),'APTA Employee Census'!$B$6:$AB$507,ROWS($A$1:H393)+1,0)))</f>
        <v/>
      </c>
      <c r="I394" s="73" t="str">
        <f>IF(VLOOKUP(I$1,$R$2:$S$16,2,0)="","",IF(HLOOKUP(VLOOKUP(I$1,$R$2:$S$16,2,0),'APTA Employee Census'!$B$6:$AB$507,ROWS($A$1:I393)+1,0)=0,"",HLOOKUP(VLOOKUP(I$1,$R$2:$S$16,2,0),'APTA Employee Census'!$B$6:$AB$507,ROWS($A$1:I393)+1,0)))</f>
        <v/>
      </c>
      <c r="J394" s="74" t="str">
        <f>IF(VLOOKUP($J$1,$R$2:$S$16,2,0)="","",IF(AND($K394="part_time",HLOOKUP(VLOOKUP(J$1,$R$2:$S$16,2,0),'APTA Employee Census'!$B$6:$AB$507,ROWS($A$1:J393)+1,0)&gt;0),HLOOKUP(VLOOKUP(J$1,$R$2:$S$16,2,0),'APTA Employee Census'!$B$6:$AB$507,ROWS($A$1:J393)+1,0),IF(AND($K394="part_time",HLOOKUP(VLOOKUP(J$1,$R$2:$S$16,2,0),'APTA Employee Census'!$B$6:$AB$507,ROWS($A$1:J393)+1,0)=""),'APTA Employee Census'!$G$1,"")))</f>
        <v/>
      </c>
      <c r="K394" s="43" t="e">
        <f>IF(VLOOKUP(K$1,$R$2:$S$16,2,0)="","",IF(HLOOKUP(VLOOKUP(K$1,$R$2:$S$16,2,0),'APTA Employee Census'!$B$6:$AB$507,ROWS($A$1:K393)+1,0)=0,"",VLOOKUP(HLOOKUP(VLOOKUP(K$1,$R$2:$S$16,2,0),'APTA Employee Census'!$B$6:$AB$507,ROWS($A$1:K393)+1,0),Lookups!$A$2:$B$45,2,0)))</f>
        <v>#N/A</v>
      </c>
      <c r="L394" s="72" t="str">
        <f>IF(VLOOKUP(L$1,$R$2:$S$16,2,0)="","",IF(HLOOKUP(VLOOKUP(L$1,$R$2:$S$16,2,0),'APTA Employee Census'!$B$6:$AB$507,ROWS($A$1:L393)+1,0)=0,"",HLOOKUP(VLOOKUP(L$1,$R$2:$S$16,2,0),'APTA Employee Census'!$B$6:$AB$507,ROWS($A$1:L393)+1,0)))</f>
        <v/>
      </c>
      <c r="M394" s="74" t="str">
        <f>IF(VLOOKUP(M$1,$R$2:$S$16,2,0)="","",IF(HLOOKUP(VLOOKUP(M$1,$R$2:$S$16,2,0),'APTA Employee Census'!$B$6:$AB$507,ROWS($A$1:M393)+1,0)=0,"",HLOOKUP(VLOOKUP(M$1,$R$2:$S$16,2,0),'APTA Employee Census'!$B$6:$AB$507,ROWS($A$1:M393)+1,0)))</f>
        <v/>
      </c>
      <c r="N394" s="72" t="str">
        <f>IF(VLOOKUP(N$1,$R$2:$S$16,2,0)="","",IF(HLOOKUP(VLOOKUP(N$1,$R$2:$S$16,2,0),'APTA Employee Census'!$B$6:$AB$507,ROWS($A$1:N393)+1,0)=0,"",HLOOKUP(VLOOKUP(N$1,$R$2:$S$16,2,0),'APTA Employee Census'!$B$6:$AB$507,ROWS($A$1:N393)+1,0)))</f>
        <v/>
      </c>
      <c r="O394" s="43" t="str">
        <f>IF(VLOOKUP(O$1,$R$2:$S$16,2,0)="","",IF(E394="self",IF(HLOOKUP(VLOOKUP(O$1,$R$2:$S$16,2,0),'APTA Employee Census'!$B$6:$AB$507,ROWS($A$1:O393)+1,0)=0,"",VLOOKUP(HLOOKUP(VLOOKUP(O$1,$R$2:$S$16,2,0),'APTA Employee Census'!$B$6:$AB$507,ROWS($A$1:O393)+1,0),Lookups!$A$2:$B$45,2,0)),""))</f>
        <v/>
      </c>
    </row>
    <row r="395" spans="1:15" ht="18" customHeight="1" x14ac:dyDescent="0.15">
      <c r="A395" s="43" t="str">
        <f>IF(VLOOKUP(A$1,$R$2:$S$16,2,0)="","",IF(HLOOKUP(VLOOKUP(A$1,$R$2:$S$16,2,0),'APTA Employee Census'!$B$6:$AB$507,ROWS($A$1:A394)+1,0)=0,"",HLOOKUP(VLOOKUP(A$1,$R$2:$S$16,2,0),'APTA Employee Census'!$B$6:$AB$507,ROWS($A$1:A394)+1,0)))</f>
        <v/>
      </c>
      <c r="B395" s="43" t="str">
        <f>IF(VLOOKUP(B$1,$R$2:$S$16,2,0)="","",IF(HLOOKUP(VLOOKUP(B$1,$R$2:$S$16,2,0),'APTA Employee Census'!$A$6:$AB$507,ROWS($A$1:B394)+1,0)=0,"",HLOOKUP(VLOOKUP(B$1,$R$2:$S$16,2,0),'APTA Employee Census'!$A$6:$AB$507,ROWS($A$1:B394)+1,0)))</f>
        <v/>
      </c>
      <c r="C395" s="43" t="str">
        <f>IF(VLOOKUP(C$1,$R$2:$S$16,2,0)="","",IF(HLOOKUP(VLOOKUP(C$1,$R$2:$S$16,2,0),'APTA Employee Census'!$B$6:$AB$507,ROWS($A$1:C394)+1,0)=0,"",HLOOKUP(VLOOKUP(C$1,$R$2:$S$16,2,0),'APTA Employee Census'!$B$6:$AB$507,ROWS($A$1:C394)+1,0)))</f>
        <v/>
      </c>
      <c r="D395" s="72" t="str">
        <f>IF(VLOOKUP(D$1,$R$2:$S$16,2,0)="","",IF(HLOOKUP(VLOOKUP(D$1,$R$2:$S$16,2,0),'APTA Employee Census'!$B$6:$AB$507,ROWS($A$1:D394)+1,0)=0,"",HLOOKUP(VLOOKUP(D$1,$R$2:$S$16,2,0),'APTA Employee Census'!$B$6:$AB$507,ROWS($A$1:D394)+1,0)))</f>
        <v/>
      </c>
      <c r="E395" s="43" t="str">
        <f>IF(VLOOKUP(E$1,$R$2:$S$16,2,0)="","",IF(HLOOKUP(VLOOKUP(E$1,$R$2:$S$16,2,0),'APTA Employee Census'!$B$6:$AB$507,ROWS($A$1:E394)+1,0)=0,"",VLOOKUP(HLOOKUP(VLOOKUP(E$1,$R$2:$S$16,2,0),'APTA Employee Census'!$B$6:$AB$507,ROWS($A$1:E394)+1,0),Lookups!$A$2:$B$45,2,0)))</f>
        <v/>
      </c>
      <c r="F395" s="72" t="str">
        <f>IF(VLOOKUP(F$1,$R$2:$S$16,2,0)="","",IF(HLOOKUP(VLOOKUP(F$1,$R$2:$S$16,2,0),'APTA Employee Census'!$B$6:$AB$507,ROWS($A$1:F394)+1,0)=0,"",HLOOKUP(VLOOKUP(F$1,$R$2:$S$16,2,0),'APTA Employee Census'!$B$6:$AB$507,ROWS($A$1:F394)+1,0)))</f>
        <v/>
      </c>
      <c r="G395" s="43" t="str">
        <f>IF(VLOOKUP(G$1,$R$2:$S$16,2,0)="","",IF(HLOOKUP(VLOOKUP(G$1,$R$2:$S$16,2,0),'APTA Employee Census'!$B$6:$AB$507,ROWS($A$1:G394)+1,0)=0,"",VLOOKUP(HLOOKUP(VLOOKUP(G$1,$R$2:$S$16,2,0),'APTA Employee Census'!$B$6:$AB$507,ROWS($A$1:G394)+1,0),Lookups!$A$2:$B$45,2,0)))</f>
        <v/>
      </c>
      <c r="H395" s="72" t="str">
        <f>IF(VLOOKUP(H$1,$R$2:$S$16,2,0)="","",IF(HLOOKUP(VLOOKUP(H$1,$R$2:$S$16,2,0),'APTA Employee Census'!$B$6:$AB$507,ROWS($A$1:H394)+1,0)=0,"",HLOOKUP(VLOOKUP(H$1,$R$2:$S$16,2,0),'APTA Employee Census'!$B$6:$AB$507,ROWS($A$1:H394)+1,0)))</f>
        <v/>
      </c>
      <c r="I395" s="73" t="str">
        <f>IF(VLOOKUP(I$1,$R$2:$S$16,2,0)="","",IF(HLOOKUP(VLOOKUP(I$1,$R$2:$S$16,2,0),'APTA Employee Census'!$B$6:$AB$507,ROWS($A$1:I394)+1,0)=0,"",HLOOKUP(VLOOKUP(I$1,$R$2:$S$16,2,0),'APTA Employee Census'!$B$6:$AB$507,ROWS($A$1:I394)+1,0)))</f>
        <v/>
      </c>
      <c r="J395" s="74" t="str">
        <f>IF(VLOOKUP($J$1,$R$2:$S$16,2,0)="","",IF(AND($K395="part_time",HLOOKUP(VLOOKUP(J$1,$R$2:$S$16,2,0),'APTA Employee Census'!$B$6:$AB$507,ROWS($A$1:J394)+1,0)&gt;0),HLOOKUP(VLOOKUP(J$1,$R$2:$S$16,2,0),'APTA Employee Census'!$B$6:$AB$507,ROWS($A$1:J394)+1,0),IF(AND($K395="part_time",HLOOKUP(VLOOKUP(J$1,$R$2:$S$16,2,0),'APTA Employee Census'!$B$6:$AB$507,ROWS($A$1:J394)+1,0)=""),'APTA Employee Census'!$G$1,"")))</f>
        <v/>
      </c>
      <c r="K395" s="43" t="e">
        <f>IF(VLOOKUP(K$1,$R$2:$S$16,2,0)="","",IF(HLOOKUP(VLOOKUP(K$1,$R$2:$S$16,2,0),'APTA Employee Census'!$B$6:$AB$507,ROWS($A$1:K394)+1,0)=0,"",VLOOKUP(HLOOKUP(VLOOKUP(K$1,$R$2:$S$16,2,0),'APTA Employee Census'!$B$6:$AB$507,ROWS($A$1:K394)+1,0),Lookups!$A$2:$B$45,2,0)))</f>
        <v>#N/A</v>
      </c>
      <c r="L395" s="72" t="str">
        <f>IF(VLOOKUP(L$1,$R$2:$S$16,2,0)="","",IF(HLOOKUP(VLOOKUP(L$1,$R$2:$S$16,2,0),'APTA Employee Census'!$B$6:$AB$507,ROWS($A$1:L394)+1,0)=0,"",HLOOKUP(VLOOKUP(L$1,$R$2:$S$16,2,0),'APTA Employee Census'!$B$6:$AB$507,ROWS($A$1:L394)+1,0)))</f>
        <v/>
      </c>
      <c r="M395" s="74" t="str">
        <f>IF(VLOOKUP(M$1,$R$2:$S$16,2,0)="","",IF(HLOOKUP(VLOOKUP(M$1,$R$2:$S$16,2,0),'APTA Employee Census'!$B$6:$AB$507,ROWS($A$1:M394)+1,0)=0,"",HLOOKUP(VLOOKUP(M$1,$R$2:$S$16,2,0),'APTA Employee Census'!$B$6:$AB$507,ROWS($A$1:M394)+1,0)))</f>
        <v/>
      </c>
      <c r="N395" s="72" t="str">
        <f>IF(VLOOKUP(N$1,$R$2:$S$16,2,0)="","",IF(HLOOKUP(VLOOKUP(N$1,$R$2:$S$16,2,0),'APTA Employee Census'!$B$6:$AB$507,ROWS($A$1:N394)+1,0)=0,"",HLOOKUP(VLOOKUP(N$1,$R$2:$S$16,2,0),'APTA Employee Census'!$B$6:$AB$507,ROWS($A$1:N394)+1,0)))</f>
        <v/>
      </c>
      <c r="O395" s="43" t="str">
        <f>IF(VLOOKUP(O$1,$R$2:$S$16,2,0)="","",IF(E395="self",IF(HLOOKUP(VLOOKUP(O$1,$R$2:$S$16,2,0),'APTA Employee Census'!$B$6:$AB$507,ROWS($A$1:O394)+1,0)=0,"",VLOOKUP(HLOOKUP(VLOOKUP(O$1,$R$2:$S$16,2,0),'APTA Employee Census'!$B$6:$AB$507,ROWS($A$1:O394)+1,0),Lookups!$A$2:$B$45,2,0)),""))</f>
        <v/>
      </c>
    </row>
    <row r="396" spans="1:15" ht="18" customHeight="1" x14ac:dyDescent="0.15">
      <c r="A396" s="43" t="str">
        <f>IF(VLOOKUP(A$1,$R$2:$S$16,2,0)="","",IF(HLOOKUP(VLOOKUP(A$1,$R$2:$S$16,2,0),'APTA Employee Census'!$B$6:$AB$507,ROWS($A$1:A395)+1,0)=0,"",HLOOKUP(VLOOKUP(A$1,$R$2:$S$16,2,0),'APTA Employee Census'!$B$6:$AB$507,ROWS($A$1:A395)+1,0)))</f>
        <v/>
      </c>
      <c r="B396" s="43" t="str">
        <f>IF(VLOOKUP(B$1,$R$2:$S$16,2,0)="","",IF(HLOOKUP(VLOOKUP(B$1,$R$2:$S$16,2,0),'APTA Employee Census'!$A$6:$AB$507,ROWS($A$1:B395)+1,0)=0,"",HLOOKUP(VLOOKUP(B$1,$R$2:$S$16,2,0),'APTA Employee Census'!$A$6:$AB$507,ROWS($A$1:B395)+1,0)))</f>
        <v/>
      </c>
      <c r="C396" s="43" t="str">
        <f>IF(VLOOKUP(C$1,$R$2:$S$16,2,0)="","",IF(HLOOKUP(VLOOKUP(C$1,$R$2:$S$16,2,0),'APTA Employee Census'!$B$6:$AB$507,ROWS($A$1:C395)+1,0)=0,"",HLOOKUP(VLOOKUP(C$1,$R$2:$S$16,2,0),'APTA Employee Census'!$B$6:$AB$507,ROWS($A$1:C395)+1,0)))</f>
        <v/>
      </c>
      <c r="D396" s="72" t="str">
        <f>IF(VLOOKUP(D$1,$R$2:$S$16,2,0)="","",IF(HLOOKUP(VLOOKUP(D$1,$R$2:$S$16,2,0),'APTA Employee Census'!$B$6:$AB$507,ROWS($A$1:D395)+1,0)=0,"",HLOOKUP(VLOOKUP(D$1,$R$2:$S$16,2,0),'APTA Employee Census'!$B$6:$AB$507,ROWS($A$1:D395)+1,0)))</f>
        <v/>
      </c>
      <c r="E396" s="43" t="str">
        <f>IF(VLOOKUP(E$1,$R$2:$S$16,2,0)="","",IF(HLOOKUP(VLOOKUP(E$1,$R$2:$S$16,2,0),'APTA Employee Census'!$B$6:$AB$507,ROWS($A$1:E395)+1,0)=0,"",VLOOKUP(HLOOKUP(VLOOKUP(E$1,$R$2:$S$16,2,0),'APTA Employee Census'!$B$6:$AB$507,ROWS($A$1:E395)+1,0),Lookups!$A$2:$B$45,2,0)))</f>
        <v/>
      </c>
      <c r="F396" s="72" t="str">
        <f>IF(VLOOKUP(F$1,$R$2:$S$16,2,0)="","",IF(HLOOKUP(VLOOKUP(F$1,$R$2:$S$16,2,0),'APTA Employee Census'!$B$6:$AB$507,ROWS($A$1:F395)+1,0)=0,"",HLOOKUP(VLOOKUP(F$1,$R$2:$S$16,2,0),'APTA Employee Census'!$B$6:$AB$507,ROWS($A$1:F395)+1,0)))</f>
        <v/>
      </c>
      <c r="G396" s="43" t="str">
        <f>IF(VLOOKUP(G$1,$R$2:$S$16,2,0)="","",IF(HLOOKUP(VLOOKUP(G$1,$R$2:$S$16,2,0),'APTA Employee Census'!$B$6:$AB$507,ROWS($A$1:G395)+1,0)=0,"",VLOOKUP(HLOOKUP(VLOOKUP(G$1,$R$2:$S$16,2,0),'APTA Employee Census'!$B$6:$AB$507,ROWS($A$1:G395)+1,0),Lookups!$A$2:$B$45,2,0)))</f>
        <v/>
      </c>
      <c r="H396" s="72" t="str">
        <f>IF(VLOOKUP(H$1,$R$2:$S$16,2,0)="","",IF(HLOOKUP(VLOOKUP(H$1,$R$2:$S$16,2,0),'APTA Employee Census'!$B$6:$AB$507,ROWS($A$1:H395)+1,0)=0,"",HLOOKUP(VLOOKUP(H$1,$R$2:$S$16,2,0),'APTA Employee Census'!$B$6:$AB$507,ROWS($A$1:H395)+1,0)))</f>
        <v/>
      </c>
      <c r="I396" s="73" t="str">
        <f>IF(VLOOKUP(I$1,$R$2:$S$16,2,0)="","",IF(HLOOKUP(VLOOKUP(I$1,$R$2:$S$16,2,0),'APTA Employee Census'!$B$6:$AB$507,ROWS($A$1:I395)+1,0)=0,"",HLOOKUP(VLOOKUP(I$1,$R$2:$S$16,2,0),'APTA Employee Census'!$B$6:$AB$507,ROWS($A$1:I395)+1,0)))</f>
        <v/>
      </c>
      <c r="J396" s="74" t="str">
        <f>IF(VLOOKUP($J$1,$R$2:$S$16,2,0)="","",IF(AND($K396="part_time",HLOOKUP(VLOOKUP(J$1,$R$2:$S$16,2,0),'APTA Employee Census'!$B$6:$AB$507,ROWS($A$1:J395)+1,0)&gt;0),HLOOKUP(VLOOKUP(J$1,$R$2:$S$16,2,0),'APTA Employee Census'!$B$6:$AB$507,ROWS($A$1:J395)+1,0),IF(AND($K396="part_time",HLOOKUP(VLOOKUP(J$1,$R$2:$S$16,2,0),'APTA Employee Census'!$B$6:$AB$507,ROWS($A$1:J395)+1,0)=""),'APTA Employee Census'!$G$1,"")))</f>
        <v/>
      </c>
      <c r="K396" s="43" t="e">
        <f>IF(VLOOKUP(K$1,$R$2:$S$16,2,0)="","",IF(HLOOKUP(VLOOKUP(K$1,$R$2:$S$16,2,0),'APTA Employee Census'!$B$6:$AB$507,ROWS($A$1:K395)+1,0)=0,"",VLOOKUP(HLOOKUP(VLOOKUP(K$1,$R$2:$S$16,2,0),'APTA Employee Census'!$B$6:$AB$507,ROWS($A$1:K395)+1,0),Lookups!$A$2:$B$45,2,0)))</f>
        <v>#N/A</v>
      </c>
      <c r="L396" s="72" t="str">
        <f>IF(VLOOKUP(L$1,$R$2:$S$16,2,0)="","",IF(HLOOKUP(VLOOKUP(L$1,$R$2:$S$16,2,0),'APTA Employee Census'!$B$6:$AB$507,ROWS($A$1:L395)+1,0)=0,"",HLOOKUP(VLOOKUP(L$1,$R$2:$S$16,2,0),'APTA Employee Census'!$B$6:$AB$507,ROWS($A$1:L395)+1,0)))</f>
        <v/>
      </c>
      <c r="M396" s="74" t="str">
        <f>IF(VLOOKUP(M$1,$R$2:$S$16,2,0)="","",IF(HLOOKUP(VLOOKUP(M$1,$R$2:$S$16,2,0),'APTA Employee Census'!$B$6:$AB$507,ROWS($A$1:M395)+1,0)=0,"",HLOOKUP(VLOOKUP(M$1,$R$2:$S$16,2,0),'APTA Employee Census'!$B$6:$AB$507,ROWS($A$1:M395)+1,0)))</f>
        <v/>
      </c>
      <c r="N396" s="72" t="str">
        <f>IF(VLOOKUP(N$1,$R$2:$S$16,2,0)="","",IF(HLOOKUP(VLOOKUP(N$1,$R$2:$S$16,2,0),'APTA Employee Census'!$B$6:$AB$507,ROWS($A$1:N395)+1,0)=0,"",HLOOKUP(VLOOKUP(N$1,$R$2:$S$16,2,0),'APTA Employee Census'!$B$6:$AB$507,ROWS($A$1:N395)+1,0)))</f>
        <v/>
      </c>
      <c r="O396" s="43" t="str">
        <f>IF(VLOOKUP(O$1,$R$2:$S$16,2,0)="","",IF(E396="self",IF(HLOOKUP(VLOOKUP(O$1,$R$2:$S$16,2,0),'APTA Employee Census'!$B$6:$AB$507,ROWS($A$1:O395)+1,0)=0,"",VLOOKUP(HLOOKUP(VLOOKUP(O$1,$R$2:$S$16,2,0),'APTA Employee Census'!$B$6:$AB$507,ROWS($A$1:O395)+1,0),Lookups!$A$2:$B$45,2,0)),""))</f>
        <v/>
      </c>
    </row>
    <row r="397" spans="1:15" ht="18" customHeight="1" x14ac:dyDescent="0.15">
      <c r="A397" s="43" t="str">
        <f>IF(VLOOKUP(A$1,$R$2:$S$16,2,0)="","",IF(HLOOKUP(VLOOKUP(A$1,$R$2:$S$16,2,0),'APTA Employee Census'!$B$6:$AB$507,ROWS($A$1:A396)+1,0)=0,"",HLOOKUP(VLOOKUP(A$1,$R$2:$S$16,2,0),'APTA Employee Census'!$B$6:$AB$507,ROWS($A$1:A396)+1,0)))</f>
        <v/>
      </c>
      <c r="B397" s="43" t="str">
        <f>IF(VLOOKUP(B$1,$R$2:$S$16,2,0)="","",IF(HLOOKUP(VLOOKUP(B$1,$R$2:$S$16,2,0),'APTA Employee Census'!$A$6:$AB$507,ROWS($A$1:B396)+1,0)=0,"",HLOOKUP(VLOOKUP(B$1,$R$2:$S$16,2,0),'APTA Employee Census'!$A$6:$AB$507,ROWS($A$1:B396)+1,0)))</f>
        <v/>
      </c>
      <c r="C397" s="43" t="str">
        <f>IF(VLOOKUP(C$1,$R$2:$S$16,2,0)="","",IF(HLOOKUP(VLOOKUP(C$1,$R$2:$S$16,2,0),'APTA Employee Census'!$B$6:$AB$507,ROWS($A$1:C396)+1,0)=0,"",HLOOKUP(VLOOKUP(C$1,$R$2:$S$16,2,0),'APTA Employee Census'!$B$6:$AB$507,ROWS($A$1:C396)+1,0)))</f>
        <v/>
      </c>
      <c r="D397" s="72" t="str">
        <f>IF(VLOOKUP(D$1,$R$2:$S$16,2,0)="","",IF(HLOOKUP(VLOOKUP(D$1,$R$2:$S$16,2,0),'APTA Employee Census'!$B$6:$AB$507,ROWS($A$1:D396)+1,0)=0,"",HLOOKUP(VLOOKUP(D$1,$R$2:$S$16,2,0),'APTA Employee Census'!$B$6:$AB$507,ROWS($A$1:D396)+1,0)))</f>
        <v/>
      </c>
      <c r="E397" s="43" t="str">
        <f>IF(VLOOKUP(E$1,$R$2:$S$16,2,0)="","",IF(HLOOKUP(VLOOKUP(E$1,$R$2:$S$16,2,0),'APTA Employee Census'!$B$6:$AB$507,ROWS($A$1:E396)+1,0)=0,"",VLOOKUP(HLOOKUP(VLOOKUP(E$1,$R$2:$S$16,2,0),'APTA Employee Census'!$B$6:$AB$507,ROWS($A$1:E396)+1,0),Lookups!$A$2:$B$45,2,0)))</f>
        <v/>
      </c>
      <c r="F397" s="72" t="str">
        <f>IF(VLOOKUP(F$1,$R$2:$S$16,2,0)="","",IF(HLOOKUP(VLOOKUP(F$1,$R$2:$S$16,2,0),'APTA Employee Census'!$B$6:$AB$507,ROWS($A$1:F396)+1,0)=0,"",HLOOKUP(VLOOKUP(F$1,$R$2:$S$16,2,0),'APTA Employee Census'!$B$6:$AB$507,ROWS($A$1:F396)+1,0)))</f>
        <v/>
      </c>
      <c r="G397" s="43" t="str">
        <f>IF(VLOOKUP(G$1,$R$2:$S$16,2,0)="","",IF(HLOOKUP(VLOOKUP(G$1,$R$2:$S$16,2,0),'APTA Employee Census'!$B$6:$AB$507,ROWS($A$1:G396)+1,0)=0,"",VLOOKUP(HLOOKUP(VLOOKUP(G$1,$R$2:$S$16,2,0),'APTA Employee Census'!$B$6:$AB$507,ROWS($A$1:G396)+1,0),Lookups!$A$2:$B$45,2,0)))</f>
        <v/>
      </c>
      <c r="H397" s="72" t="str">
        <f>IF(VLOOKUP(H$1,$R$2:$S$16,2,0)="","",IF(HLOOKUP(VLOOKUP(H$1,$R$2:$S$16,2,0),'APTA Employee Census'!$B$6:$AB$507,ROWS($A$1:H396)+1,0)=0,"",HLOOKUP(VLOOKUP(H$1,$R$2:$S$16,2,0),'APTA Employee Census'!$B$6:$AB$507,ROWS($A$1:H396)+1,0)))</f>
        <v/>
      </c>
      <c r="I397" s="73" t="str">
        <f>IF(VLOOKUP(I$1,$R$2:$S$16,2,0)="","",IF(HLOOKUP(VLOOKUP(I$1,$R$2:$S$16,2,0),'APTA Employee Census'!$B$6:$AB$507,ROWS($A$1:I396)+1,0)=0,"",HLOOKUP(VLOOKUP(I$1,$R$2:$S$16,2,0),'APTA Employee Census'!$B$6:$AB$507,ROWS($A$1:I396)+1,0)))</f>
        <v/>
      </c>
      <c r="J397" s="74" t="str">
        <f>IF(VLOOKUP($J$1,$R$2:$S$16,2,0)="","",IF(AND($K397="part_time",HLOOKUP(VLOOKUP(J$1,$R$2:$S$16,2,0),'APTA Employee Census'!$B$6:$AB$507,ROWS($A$1:J396)+1,0)&gt;0),HLOOKUP(VLOOKUP(J$1,$R$2:$S$16,2,0),'APTA Employee Census'!$B$6:$AB$507,ROWS($A$1:J396)+1,0),IF(AND($K397="part_time",HLOOKUP(VLOOKUP(J$1,$R$2:$S$16,2,0),'APTA Employee Census'!$B$6:$AB$507,ROWS($A$1:J396)+1,0)=""),'APTA Employee Census'!$G$1,"")))</f>
        <v/>
      </c>
      <c r="K397" s="43" t="e">
        <f>IF(VLOOKUP(K$1,$R$2:$S$16,2,0)="","",IF(HLOOKUP(VLOOKUP(K$1,$R$2:$S$16,2,0),'APTA Employee Census'!$B$6:$AB$507,ROWS($A$1:K396)+1,0)=0,"",VLOOKUP(HLOOKUP(VLOOKUP(K$1,$R$2:$S$16,2,0),'APTA Employee Census'!$B$6:$AB$507,ROWS($A$1:K396)+1,0),Lookups!$A$2:$B$45,2,0)))</f>
        <v>#N/A</v>
      </c>
      <c r="L397" s="72" t="str">
        <f>IF(VLOOKUP(L$1,$R$2:$S$16,2,0)="","",IF(HLOOKUP(VLOOKUP(L$1,$R$2:$S$16,2,0),'APTA Employee Census'!$B$6:$AB$507,ROWS($A$1:L396)+1,0)=0,"",HLOOKUP(VLOOKUP(L$1,$R$2:$S$16,2,0),'APTA Employee Census'!$B$6:$AB$507,ROWS($A$1:L396)+1,0)))</f>
        <v/>
      </c>
      <c r="M397" s="74" t="str">
        <f>IF(VLOOKUP(M$1,$R$2:$S$16,2,0)="","",IF(HLOOKUP(VLOOKUP(M$1,$R$2:$S$16,2,0),'APTA Employee Census'!$B$6:$AB$507,ROWS($A$1:M396)+1,0)=0,"",HLOOKUP(VLOOKUP(M$1,$R$2:$S$16,2,0),'APTA Employee Census'!$B$6:$AB$507,ROWS($A$1:M396)+1,0)))</f>
        <v/>
      </c>
      <c r="N397" s="72" t="str">
        <f>IF(VLOOKUP(N$1,$R$2:$S$16,2,0)="","",IF(HLOOKUP(VLOOKUP(N$1,$R$2:$S$16,2,0),'APTA Employee Census'!$B$6:$AB$507,ROWS($A$1:N396)+1,0)=0,"",HLOOKUP(VLOOKUP(N$1,$R$2:$S$16,2,0),'APTA Employee Census'!$B$6:$AB$507,ROWS($A$1:N396)+1,0)))</f>
        <v/>
      </c>
      <c r="O397" s="43" t="str">
        <f>IF(VLOOKUP(O$1,$R$2:$S$16,2,0)="","",IF(E397="self",IF(HLOOKUP(VLOOKUP(O$1,$R$2:$S$16,2,0),'APTA Employee Census'!$B$6:$AB$507,ROWS($A$1:O396)+1,0)=0,"",VLOOKUP(HLOOKUP(VLOOKUP(O$1,$R$2:$S$16,2,0),'APTA Employee Census'!$B$6:$AB$507,ROWS($A$1:O396)+1,0),Lookups!$A$2:$B$45,2,0)),""))</f>
        <v/>
      </c>
    </row>
    <row r="398" spans="1:15" ht="18" customHeight="1" x14ac:dyDescent="0.15">
      <c r="A398" s="43" t="str">
        <f>IF(VLOOKUP(A$1,$R$2:$S$16,2,0)="","",IF(HLOOKUP(VLOOKUP(A$1,$R$2:$S$16,2,0),'APTA Employee Census'!$B$6:$AB$507,ROWS($A$1:A397)+1,0)=0,"",HLOOKUP(VLOOKUP(A$1,$R$2:$S$16,2,0),'APTA Employee Census'!$B$6:$AB$507,ROWS($A$1:A397)+1,0)))</f>
        <v/>
      </c>
      <c r="B398" s="43" t="str">
        <f>IF(VLOOKUP(B$1,$R$2:$S$16,2,0)="","",IF(HLOOKUP(VLOOKUP(B$1,$R$2:$S$16,2,0),'APTA Employee Census'!$A$6:$AB$507,ROWS($A$1:B397)+1,0)=0,"",HLOOKUP(VLOOKUP(B$1,$R$2:$S$16,2,0),'APTA Employee Census'!$A$6:$AB$507,ROWS($A$1:B397)+1,0)))</f>
        <v/>
      </c>
      <c r="C398" s="43" t="str">
        <f>IF(VLOOKUP(C$1,$R$2:$S$16,2,0)="","",IF(HLOOKUP(VLOOKUP(C$1,$R$2:$S$16,2,0),'APTA Employee Census'!$B$6:$AB$507,ROWS($A$1:C397)+1,0)=0,"",HLOOKUP(VLOOKUP(C$1,$R$2:$S$16,2,0),'APTA Employee Census'!$B$6:$AB$507,ROWS($A$1:C397)+1,0)))</f>
        <v/>
      </c>
      <c r="D398" s="72" t="str">
        <f>IF(VLOOKUP(D$1,$R$2:$S$16,2,0)="","",IF(HLOOKUP(VLOOKUP(D$1,$R$2:$S$16,2,0),'APTA Employee Census'!$B$6:$AB$507,ROWS($A$1:D397)+1,0)=0,"",HLOOKUP(VLOOKUP(D$1,$R$2:$S$16,2,0),'APTA Employee Census'!$B$6:$AB$507,ROWS($A$1:D397)+1,0)))</f>
        <v/>
      </c>
      <c r="E398" s="43" t="str">
        <f>IF(VLOOKUP(E$1,$R$2:$S$16,2,0)="","",IF(HLOOKUP(VLOOKUP(E$1,$R$2:$S$16,2,0),'APTA Employee Census'!$B$6:$AB$507,ROWS($A$1:E397)+1,0)=0,"",VLOOKUP(HLOOKUP(VLOOKUP(E$1,$R$2:$S$16,2,0),'APTA Employee Census'!$B$6:$AB$507,ROWS($A$1:E397)+1,0),Lookups!$A$2:$B$45,2,0)))</f>
        <v/>
      </c>
      <c r="F398" s="72" t="str">
        <f>IF(VLOOKUP(F$1,$R$2:$S$16,2,0)="","",IF(HLOOKUP(VLOOKUP(F$1,$R$2:$S$16,2,0),'APTA Employee Census'!$B$6:$AB$507,ROWS($A$1:F397)+1,0)=0,"",HLOOKUP(VLOOKUP(F$1,$R$2:$S$16,2,0),'APTA Employee Census'!$B$6:$AB$507,ROWS($A$1:F397)+1,0)))</f>
        <v/>
      </c>
      <c r="G398" s="43" t="str">
        <f>IF(VLOOKUP(G$1,$R$2:$S$16,2,0)="","",IF(HLOOKUP(VLOOKUP(G$1,$R$2:$S$16,2,0),'APTA Employee Census'!$B$6:$AB$507,ROWS($A$1:G397)+1,0)=0,"",VLOOKUP(HLOOKUP(VLOOKUP(G$1,$R$2:$S$16,2,0),'APTA Employee Census'!$B$6:$AB$507,ROWS($A$1:G397)+1,0),Lookups!$A$2:$B$45,2,0)))</f>
        <v/>
      </c>
      <c r="H398" s="72" t="str">
        <f>IF(VLOOKUP(H$1,$R$2:$S$16,2,0)="","",IF(HLOOKUP(VLOOKUP(H$1,$R$2:$S$16,2,0),'APTA Employee Census'!$B$6:$AB$507,ROWS($A$1:H397)+1,0)=0,"",HLOOKUP(VLOOKUP(H$1,$R$2:$S$16,2,0),'APTA Employee Census'!$B$6:$AB$507,ROWS($A$1:H397)+1,0)))</f>
        <v/>
      </c>
      <c r="I398" s="73" t="str">
        <f>IF(VLOOKUP(I$1,$R$2:$S$16,2,0)="","",IF(HLOOKUP(VLOOKUP(I$1,$R$2:$S$16,2,0),'APTA Employee Census'!$B$6:$AB$507,ROWS($A$1:I397)+1,0)=0,"",HLOOKUP(VLOOKUP(I$1,$R$2:$S$16,2,0),'APTA Employee Census'!$B$6:$AB$507,ROWS($A$1:I397)+1,0)))</f>
        <v/>
      </c>
      <c r="J398" s="74" t="str">
        <f>IF(VLOOKUP($J$1,$R$2:$S$16,2,0)="","",IF(AND($K398="part_time",HLOOKUP(VLOOKUP(J$1,$R$2:$S$16,2,0),'APTA Employee Census'!$B$6:$AB$507,ROWS($A$1:J397)+1,0)&gt;0),HLOOKUP(VLOOKUP(J$1,$R$2:$S$16,2,0),'APTA Employee Census'!$B$6:$AB$507,ROWS($A$1:J397)+1,0),IF(AND($K398="part_time",HLOOKUP(VLOOKUP(J$1,$R$2:$S$16,2,0),'APTA Employee Census'!$B$6:$AB$507,ROWS($A$1:J397)+1,0)=""),'APTA Employee Census'!$G$1,"")))</f>
        <v/>
      </c>
      <c r="K398" s="43" t="e">
        <f>IF(VLOOKUP(K$1,$R$2:$S$16,2,0)="","",IF(HLOOKUP(VLOOKUP(K$1,$R$2:$S$16,2,0),'APTA Employee Census'!$B$6:$AB$507,ROWS($A$1:K397)+1,0)=0,"",VLOOKUP(HLOOKUP(VLOOKUP(K$1,$R$2:$S$16,2,0),'APTA Employee Census'!$B$6:$AB$507,ROWS($A$1:K397)+1,0),Lookups!$A$2:$B$45,2,0)))</f>
        <v>#N/A</v>
      </c>
      <c r="L398" s="72" t="str">
        <f>IF(VLOOKUP(L$1,$R$2:$S$16,2,0)="","",IF(HLOOKUP(VLOOKUP(L$1,$R$2:$S$16,2,0),'APTA Employee Census'!$B$6:$AB$507,ROWS($A$1:L397)+1,0)=0,"",HLOOKUP(VLOOKUP(L$1,$R$2:$S$16,2,0),'APTA Employee Census'!$B$6:$AB$507,ROWS($A$1:L397)+1,0)))</f>
        <v/>
      </c>
      <c r="M398" s="74" t="str">
        <f>IF(VLOOKUP(M$1,$R$2:$S$16,2,0)="","",IF(HLOOKUP(VLOOKUP(M$1,$R$2:$S$16,2,0),'APTA Employee Census'!$B$6:$AB$507,ROWS($A$1:M397)+1,0)=0,"",HLOOKUP(VLOOKUP(M$1,$R$2:$S$16,2,0),'APTA Employee Census'!$B$6:$AB$507,ROWS($A$1:M397)+1,0)))</f>
        <v/>
      </c>
      <c r="N398" s="72" t="str">
        <f>IF(VLOOKUP(N$1,$R$2:$S$16,2,0)="","",IF(HLOOKUP(VLOOKUP(N$1,$R$2:$S$16,2,0),'APTA Employee Census'!$B$6:$AB$507,ROWS($A$1:N397)+1,0)=0,"",HLOOKUP(VLOOKUP(N$1,$R$2:$S$16,2,0),'APTA Employee Census'!$B$6:$AB$507,ROWS($A$1:N397)+1,0)))</f>
        <v/>
      </c>
      <c r="O398" s="43" t="str">
        <f>IF(VLOOKUP(O$1,$R$2:$S$16,2,0)="","",IF(E398="self",IF(HLOOKUP(VLOOKUP(O$1,$R$2:$S$16,2,0),'APTA Employee Census'!$B$6:$AB$507,ROWS($A$1:O397)+1,0)=0,"",VLOOKUP(HLOOKUP(VLOOKUP(O$1,$R$2:$S$16,2,0),'APTA Employee Census'!$B$6:$AB$507,ROWS($A$1:O397)+1,0),Lookups!$A$2:$B$45,2,0)),""))</f>
        <v/>
      </c>
    </row>
    <row r="399" spans="1:15" ht="18" customHeight="1" x14ac:dyDescent="0.15">
      <c r="A399" s="43" t="str">
        <f>IF(VLOOKUP(A$1,$R$2:$S$16,2,0)="","",IF(HLOOKUP(VLOOKUP(A$1,$R$2:$S$16,2,0),'APTA Employee Census'!$B$6:$AB$507,ROWS($A$1:A398)+1,0)=0,"",HLOOKUP(VLOOKUP(A$1,$R$2:$S$16,2,0),'APTA Employee Census'!$B$6:$AB$507,ROWS($A$1:A398)+1,0)))</f>
        <v/>
      </c>
      <c r="B399" s="43" t="str">
        <f>IF(VLOOKUP(B$1,$R$2:$S$16,2,0)="","",IF(HLOOKUP(VLOOKUP(B$1,$R$2:$S$16,2,0),'APTA Employee Census'!$A$6:$AB$507,ROWS($A$1:B398)+1,0)=0,"",HLOOKUP(VLOOKUP(B$1,$R$2:$S$16,2,0),'APTA Employee Census'!$A$6:$AB$507,ROWS($A$1:B398)+1,0)))</f>
        <v/>
      </c>
      <c r="C399" s="43" t="str">
        <f>IF(VLOOKUP(C$1,$R$2:$S$16,2,0)="","",IF(HLOOKUP(VLOOKUP(C$1,$R$2:$S$16,2,0),'APTA Employee Census'!$B$6:$AB$507,ROWS($A$1:C398)+1,0)=0,"",HLOOKUP(VLOOKUP(C$1,$R$2:$S$16,2,0),'APTA Employee Census'!$B$6:$AB$507,ROWS($A$1:C398)+1,0)))</f>
        <v/>
      </c>
      <c r="D399" s="72" t="str">
        <f>IF(VLOOKUP(D$1,$R$2:$S$16,2,0)="","",IF(HLOOKUP(VLOOKUP(D$1,$R$2:$S$16,2,0),'APTA Employee Census'!$B$6:$AB$507,ROWS($A$1:D398)+1,0)=0,"",HLOOKUP(VLOOKUP(D$1,$R$2:$S$16,2,0),'APTA Employee Census'!$B$6:$AB$507,ROWS($A$1:D398)+1,0)))</f>
        <v/>
      </c>
      <c r="E399" s="43" t="str">
        <f>IF(VLOOKUP(E$1,$R$2:$S$16,2,0)="","",IF(HLOOKUP(VLOOKUP(E$1,$R$2:$S$16,2,0),'APTA Employee Census'!$B$6:$AB$507,ROWS($A$1:E398)+1,0)=0,"",VLOOKUP(HLOOKUP(VLOOKUP(E$1,$R$2:$S$16,2,0),'APTA Employee Census'!$B$6:$AB$507,ROWS($A$1:E398)+1,0),Lookups!$A$2:$B$45,2,0)))</f>
        <v/>
      </c>
      <c r="F399" s="72" t="str">
        <f>IF(VLOOKUP(F$1,$R$2:$S$16,2,0)="","",IF(HLOOKUP(VLOOKUP(F$1,$R$2:$S$16,2,0),'APTA Employee Census'!$B$6:$AB$507,ROWS($A$1:F398)+1,0)=0,"",HLOOKUP(VLOOKUP(F$1,$R$2:$S$16,2,0),'APTA Employee Census'!$B$6:$AB$507,ROWS($A$1:F398)+1,0)))</f>
        <v/>
      </c>
      <c r="G399" s="43" t="str">
        <f>IF(VLOOKUP(G$1,$R$2:$S$16,2,0)="","",IF(HLOOKUP(VLOOKUP(G$1,$R$2:$S$16,2,0),'APTA Employee Census'!$B$6:$AB$507,ROWS($A$1:G398)+1,0)=0,"",VLOOKUP(HLOOKUP(VLOOKUP(G$1,$R$2:$S$16,2,0),'APTA Employee Census'!$B$6:$AB$507,ROWS($A$1:G398)+1,0),Lookups!$A$2:$B$45,2,0)))</f>
        <v/>
      </c>
      <c r="H399" s="72" t="str">
        <f>IF(VLOOKUP(H$1,$R$2:$S$16,2,0)="","",IF(HLOOKUP(VLOOKUP(H$1,$R$2:$S$16,2,0),'APTA Employee Census'!$B$6:$AB$507,ROWS($A$1:H398)+1,0)=0,"",HLOOKUP(VLOOKUP(H$1,$R$2:$S$16,2,0),'APTA Employee Census'!$B$6:$AB$507,ROWS($A$1:H398)+1,0)))</f>
        <v/>
      </c>
      <c r="I399" s="73" t="str">
        <f>IF(VLOOKUP(I$1,$R$2:$S$16,2,0)="","",IF(HLOOKUP(VLOOKUP(I$1,$R$2:$S$16,2,0),'APTA Employee Census'!$B$6:$AB$507,ROWS($A$1:I398)+1,0)=0,"",HLOOKUP(VLOOKUP(I$1,$R$2:$S$16,2,0),'APTA Employee Census'!$B$6:$AB$507,ROWS($A$1:I398)+1,0)))</f>
        <v/>
      </c>
      <c r="J399" s="74" t="str">
        <f>IF(VLOOKUP($J$1,$R$2:$S$16,2,0)="","",IF(AND($K399="part_time",HLOOKUP(VLOOKUP(J$1,$R$2:$S$16,2,0),'APTA Employee Census'!$B$6:$AB$507,ROWS($A$1:J398)+1,0)&gt;0),HLOOKUP(VLOOKUP(J$1,$R$2:$S$16,2,0),'APTA Employee Census'!$B$6:$AB$507,ROWS($A$1:J398)+1,0),IF(AND($K399="part_time",HLOOKUP(VLOOKUP(J$1,$R$2:$S$16,2,0),'APTA Employee Census'!$B$6:$AB$507,ROWS($A$1:J398)+1,0)=""),'APTA Employee Census'!$G$1,"")))</f>
        <v/>
      </c>
      <c r="K399" s="43" t="e">
        <f>IF(VLOOKUP(K$1,$R$2:$S$16,2,0)="","",IF(HLOOKUP(VLOOKUP(K$1,$R$2:$S$16,2,0),'APTA Employee Census'!$B$6:$AB$507,ROWS($A$1:K398)+1,0)=0,"",VLOOKUP(HLOOKUP(VLOOKUP(K$1,$R$2:$S$16,2,0),'APTA Employee Census'!$B$6:$AB$507,ROWS($A$1:K398)+1,0),Lookups!$A$2:$B$45,2,0)))</f>
        <v>#N/A</v>
      </c>
      <c r="L399" s="72" t="str">
        <f>IF(VLOOKUP(L$1,$R$2:$S$16,2,0)="","",IF(HLOOKUP(VLOOKUP(L$1,$R$2:$S$16,2,0),'APTA Employee Census'!$B$6:$AB$507,ROWS($A$1:L398)+1,0)=0,"",HLOOKUP(VLOOKUP(L$1,$R$2:$S$16,2,0),'APTA Employee Census'!$B$6:$AB$507,ROWS($A$1:L398)+1,0)))</f>
        <v/>
      </c>
      <c r="M399" s="74" t="str">
        <f>IF(VLOOKUP(M$1,$R$2:$S$16,2,0)="","",IF(HLOOKUP(VLOOKUP(M$1,$R$2:$S$16,2,0),'APTA Employee Census'!$B$6:$AB$507,ROWS($A$1:M398)+1,0)=0,"",HLOOKUP(VLOOKUP(M$1,$R$2:$S$16,2,0),'APTA Employee Census'!$B$6:$AB$507,ROWS($A$1:M398)+1,0)))</f>
        <v/>
      </c>
      <c r="N399" s="72" t="str">
        <f>IF(VLOOKUP(N$1,$R$2:$S$16,2,0)="","",IF(HLOOKUP(VLOOKUP(N$1,$R$2:$S$16,2,0),'APTA Employee Census'!$B$6:$AB$507,ROWS($A$1:N398)+1,0)=0,"",HLOOKUP(VLOOKUP(N$1,$R$2:$S$16,2,0),'APTA Employee Census'!$B$6:$AB$507,ROWS($A$1:N398)+1,0)))</f>
        <v/>
      </c>
      <c r="O399" s="43" t="str">
        <f>IF(VLOOKUP(O$1,$R$2:$S$16,2,0)="","",IF(E399="self",IF(HLOOKUP(VLOOKUP(O$1,$R$2:$S$16,2,0),'APTA Employee Census'!$B$6:$AB$507,ROWS($A$1:O398)+1,0)=0,"",VLOOKUP(HLOOKUP(VLOOKUP(O$1,$R$2:$S$16,2,0),'APTA Employee Census'!$B$6:$AB$507,ROWS($A$1:O398)+1,0),Lookups!$A$2:$B$45,2,0)),""))</f>
        <v/>
      </c>
    </row>
    <row r="400" spans="1:15" ht="18" customHeight="1" x14ac:dyDescent="0.15">
      <c r="A400" s="43" t="str">
        <f>IF(VLOOKUP(A$1,$R$2:$S$16,2,0)="","",IF(HLOOKUP(VLOOKUP(A$1,$R$2:$S$16,2,0),'APTA Employee Census'!$B$6:$AB$507,ROWS($A$1:A399)+1,0)=0,"",HLOOKUP(VLOOKUP(A$1,$R$2:$S$16,2,0),'APTA Employee Census'!$B$6:$AB$507,ROWS($A$1:A399)+1,0)))</f>
        <v/>
      </c>
      <c r="B400" s="43" t="str">
        <f>IF(VLOOKUP(B$1,$R$2:$S$16,2,0)="","",IF(HLOOKUP(VLOOKUP(B$1,$R$2:$S$16,2,0),'APTA Employee Census'!$A$6:$AB$507,ROWS($A$1:B399)+1,0)=0,"",HLOOKUP(VLOOKUP(B$1,$R$2:$S$16,2,0),'APTA Employee Census'!$A$6:$AB$507,ROWS($A$1:B399)+1,0)))</f>
        <v/>
      </c>
      <c r="C400" s="43" t="str">
        <f>IF(VLOOKUP(C$1,$R$2:$S$16,2,0)="","",IF(HLOOKUP(VLOOKUP(C$1,$R$2:$S$16,2,0),'APTA Employee Census'!$B$6:$AB$507,ROWS($A$1:C399)+1,0)=0,"",HLOOKUP(VLOOKUP(C$1,$R$2:$S$16,2,0),'APTA Employee Census'!$B$6:$AB$507,ROWS($A$1:C399)+1,0)))</f>
        <v/>
      </c>
      <c r="D400" s="72" t="str">
        <f>IF(VLOOKUP(D$1,$R$2:$S$16,2,0)="","",IF(HLOOKUP(VLOOKUP(D$1,$R$2:$S$16,2,0),'APTA Employee Census'!$B$6:$AB$507,ROWS($A$1:D399)+1,0)=0,"",HLOOKUP(VLOOKUP(D$1,$R$2:$S$16,2,0),'APTA Employee Census'!$B$6:$AB$507,ROWS($A$1:D399)+1,0)))</f>
        <v/>
      </c>
      <c r="E400" s="43" t="str">
        <f>IF(VLOOKUP(E$1,$R$2:$S$16,2,0)="","",IF(HLOOKUP(VLOOKUP(E$1,$R$2:$S$16,2,0),'APTA Employee Census'!$B$6:$AB$507,ROWS($A$1:E399)+1,0)=0,"",VLOOKUP(HLOOKUP(VLOOKUP(E$1,$R$2:$S$16,2,0),'APTA Employee Census'!$B$6:$AB$507,ROWS($A$1:E399)+1,0),Lookups!$A$2:$B$45,2,0)))</f>
        <v/>
      </c>
      <c r="F400" s="72" t="str">
        <f>IF(VLOOKUP(F$1,$R$2:$S$16,2,0)="","",IF(HLOOKUP(VLOOKUP(F$1,$R$2:$S$16,2,0),'APTA Employee Census'!$B$6:$AB$507,ROWS($A$1:F399)+1,0)=0,"",HLOOKUP(VLOOKUP(F$1,$R$2:$S$16,2,0),'APTA Employee Census'!$B$6:$AB$507,ROWS($A$1:F399)+1,0)))</f>
        <v/>
      </c>
      <c r="G400" s="43" t="str">
        <f>IF(VLOOKUP(G$1,$R$2:$S$16,2,0)="","",IF(HLOOKUP(VLOOKUP(G$1,$R$2:$S$16,2,0),'APTA Employee Census'!$B$6:$AB$507,ROWS($A$1:G399)+1,0)=0,"",VLOOKUP(HLOOKUP(VLOOKUP(G$1,$R$2:$S$16,2,0),'APTA Employee Census'!$B$6:$AB$507,ROWS($A$1:G399)+1,0),Lookups!$A$2:$B$45,2,0)))</f>
        <v/>
      </c>
      <c r="H400" s="72" t="str">
        <f>IF(VLOOKUP(H$1,$R$2:$S$16,2,0)="","",IF(HLOOKUP(VLOOKUP(H$1,$R$2:$S$16,2,0),'APTA Employee Census'!$B$6:$AB$507,ROWS($A$1:H399)+1,0)=0,"",HLOOKUP(VLOOKUP(H$1,$R$2:$S$16,2,0),'APTA Employee Census'!$B$6:$AB$507,ROWS($A$1:H399)+1,0)))</f>
        <v/>
      </c>
      <c r="I400" s="73" t="str">
        <f>IF(VLOOKUP(I$1,$R$2:$S$16,2,0)="","",IF(HLOOKUP(VLOOKUP(I$1,$R$2:$S$16,2,0),'APTA Employee Census'!$B$6:$AB$507,ROWS($A$1:I399)+1,0)=0,"",HLOOKUP(VLOOKUP(I$1,$R$2:$S$16,2,0),'APTA Employee Census'!$B$6:$AB$507,ROWS($A$1:I399)+1,0)))</f>
        <v/>
      </c>
      <c r="J400" s="74" t="str">
        <f>IF(VLOOKUP($J$1,$R$2:$S$16,2,0)="","",IF(AND($K400="part_time",HLOOKUP(VLOOKUP(J$1,$R$2:$S$16,2,0),'APTA Employee Census'!$B$6:$AB$507,ROWS($A$1:J399)+1,0)&gt;0),HLOOKUP(VLOOKUP(J$1,$R$2:$S$16,2,0),'APTA Employee Census'!$B$6:$AB$507,ROWS($A$1:J399)+1,0),IF(AND($K400="part_time",HLOOKUP(VLOOKUP(J$1,$R$2:$S$16,2,0),'APTA Employee Census'!$B$6:$AB$507,ROWS($A$1:J399)+1,0)=""),'APTA Employee Census'!$G$1,"")))</f>
        <v/>
      </c>
      <c r="K400" s="43" t="e">
        <f>IF(VLOOKUP(K$1,$R$2:$S$16,2,0)="","",IF(HLOOKUP(VLOOKUP(K$1,$R$2:$S$16,2,0),'APTA Employee Census'!$B$6:$AB$507,ROWS($A$1:K399)+1,0)=0,"",VLOOKUP(HLOOKUP(VLOOKUP(K$1,$R$2:$S$16,2,0),'APTA Employee Census'!$B$6:$AB$507,ROWS($A$1:K399)+1,0),Lookups!$A$2:$B$45,2,0)))</f>
        <v>#N/A</v>
      </c>
      <c r="L400" s="72" t="str">
        <f>IF(VLOOKUP(L$1,$R$2:$S$16,2,0)="","",IF(HLOOKUP(VLOOKUP(L$1,$R$2:$S$16,2,0),'APTA Employee Census'!$B$6:$AB$507,ROWS($A$1:L399)+1,0)=0,"",HLOOKUP(VLOOKUP(L$1,$R$2:$S$16,2,0),'APTA Employee Census'!$B$6:$AB$507,ROWS($A$1:L399)+1,0)))</f>
        <v/>
      </c>
      <c r="M400" s="74" t="str">
        <f>IF(VLOOKUP(M$1,$R$2:$S$16,2,0)="","",IF(HLOOKUP(VLOOKUP(M$1,$R$2:$S$16,2,0),'APTA Employee Census'!$B$6:$AB$507,ROWS($A$1:M399)+1,0)=0,"",HLOOKUP(VLOOKUP(M$1,$R$2:$S$16,2,0),'APTA Employee Census'!$B$6:$AB$507,ROWS($A$1:M399)+1,0)))</f>
        <v/>
      </c>
      <c r="N400" s="72" t="str">
        <f>IF(VLOOKUP(N$1,$R$2:$S$16,2,0)="","",IF(HLOOKUP(VLOOKUP(N$1,$R$2:$S$16,2,0),'APTA Employee Census'!$B$6:$AB$507,ROWS($A$1:N399)+1,0)=0,"",HLOOKUP(VLOOKUP(N$1,$R$2:$S$16,2,0),'APTA Employee Census'!$B$6:$AB$507,ROWS($A$1:N399)+1,0)))</f>
        <v/>
      </c>
      <c r="O400" s="43" t="str">
        <f>IF(VLOOKUP(O$1,$R$2:$S$16,2,0)="","",IF(E400="self",IF(HLOOKUP(VLOOKUP(O$1,$R$2:$S$16,2,0),'APTA Employee Census'!$B$6:$AB$507,ROWS($A$1:O399)+1,0)=0,"",VLOOKUP(HLOOKUP(VLOOKUP(O$1,$R$2:$S$16,2,0),'APTA Employee Census'!$B$6:$AB$507,ROWS($A$1:O399)+1,0),Lookups!$A$2:$B$45,2,0)),""))</f>
        <v/>
      </c>
    </row>
    <row r="401" spans="1:15" ht="18" customHeight="1" x14ac:dyDescent="0.15">
      <c r="A401" s="43" t="str">
        <f>IF(VLOOKUP(A$1,$R$2:$S$16,2,0)="","",IF(HLOOKUP(VLOOKUP(A$1,$R$2:$S$16,2,0),'APTA Employee Census'!$B$6:$AB$507,ROWS($A$1:A400)+1,0)=0,"",HLOOKUP(VLOOKUP(A$1,$R$2:$S$16,2,0),'APTA Employee Census'!$B$6:$AB$507,ROWS($A$1:A400)+1,0)))</f>
        <v/>
      </c>
      <c r="B401" s="43" t="str">
        <f>IF(VLOOKUP(B$1,$R$2:$S$16,2,0)="","",IF(HLOOKUP(VLOOKUP(B$1,$R$2:$S$16,2,0),'APTA Employee Census'!$A$6:$AB$507,ROWS($A$1:B400)+1,0)=0,"",HLOOKUP(VLOOKUP(B$1,$R$2:$S$16,2,0),'APTA Employee Census'!$A$6:$AB$507,ROWS($A$1:B400)+1,0)))</f>
        <v/>
      </c>
      <c r="C401" s="43" t="str">
        <f>IF(VLOOKUP(C$1,$R$2:$S$16,2,0)="","",IF(HLOOKUP(VLOOKUP(C$1,$R$2:$S$16,2,0),'APTA Employee Census'!$B$6:$AB$507,ROWS($A$1:C400)+1,0)=0,"",HLOOKUP(VLOOKUP(C$1,$R$2:$S$16,2,0),'APTA Employee Census'!$B$6:$AB$507,ROWS($A$1:C400)+1,0)))</f>
        <v/>
      </c>
      <c r="D401" s="72" t="str">
        <f>IF(VLOOKUP(D$1,$R$2:$S$16,2,0)="","",IF(HLOOKUP(VLOOKUP(D$1,$R$2:$S$16,2,0),'APTA Employee Census'!$B$6:$AB$507,ROWS($A$1:D400)+1,0)=0,"",HLOOKUP(VLOOKUP(D$1,$R$2:$S$16,2,0),'APTA Employee Census'!$B$6:$AB$507,ROWS($A$1:D400)+1,0)))</f>
        <v/>
      </c>
      <c r="E401" s="43" t="str">
        <f>IF(VLOOKUP(E$1,$R$2:$S$16,2,0)="","",IF(HLOOKUP(VLOOKUP(E$1,$R$2:$S$16,2,0),'APTA Employee Census'!$B$6:$AB$507,ROWS($A$1:E400)+1,0)=0,"",VLOOKUP(HLOOKUP(VLOOKUP(E$1,$R$2:$S$16,2,0),'APTA Employee Census'!$B$6:$AB$507,ROWS($A$1:E400)+1,0),Lookups!$A$2:$B$45,2,0)))</f>
        <v/>
      </c>
      <c r="F401" s="72" t="str">
        <f>IF(VLOOKUP(F$1,$R$2:$S$16,2,0)="","",IF(HLOOKUP(VLOOKUP(F$1,$R$2:$S$16,2,0),'APTA Employee Census'!$B$6:$AB$507,ROWS($A$1:F400)+1,0)=0,"",HLOOKUP(VLOOKUP(F$1,$R$2:$S$16,2,0),'APTA Employee Census'!$B$6:$AB$507,ROWS($A$1:F400)+1,0)))</f>
        <v/>
      </c>
      <c r="G401" s="43" t="str">
        <f>IF(VLOOKUP(G$1,$R$2:$S$16,2,0)="","",IF(HLOOKUP(VLOOKUP(G$1,$R$2:$S$16,2,0),'APTA Employee Census'!$B$6:$AB$507,ROWS($A$1:G400)+1,0)=0,"",VLOOKUP(HLOOKUP(VLOOKUP(G$1,$R$2:$S$16,2,0),'APTA Employee Census'!$B$6:$AB$507,ROWS($A$1:G400)+1,0),Lookups!$A$2:$B$45,2,0)))</f>
        <v/>
      </c>
      <c r="H401" s="72" t="str">
        <f>IF(VLOOKUP(H$1,$R$2:$S$16,2,0)="","",IF(HLOOKUP(VLOOKUP(H$1,$R$2:$S$16,2,0),'APTA Employee Census'!$B$6:$AB$507,ROWS($A$1:H400)+1,0)=0,"",HLOOKUP(VLOOKUP(H$1,$R$2:$S$16,2,0),'APTA Employee Census'!$B$6:$AB$507,ROWS($A$1:H400)+1,0)))</f>
        <v/>
      </c>
      <c r="I401" s="73" t="str">
        <f>IF(VLOOKUP(I$1,$R$2:$S$16,2,0)="","",IF(HLOOKUP(VLOOKUP(I$1,$R$2:$S$16,2,0),'APTA Employee Census'!$B$6:$AB$507,ROWS($A$1:I400)+1,0)=0,"",HLOOKUP(VLOOKUP(I$1,$R$2:$S$16,2,0),'APTA Employee Census'!$B$6:$AB$507,ROWS($A$1:I400)+1,0)))</f>
        <v/>
      </c>
      <c r="J401" s="74" t="str">
        <f>IF(VLOOKUP($J$1,$R$2:$S$16,2,0)="","",IF(AND($K401="part_time",HLOOKUP(VLOOKUP(J$1,$R$2:$S$16,2,0),'APTA Employee Census'!$B$6:$AB$507,ROWS($A$1:J400)+1,0)&gt;0),HLOOKUP(VLOOKUP(J$1,$R$2:$S$16,2,0),'APTA Employee Census'!$B$6:$AB$507,ROWS($A$1:J400)+1,0),IF(AND($K401="part_time",HLOOKUP(VLOOKUP(J$1,$R$2:$S$16,2,0),'APTA Employee Census'!$B$6:$AB$507,ROWS($A$1:J400)+1,0)=""),'APTA Employee Census'!$G$1,"")))</f>
        <v/>
      </c>
      <c r="K401" s="43" t="e">
        <f>IF(VLOOKUP(K$1,$R$2:$S$16,2,0)="","",IF(HLOOKUP(VLOOKUP(K$1,$R$2:$S$16,2,0),'APTA Employee Census'!$B$6:$AB$507,ROWS($A$1:K400)+1,0)=0,"",VLOOKUP(HLOOKUP(VLOOKUP(K$1,$R$2:$S$16,2,0),'APTA Employee Census'!$B$6:$AB$507,ROWS($A$1:K400)+1,0),Lookups!$A$2:$B$45,2,0)))</f>
        <v>#N/A</v>
      </c>
      <c r="L401" s="72" t="str">
        <f>IF(VLOOKUP(L$1,$R$2:$S$16,2,0)="","",IF(HLOOKUP(VLOOKUP(L$1,$R$2:$S$16,2,0),'APTA Employee Census'!$B$6:$AB$507,ROWS($A$1:L400)+1,0)=0,"",HLOOKUP(VLOOKUP(L$1,$R$2:$S$16,2,0),'APTA Employee Census'!$B$6:$AB$507,ROWS($A$1:L400)+1,0)))</f>
        <v/>
      </c>
      <c r="M401" s="74" t="str">
        <f>IF(VLOOKUP(M$1,$R$2:$S$16,2,0)="","",IF(HLOOKUP(VLOOKUP(M$1,$R$2:$S$16,2,0),'APTA Employee Census'!$B$6:$AB$507,ROWS($A$1:M400)+1,0)=0,"",HLOOKUP(VLOOKUP(M$1,$R$2:$S$16,2,0),'APTA Employee Census'!$B$6:$AB$507,ROWS($A$1:M400)+1,0)))</f>
        <v/>
      </c>
      <c r="N401" s="72" t="str">
        <f>IF(VLOOKUP(N$1,$R$2:$S$16,2,0)="","",IF(HLOOKUP(VLOOKUP(N$1,$R$2:$S$16,2,0),'APTA Employee Census'!$B$6:$AB$507,ROWS($A$1:N400)+1,0)=0,"",HLOOKUP(VLOOKUP(N$1,$R$2:$S$16,2,0),'APTA Employee Census'!$B$6:$AB$507,ROWS($A$1:N400)+1,0)))</f>
        <v/>
      </c>
      <c r="O401" s="43" t="str">
        <f>IF(VLOOKUP(O$1,$R$2:$S$16,2,0)="","",IF(E401="self",IF(HLOOKUP(VLOOKUP(O$1,$R$2:$S$16,2,0),'APTA Employee Census'!$B$6:$AB$507,ROWS($A$1:O400)+1,0)=0,"",VLOOKUP(HLOOKUP(VLOOKUP(O$1,$R$2:$S$16,2,0),'APTA Employee Census'!$B$6:$AB$507,ROWS($A$1:O400)+1,0),Lookups!$A$2:$B$45,2,0)),""))</f>
        <v/>
      </c>
    </row>
    <row r="402" spans="1:15" ht="18" customHeight="1" x14ac:dyDescent="0.15">
      <c r="A402" s="43" t="str">
        <f>IF(VLOOKUP(A$1,$R$2:$S$16,2,0)="","",IF(HLOOKUP(VLOOKUP(A$1,$R$2:$S$16,2,0),'APTA Employee Census'!$B$6:$AB$507,ROWS($A$1:A401)+1,0)=0,"",HLOOKUP(VLOOKUP(A$1,$R$2:$S$16,2,0),'APTA Employee Census'!$B$6:$AB$507,ROWS($A$1:A401)+1,0)))</f>
        <v/>
      </c>
      <c r="B402" s="43" t="str">
        <f>IF(VLOOKUP(B$1,$R$2:$S$16,2,0)="","",IF(HLOOKUP(VLOOKUP(B$1,$R$2:$S$16,2,0),'APTA Employee Census'!$A$6:$AB$507,ROWS($A$1:B401)+1,0)=0,"",HLOOKUP(VLOOKUP(B$1,$R$2:$S$16,2,0),'APTA Employee Census'!$A$6:$AB$507,ROWS($A$1:B401)+1,0)))</f>
        <v/>
      </c>
      <c r="C402" s="43" t="str">
        <f>IF(VLOOKUP(C$1,$R$2:$S$16,2,0)="","",IF(HLOOKUP(VLOOKUP(C$1,$R$2:$S$16,2,0),'APTA Employee Census'!$B$6:$AB$507,ROWS($A$1:C401)+1,0)=0,"",HLOOKUP(VLOOKUP(C$1,$R$2:$S$16,2,0),'APTA Employee Census'!$B$6:$AB$507,ROWS($A$1:C401)+1,0)))</f>
        <v/>
      </c>
      <c r="D402" s="72" t="str">
        <f>IF(VLOOKUP(D$1,$R$2:$S$16,2,0)="","",IF(HLOOKUP(VLOOKUP(D$1,$R$2:$S$16,2,0),'APTA Employee Census'!$B$6:$AB$507,ROWS($A$1:D401)+1,0)=0,"",HLOOKUP(VLOOKUP(D$1,$R$2:$S$16,2,0),'APTA Employee Census'!$B$6:$AB$507,ROWS($A$1:D401)+1,0)))</f>
        <v/>
      </c>
      <c r="E402" s="43" t="str">
        <f>IF(VLOOKUP(E$1,$R$2:$S$16,2,0)="","",IF(HLOOKUP(VLOOKUP(E$1,$R$2:$S$16,2,0),'APTA Employee Census'!$B$6:$AB$507,ROWS($A$1:E401)+1,0)=0,"",VLOOKUP(HLOOKUP(VLOOKUP(E$1,$R$2:$S$16,2,0),'APTA Employee Census'!$B$6:$AB$507,ROWS($A$1:E401)+1,0),Lookups!$A$2:$B$45,2,0)))</f>
        <v/>
      </c>
      <c r="F402" s="72" t="str">
        <f>IF(VLOOKUP(F$1,$R$2:$S$16,2,0)="","",IF(HLOOKUP(VLOOKUP(F$1,$R$2:$S$16,2,0),'APTA Employee Census'!$B$6:$AB$507,ROWS($A$1:F401)+1,0)=0,"",HLOOKUP(VLOOKUP(F$1,$R$2:$S$16,2,0),'APTA Employee Census'!$B$6:$AB$507,ROWS($A$1:F401)+1,0)))</f>
        <v/>
      </c>
      <c r="G402" s="43" t="str">
        <f>IF(VLOOKUP(G$1,$R$2:$S$16,2,0)="","",IF(HLOOKUP(VLOOKUP(G$1,$R$2:$S$16,2,0),'APTA Employee Census'!$B$6:$AB$507,ROWS($A$1:G401)+1,0)=0,"",VLOOKUP(HLOOKUP(VLOOKUP(G$1,$R$2:$S$16,2,0),'APTA Employee Census'!$B$6:$AB$507,ROWS($A$1:G401)+1,0),Lookups!$A$2:$B$45,2,0)))</f>
        <v/>
      </c>
      <c r="H402" s="72" t="str">
        <f>IF(VLOOKUP(H$1,$R$2:$S$16,2,0)="","",IF(HLOOKUP(VLOOKUP(H$1,$R$2:$S$16,2,0),'APTA Employee Census'!$B$6:$AB$507,ROWS($A$1:H401)+1,0)=0,"",HLOOKUP(VLOOKUP(H$1,$R$2:$S$16,2,0),'APTA Employee Census'!$B$6:$AB$507,ROWS($A$1:H401)+1,0)))</f>
        <v/>
      </c>
      <c r="I402" s="73" t="str">
        <f>IF(VLOOKUP(I$1,$R$2:$S$16,2,0)="","",IF(HLOOKUP(VLOOKUP(I$1,$R$2:$S$16,2,0),'APTA Employee Census'!$B$6:$AB$507,ROWS($A$1:I401)+1,0)=0,"",HLOOKUP(VLOOKUP(I$1,$R$2:$S$16,2,0),'APTA Employee Census'!$B$6:$AB$507,ROWS($A$1:I401)+1,0)))</f>
        <v/>
      </c>
      <c r="J402" s="74" t="str">
        <f>IF(VLOOKUP($J$1,$R$2:$S$16,2,0)="","",IF(AND($K402="part_time",HLOOKUP(VLOOKUP(J$1,$R$2:$S$16,2,0),'APTA Employee Census'!$B$6:$AB$507,ROWS($A$1:J401)+1,0)&gt;0),HLOOKUP(VLOOKUP(J$1,$R$2:$S$16,2,0),'APTA Employee Census'!$B$6:$AB$507,ROWS($A$1:J401)+1,0),IF(AND($K402="part_time",HLOOKUP(VLOOKUP(J$1,$R$2:$S$16,2,0),'APTA Employee Census'!$B$6:$AB$507,ROWS($A$1:J401)+1,0)=""),'APTA Employee Census'!$G$1,"")))</f>
        <v/>
      </c>
      <c r="K402" s="43" t="e">
        <f>IF(VLOOKUP(K$1,$R$2:$S$16,2,0)="","",IF(HLOOKUP(VLOOKUP(K$1,$R$2:$S$16,2,0),'APTA Employee Census'!$B$6:$AB$507,ROWS($A$1:K401)+1,0)=0,"",VLOOKUP(HLOOKUP(VLOOKUP(K$1,$R$2:$S$16,2,0),'APTA Employee Census'!$B$6:$AB$507,ROWS($A$1:K401)+1,0),Lookups!$A$2:$B$45,2,0)))</f>
        <v>#N/A</v>
      </c>
      <c r="L402" s="72" t="str">
        <f>IF(VLOOKUP(L$1,$R$2:$S$16,2,0)="","",IF(HLOOKUP(VLOOKUP(L$1,$R$2:$S$16,2,0),'APTA Employee Census'!$B$6:$AB$507,ROWS($A$1:L401)+1,0)=0,"",HLOOKUP(VLOOKUP(L$1,$R$2:$S$16,2,0),'APTA Employee Census'!$B$6:$AB$507,ROWS($A$1:L401)+1,0)))</f>
        <v/>
      </c>
      <c r="M402" s="74" t="str">
        <f>IF(VLOOKUP(M$1,$R$2:$S$16,2,0)="","",IF(HLOOKUP(VLOOKUP(M$1,$R$2:$S$16,2,0),'APTA Employee Census'!$B$6:$AB$507,ROWS($A$1:M401)+1,0)=0,"",HLOOKUP(VLOOKUP(M$1,$R$2:$S$16,2,0),'APTA Employee Census'!$B$6:$AB$507,ROWS($A$1:M401)+1,0)))</f>
        <v/>
      </c>
      <c r="N402" s="72" t="str">
        <f>IF(VLOOKUP(N$1,$R$2:$S$16,2,0)="","",IF(HLOOKUP(VLOOKUP(N$1,$R$2:$S$16,2,0),'APTA Employee Census'!$B$6:$AB$507,ROWS($A$1:N401)+1,0)=0,"",HLOOKUP(VLOOKUP(N$1,$R$2:$S$16,2,0),'APTA Employee Census'!$B$6:$AB$507,ROWS($A$1:N401)+1,0)))</f>
        <v/>
      </c>
      <c r="O402" s="43" t="str">
        <f>IF(VLOOKUP(O$1,$R$2:$S$16,2,0)="","",IF(E402="self",IF(HLOOKUP(VLOOKUP(O$1,$R$2:$S$16,2,0),'APTA Employee Census'!$B$6:$AB$507,ROWS($A$1:O401)+1,0)=0,"",VLOOKUP(HLOOKUP(VLOOKUP(O$1,$R$2:$S$16,2,0),'APTA Employee Census'!$B$6:$AB$507,ROWS($A$1:O401)+1,0),Lookups!$A$2:$B$45,2,0)),""))</f>
        <v/>
      </c>
    </row>
    <row r="403" spans="1:15" ht="18" customHeight="1" x14ac:dyDescent="0.15">
      <c r="A403" s="43" t="str">
        <f>IF(VLOOKUP(A$1,$R$2:$S$16,2,0)="","",IF(HLOOKUP(VLOOKUP(A$1,$R$2:$S$16,2,0),'APTA Employee Census'!$B$6:$AB$507,ROWS($A$1:A402)+1,0)=0,"",HLOOKUP(VLOOKUP(A$1,$R$2:$S$16,2,0),'APTA Employee Census'!$B$6:$AB$507,ROWS($A$1:A402)+1,0)))</f>
        <v/>
      </c>
      <c r="B403" s="43" t="str">
        <f>IF(VLOOKUP(B$1,$R$2:$S$16,2,0)="","",IF(HLOOKUP(VLOOKUP(B$1,$R$2:$S$16,2,0),'APTA Employee Census'!$A$6:$AB$507,ROWS($A$1:B402)+1,0)=0,"",HLOOKUP(VLOOKUP(B$1,$R$2:$S$16,2,0),'APTA Employee Census'!$A$6:$AB$507,ROWS($A$1:B402)+1,0)))</f>
        <v/>
      </c>
      <c r="C403" s="43" t="str">
        <f>IF(VLOOKUP(C$1,$R$2:$S$16,2,0)="","",IF(HLOOKUP(VLOOKUP(C$1,$R$2:$S$16,2,0),'APTA Employee Census'!$B$6:$AB$507,ROWS($A$1:C402)+1,0)=0,"",HLOOKUP(VLOOKUP(C$1,$R$2:$S$16,2,0),'APTA Employee Census'!$B$6:$AB$507,ROWS($A$1:C402)+1,0)))</f>
        <v/>
      </c>
      <c r="D403" s="72" t="str">
        <f>IF(VLOOKUP(D$1,$R$2:$S$16,2,0)="","",IF(HLOOKUP(VLOOKUP(D$1,$R$2:$S$16,2,0),'APTA Employee Census'!$B$6:$AB$507,ROWS($A$1:D402)+1,0)=0,"",HLOOKUP(VLOOKUP(D$1,$R$2:$S$16,2,0),'APTA Employee Census'!$B$6:$AB$507,ROWS($A$1:D402)+1,0)))</f>
        <v/>
      </c>
      <c r="E403" s="43" t="str">
        <f>IF(VLOOKUP(E$1,$R$2:$S$16,2,0)="","",IF(HLOOKUP(VLOOKUP(E$1,$R$2:$S$16,2,0),'APTA Employee Census'!$B$6:$AB$507,ROWS($A$1:E402)+1,0)=0,"",VLOOKUP(HLOOKUP(VLOOKUP(E$1,$R$2:$S$16,2,0),'APTA Employee Census'!$B$6:$AB$507,ROWS($A$1:E402)+1,0),Lookups!$A$2:$B$45,2,0)))</f>
        <v/>
      </c>
      <c r="F403" s="72" t="str">
        <f>IF(VLOOKUP(F$1,$R$2:$S$16,2,0)="","",IF(HLOOKUP(VLOOKUP(F$1,$R$2:$S$16,2,0),'APTA Employee Census'!$B$6:$AB$507,ROWS($A$1:F402)+1,0)=0,"",HLOOKUP(VLOOKUP(F$1,$R$2:$S$16,2,0),'APTA Employee Census'!$B$6:$AB$507,ROWS($A$1:F402)+1,0)))</f>
        <v/>
      </c>
      <c r="G403" s="43" t="str">
        <f>IF(VLOOKUP(G$1,$R$2:$S$16,2,0)="","",IF(HLOOKUP(VLOOKUP(G$1,$R$2:$S$16,2,0),'APTA Employee Census'!$B$6:$AB$507,ROWS($A$1:G402)+1,0)=0,"",VLOOKUP(HLOOKUP(VLOOKUP(G$1,$R$2:$S$16,2,0),'APTA Employee Census'!$B$6:$AB$507,ROWS($A$1:G402)+1,0),Lookups!$A$2:$B$45,2,0)))</f>
        <v/>
      </c>
      <c r="H403" s="72" t="str">
        <f>IF(VLOOKUP(H$1,$R$2:$S$16,2,0)="","",IF(HLOOKUP(VLOOKUP(H$1,$R$2:$S$16,2,0),'APTA Employee Census'!$B$6:$AB$507,ROWS($A$1:H402)+1,0)=0,"",HLOOKUP(VLOOKUP(H$1,$R$2:$S$16,2,0),'APTA Employee Census'!$B$6:$AB$507,ROWS($A$1:H402)+1,0)))</f>
        <v/>
      </c>
      <c r="I403" s="73" t="str">
        <f>IF(VLOOKUP(I$1,$R$2:$S$16,2,0)="","",IF(HLOOKUP(VLOOKUP(I$1,$R$2:$S$16,2,0),'APTA Employee Census'!$B$6:$AB$507,ROWS($A$1:I402)+1,0)=0,"",HLOOKUP(VLOOKUP(I$1,$R$2:$S$16,2,0),'APTA Employee Census'!$B$6:$AB$507,ROWS($A$1:I402)+1,0)))</f>
        <v/>
      </c>
      <c r="J403" s="74" t="str">
        <f>IF(VLOOKUP($J$1,$R$2:$S$16,2,0)="","",IF(AND($K403="part_time",HLOOKUP(VLOOKUP(J$1,$R$2:$S$16,2,0),'APTA Employee Census'!$B$6:$AB$507,ROWS($A$1:J402)+1,0)&gt;0),HLOOKUP(VLOOKUP(J$1,$R$2:$S$16,2,0),'APTA Employee Census'!$B$6:$AB$507,ROWS($A$1:J402)+1,0),IF(AND($K403="part_time",HLOOKUP(VLOOKUP(J$1,$R$2:$S$16,2,0),'APTA Employee Census'!$B$6:$AB$507,ROWS($A$1:J402)+1,0)=""),'APTA Employee Census'!$G$1,"")))</f>
        <v/>
      </c>
      <c r="K403" s="43" t="e">
        <f>IF(VLOOKUP(K$1,$R$2:$S$16,2,0)="","",IF(HLOOKUP(VLOOKUP(K$1,$R$2:$S$16,2,0),'APTA Employee Census'!$B$6:$AB$507,ROWS($A$1:K402)+1,0)=0,"",VLOOKUP(HLOOKUP(VLOOKUP(K$1,$R$2:$S$16,2,0),'APTA Employee Census'!$B$6:$AB$507,ROWS($A$1:K402)+1,0),Lookups!$A$2:$B$45,2,0)))</f>
        <v>#N/A</v>
      </c>
      <c r="L403" s="72" t="str">
        <f>IF(VLOOKUP(L$1,$R$2:$S$16,2,0)="","",IF(HLOOKUP(VLOOKUP(L$1,$R$2:$S$16,2,0),'APTA Employee Census'!$B$6:$AB$507,ROWS($A$1:L402)+1,0)=0,"",HLOOKUP(VLOOKUP(L$1,$R$2:$S$16,2,0),'APTA Employee Census'!$B$6:$AB$507,ROWS($A$1:L402)+1,0)))</f>
        <v/>
      </c>
      <c r="M403" s="74" t="str">
        <f>IF(VLOOKUP(M$1,$R$2:$S$16,2,0)="","",IF(HLOOKUP(VLOOKUP(M$1,$R$2:$S$16,2,0),'APTA Employee Census'!$B$6:$AB$507,ROWS($A$1:M402)+1,0)=0,"",HLOOKUP(VLOOKUP(M$1,$R$2:$S$16,2,0),'APTA Employee Census'!$B$6:$AB$507,ROWS($A$1:M402)+1,0)))</f>
        <v/>
      </c>
      <c r="N403" s="72" t="str">
        <f>IF(VLOOKUP(N$1,$R$2:$S$16,2,0)="","",IF(HLOOKUP(VLOOKUP(N$1,$R$2:$S$16,2,0),'APTA Employee Census'!$B$6:$AB$507,ROWS($A$1:N402)+1,0)=0,"",HLOOKUP(VLOOKUP(N$1,$R$2:$S$16,2,0),'APTA Employee Census'!$B$6:$AB$507,ROWS($A$1:N402)+1,0)))</f>
        <v/>
      </c>
      <c r="O403" s="43" t="str">
        <f>IF(VLOOKUP(O$1,$R$2:$S$16,2,0)="","",IF(E403="self",IF(HLOOKUP(VLOOKUP(O$1,$R$2:$S$16,2,0),'APTA Employee Census'!$B$6:$AB$507,ROWS($A$1:O402)+1,0)=0,"",VLOOKUP(HLOOKUP(VLOOKUP(O$1,$R$2:$S$16,2,0),'APTA Employee Census'!$B$6:$AB$507,ROWS($A$1:O402)+1,0),Lookups!$A$2:$B$45,2,0)),""))</f>
        <v/>
      </c>
    </row>
    <row r="404" spans="1:15" ht="18" customHeight="1" x14ac:dyDescent="0.15">
      <c r="A404" s="43" t="str">
        <f>IF(VLOOKUP(A$1,$R$2:$S$16,2,0)="","",IF(HLOOKUP(VLOOKUP(A$1,$R$2:$S$16,2,0),'APTA Employee Census'!$B$6:$AB$507,ROWS($A$1:A403)+1,0)=0,"",HLOOKUP(VLOOKUP(A$1,$R$2:$S$16,2,0),'APTA Employee Census'!$B$6:$AB$507,ROWS($A$1:A403)+1,0)))</f>
        <v/>
      </c>
      <c r="B404" s="43" t="str">
        <f>IF(VLOOKUP(B$1,$R$2:$S$16,2,0)="","",IF(HLOOKUP(VLOOKUP(B$1,$R$2:$S$16,2,0),'APTA Employee Census'!$A$6:$AB$507,ROWS($A$1:B403)+1,0)=0,"",HLOOKUP(VLOOKUP(B$1,$R$2:$S$16,2,0),'APTA Employee Census'!$A$6:$AB$507,ROWS($A$1:B403)+1,0)))</f>
        <v/>
      </c>
      <c r="C404" s="43" t="str">
        <f>IF(VLOOKUP(C$1,$R$2:$S$16,2,0)="","",IF(HLOOKUP(VLOOKUP(C$1,$R$2:$S$16,2,0),'APTA Employee Census'!$B$6:$AB$507,ROWS($A$1:C403)+1,0)=0,"",HLOOKUP(VLOOKUP(C$1,$R$2:$S$16,2,0),'APTA Employee Census'!$B$6:$AB$507,ROWS($A$1:C403)+1,0)))</f>
        <v/>
      </c>
      <c r="D404" s="72" t="str">
        <f>IF(VLOOKUP(D$1,$R$2:$S$16,2,0)="","",IF(HLOOKUP(VLOOKUP(D$1,$R$2:$S$16,2,0),'APTA Employee Census'!$B$6:$AB$507,ROWS($A$1:D403)+1,0)=0,"",HLOOKUP(VLOOKUP(D$1,$R$2:$S$16,2,0),'APTA Employee Census'!$B$6:$AB$507,ROWS($A$1:D403)+1,0)))</f>
        <v/>
      </c>
      <c r="E404" s="43" t="str">
        <f>IF(VLOOKUP(E$1,$R$2:$S$16,2,0)="","",IF(HLOOKUP(VLOOKUP(E$1,$R$2:$S$16,2,0),'APTA Employee Census'!$B$6:$AB$507,ROWS($A$1:E403)+1,0)=0,"",VLOOKUP(HLOOKUP(VLOOKUP(E$1,$R$2:$S$16,2,0),'APTA Employee Census'!$B$6:$AB$507,ROWS($A$1:E403)+1,0),Lookups!$A$2:$B$45,2,0)))</f>
        <v/>
      </c>
      <c r="F404" s="72" t="str">
        <f>IF(VLOOKUP(F$1,$R$2:$S$16,2,0)="","",IF(HLOOKUP(VLOOKUP(F$1,$R$2:$S$16,2,0),'APTA Employee Census'!$B$6:$AB$507,ROWS($A$1:F403)+1,0)=0,"",HLOOKUP(VLOOKUP(F$1,$R$2:$S$16,2,0),'APTA Employee Census'!$B$6:$AB$507,ROWS($A$1:F403)+1,0)))</f>
        <v/>
      </c>
      <c r="G404" s="43" t="str">
        <f>IF(VLOOKUP(G$1,$R$2:$S$16,2,0)="","",IF(HLOOKUP(VLOOKUP(G$1,$R$2:$S$16,2,0),'APTA Employee Census'!$B$6:$AB$507,ROWS($A$1:G403)+1,0)=0,"",VLOOKUP(HLOOKUP(VLOOKUP(G$1,$R$2:$S$16,2,0),'APTA Employee Census'!$B$6:$AB$507,ROWS($A$1:G403)+1,0),Lookups!$A$2:$B$45,2,0)))</f>
        <v/>
      </c>
      <c r="H404" s="72" t="str">
        <f>IF(VLOOKUP(H$1,$R$2:$S$16,2,0)="","",IF(HLOOKUP(VLOOKUP(H$1,$R$2:$S$16,2,0),'APTA Employee Census'!$B$6:$AB$507,ROWS($A$1:H403)+1,0)=0,"",HLOOKUP(VLOOKUP(H$1,$R$2:$S$16,2,0),'APTA Employee Census'!$B$6:$AB$507,ROWS($A$1:H403)+1,0)))</f>
        <v/>
      </c>
      <c r="I404" s="73" t="str">
        <f>IF(VLOOKUP(I$1,$R$2:$S$16,2,0)="","",IF(HLOOKUP(VLOOKUP(I$1,$R$2:$S$16,2,0),'APTA Employee Census'!$B$6:$AB$507,ROWS($A$1:I403)+1,0)=0,"",HLOOKUP(VLOOKUP(I$1,$R$2:$S$16,2,0),'APTA Employee Census'!$B$6:$AB$507,ROWS($A$1:I403)+1,0)))</f>
        <v/>
      </c>
      <c r="J404" s="74" t="str">
        <f>IF(VLOOKUP($J$1,$R$2:$S$16,2,0)="","",IF(AND($K404="part_time",HLOOKUP(VLOOKUP(J$1,$R$2:$S$16,2,0),'APTA Employee Census'!$B$6:$AB$507,ROWS($A$1:J403)+1,0)&gt;0),HLOOKUP(VLOOKUP(J$1,$R$2:$S$16,2,0),'APTA Employee Census'!$B$6:$AB$507,ROWS($A$1:J403)+1,0),IF(AND($K404="part_time",HLOOKUP(VLOOKUP(J$1,$R$2:$S$16,2,0),'APTA Employee Census'!$B$6:$AB$507,ROWS($A$1:J403)+1,0)=""),'APTA Employee Census'!$G$1,"")))</f>
        <v/>
      </c>
      <c r="K404" s="43" t="e">
        <f>IF(VLOOKUP(K$1,$R$2:$S$16,2,0)="","",IF(HLOOKUP(VLOOKUP(K$1,$R$2:$S$16,2,0),'APTA Employee Census'!$B$6:$AB$507,ROWS($A$1:K403)+1,0)=0,"",VLOOKUP(HLOOKUP(VLOOKUP(K$1,$R$2:$S$16,2,0),'APTA Employee Census'!$B$6:$AB$507,ROWS($A$1:K403)+1,0),Lookups!$A$2:$B$45,2,0)))</f>
        <v>#N/A</v>
      </c>
      <c r="L404" s="72" t="str">
        <f>IF(VLOOKUP(L$1,$R$2:$S$16,2,0)="","",IF(HLOOKUP(VLOOKUP(L$1,$R$2:$S$16,2,0),'APTA Employee Census'!$B$6:$AB$507,ROWS($A$1:L403)+1,0)=0,"",HLOOKUP(VLOOKUP(L$1,$R$2:$S$16,2,0),'APTA Employee Census'!$B$6:$AB$507,ROWS($A$1:L403)+1,0)))</f>
        <v/>
      </c>
      <c r="M404" s="74" t="str">
        <f>IF(VLOOKUP(M$1,$R$2:$S$16,2,0)="","",IF(HLOOKUP(VLOOKUP(M$1,$R$2:$S$16,2,0),'APTA Employee Census'!$B$6:$AB$507,ROWS($A$1:M403)+1,0)=0,"",HLOOKUP(VLOOKUP(M$1,$R$2:$S$16,2,0),'APTA Employee Census'!$B$6:$AB$507,ROWS($A$1:M403)+1,0)))</f>
        <v/>
      </c>
      <c r="N404" s="72" t="str">
        <f>IF(VLOOKUP(N$1,$R$2:$S$16,2,0)="","",IF(HLOOKUP(VLOOKUP(N$1,$R$2:$S$16,2,0),'APTA Employee Census'!$B$6:$AB$507,ROWS($A$1:N403)+1,0)=0,"",HLOOKUP(VLOOKUP(N$1,$R$2:$S$16,2,0),'APTA Employee Census'!$B$6:$AB$507,ROWS($A$1:N403)+1,0)))</f>
        <v/>
      </c>
      <c r="O404" s="43" t="str">
        <f>IF(VLOOKUP(O$1,$R$2:$S$16,2,0)="","",IF(E404="self",IF(HLOOKUP(VLOOKUP(O$1,$R$2:$S$16,2,0),'APTA Employee Census'!$B$6:$AB$507,ROWS($A$1:O403)+1,0)=0,"",VLOOKUP(HLOOKUP(VLOOKUP(O$1,$R$2:$S$16,2,0),'APTA Employee Census'!$B$6:$AB$507,ROWS($A$1:O403)+1,0),Lookups!$A$2:$B$45,2,0)),""))</f>
        <v/>
      </c>
    </row>
    <row r="405" spans="1:15" ht="18" customHeight="1" x14ac:dyDescent="0.15">
      <c r="A405" s="43" t="str">
        <f>IF(VLOOKUP(A$1,$R$2:$S$16,2,0)="","",IF(HLOOKUP(VLOOKUP(A$1,$R$2:$S$16,2,0),'APTA Employee Census'!$B$6:$AB$507,ROWS($A$1:A404)+1,0)=0,"",HLOOKUP(VLOOKUP(A$1,$R$2:$S$16,2,0),'APTA Employee Census'!$B$6:$AB$507,ROWS($A$1:A404)+1,0)))</f>
        <v/>
      </c>
      <c r="B405" s="43" t="str">
        <f>IF(VLOOKUP(B$1,$R$2:$S$16,2,0)="","",IF(HLOOKUP(VLOOKUP(B$1,$R$2:$S$16,2,0),'APTA Employee Census'!$A$6:$AB$507,ROWS($A$1:B404)+1,0)=0,"",HLOOKUP(VLOOKUP(B$1,$R$2:$S$16,2,0),'APTA Employee Census'!$A$6:$AB$507,ROWS($A$1:B404)+1,0)))</f>
        <v/>
      </c>
      <c r="C405" s="43" t="str">
        <f>IF(VLOOKUP(C$1,$R$2:$S$16,2,0)="","",IF(HLOOKUP(VLOOKUP(C$1,$R$2:$S$16,2,0),'APTA Employee Census'!$B$6:$AB$507,ROWS($A$1:C404)+1,0)=0,"",HLOOKUP(VLOOKUP(C$1,$R$2:$S$16,2,0),'APTA Employee Census'!$B$6:$AB$507,ROWS($A$1:C404)+1,0)))</f>
        <v/>
      </c>
      <c r="D405" s="72" t="str">
        <f>IF(VLOOKUP(D$1,$R$2:$S$16,2,0)="","",IF(HLOOKUP(VLOOKUP(D$1,$R$2:$S$16,2,0),'APTA Employee Census'!$B$6:$AB$507,ROWS($A$1:D404)+1,0)=0,"",HLOOKUP(VLOOKUP(D$1,$R$2:$S$16,2,0),'APTA Employee Census'!$B$6:$AB$507,ROWS($A$1:D404)+1,0)))</f>
        <v/>
      </c>
      <c r="E405" s="43" t="str">
        <f>IF(VLOOKUP(E$1,$R$2:$S$16,2,0)="","",IF(HLOOKUP(VLOOKUP(E$1,$R$2:$S$16,2,0),'APTA Employee Census'!$B$6:$AB$507,ROWS($A$1:E404)+1,0)=0,"",VLOOKUP(HLOOKUP(VLOOKUP(E$1,$R$2:$S$16,2,0),'APTA Employee Census'!$B$6:$AB$507,ROWS($A$1:E404)+1,0),Lookups!$A$2:$B$45,2,0)))</f>
        <v/>
      </c>
      <c r="F405" s="72" t="str">
        <f>IF(VLOOKUP(F$1,$R$2:$S$16,2,0)="","",IF(HLOOKUP(VLOOKUP(F$1,$R$2:$S$16,2,0),'APTA Employee Census'!$B$6:$AB$507,ROWS($A$1:F404)+1,0)=0,"",HLOOKUP(VLOOKUP(F$1,$R$2:$S$16,2,0),'APTA Employee Census'!$B$6:$AB$507,ROWS($A$1:F404)+1,0)))</f>
        <v/>
      </c>
      <c r="G405" s="43" t="str">
        <f>IF(VLOOKUP(G$1,$R$2:$S$16,2,0)="","",IF(HLOOKUP(VLOOKUP(G$1,$R$2:$S$16,2,0),'APTA Employee Census'!$B$6:$AB$507,ROWS($A$1:G404)+1,0)=0,"",VLOOKUP(HLOOKUP(VLOOKUP(G$1,$R$2:$S$16,2,0),'APTA Employee Census'!$B$6:$AB$507,ROWS($A$1:G404)+1,0),Lookups!$A$2:$B$45,2,0)))</f>
        <v/>
      </c>
      <c r="H405" s="72" t="str">
        <f>IF(VLOOKUP(H$1,$R$2:$S$16,2,0)="","",IF(HLOOKUP(VLOOKUP(H$1,$R$2:$S$16,2,0),'APTA Employee Census'!$B$6:$AB$507,ROWS($A$1:H404)+1,0)=0,"",HLOOKUP(VLOOKUP(H$1,$R$2:$S$16,2,0),'APTA Employee Census'!$B$6:$AB$507,ROWS($A$1:H404)+1,0)))</f>
        <v/>
      </c>
      <c r="I405" s="73" t="str">
        <f>IF(VLOOKUP(I$1,$R$2:$S$16,2,0)="","",IF(HLOOKUP(VLOOKUP(I$1,$R$2:$S$16,2,0),'APTA Employee Census'!$B$6:$AB$507,ROWS($A$1:I404)+1,0)=0,"",HLOOKUP(VLOOKUP(I$1,$R$2:$S$16,2,0),'APTA Employee Census'!$B$6:$AB$507,ROWS($A$1:I404)+1,0)))</f>
        <v/>
      </c>
      <c r="J405" s="74" t="str">
        <f>IF(VLOOKUP($J$1,$R$2:$S$16,2,0)="","",IF(AND($K405="part_time",HLOOKUP(VLOOKUP(J$1,$R$2:$S$16,2,0),'APTA Employee Census'!$B$6:$AB$507,ROWS($A$1:J404)+1,0)&gt;0),HLOOKUP(VLOOKUP(J$1,$R$2:$S$16,2,0),'APTA Employee Census'!$B$6:$AB$507,ROWS($A$1:J404)+1,0),IF(AND($K405="part_time",HLOOKUP(VLOOKUP(J$1,$R$2:$S$16,2,0),'APTA Employee Census'!$B$6:$AB$507,ROWS($A$1:J404)+1,0)=""),'APTA Employee Census'!$G$1,"")))</f>
        <v/>
      </c>
      <c r="K405" s="43" t="e">
        <f>IF(VLOOKUP(K$1,$R$2:$S$16,2,0)="","",IF(HLOOKUP(VLOOKUP(K$1,$R$2:$S$16,2,0),'APTA Employee Census'!$B$6:$AB$507,ROWS($A$1:K404)+1,0)=0,"",VLOOKUP(HLOOKUP(VLOOKUP(K$1,$R$2:$S$16,2,0),'APTA Employee Census'!$B$6:$AB$507,ROWS($A$1:K404)+1,0),Lookups!$A$2:$B$45,2,0)))</f>
        <v>#N/A</v>
      </c>
      <c r="L405" s="72" t="str">
        <f>IF(VLOOKUP(L$1,$R$2:$S$16,2,0)="","",IF(HLOOKUP(VLOOKUP(L$1,$R$2:$S$16,2,0),'APTA Employee Census'!$B$6:$AB$507,ROWS($A$1:L404)+1,0)=0,"",HLOOKUP(VLOOKUP(L$1,$R$2:$S$16,2,0),'APTA Employee Census'!$B$6:$AB$507,ROWS($A$1:L404)+1,0)))</f>
        <v/>
      </c>
      <c r="M405" s="74" t="str">
        <f>IF(VLOOKUP(M$1,$R$2:$S$16,2,0)="","",IF(HLOOKUP(VLOOKUP(M$1,$R$2:$S$16,2,0),'APTA Employee Census'!$B$6:$AB$507,ROWS($A$1:M404)+1,0)=0,"",HLOOKUP(VLOOKUP(M$1,$R$2:$S$16,2,0),'APTA Employee Census'!$B$6:$AB$507,ROWS($A$1:M404)+1,0)))</f>
        <v/>
      </c>
      <c r="N405" s="72" t="str">
        <f>IF(VLOOKUP(N$1,$R$2:$S$16,2,0)="","",IF(HLOOKUP(VLOOKUP(N$1,$R$2:$S$16,2,0),'APTA Employee Census'!$B$6:$AB$507,ROWS($A$1:N404)+1,0)=0,"",HLOOKUP(VLOOKUP(N$1,$R$2:$S$16,2,0),'APTA Employee Census'!$B$6:$AB$507,ROWS($A$1:N404)+1,0)))</f>
        <v/>
      </c>
      <c r="O405" s="43" t="str">
        <f>IF(VLOOKUP(O$1,$R$2:$S$16,2,0)="","",IF(E405="self",IF(HLOOKUP(VLOOKUP(O$1,$R$2:$S$16,2,0),'APTA Employee Census'!$B$6:$AB$507,ROWS($A$1:O404)+1,0)=0,"",VLOOKUP(HLOOKUP(VLOOKUP(O$1,$R$2:$S$16,2,0),'APTA Employee Census'!$B$6:$AB$507,ROWS($A$1:O404)+1,0),Lookups!$A$2:$B$45,2,0)),""))</f>
        <v/>
      </c>
    </row>
    <row r="406" spans="1:15" ht="18" customHeight="1" x14ac:dyDescent="0.15">
      <c r="A406" s="43" t="str">
        <f>IF(VLOOKUP(A$1,$R$2:$S$16,2,0)="","",IF(HLOOKUP(VLOOKUP(A$1,$R$2:$S$16,2,0),'APTA Employee Census'!$B$6:$AB$507,ROWS($A$1:A405)+1,0)=0,"",HLOOKUP(VLOOKUP(A$1,$R$2:$S$16,2,0),'APTA Employee Census'!$B$6:$AB$507,ROWS($A$1:A405)+1,0)))</f>
        <v/>
      </c>
      <c r="B406" s="43" t="str">
        <f>IF(VLOOKUP(B$1,$R$2:$S$16,2,0)="","",IF(HLOOKUP(VLOOKUP(B$1,$R$2:$S$16,2,0),'APTA Employee Census'!$A$6:$AB$507,ROWS($A$1:B405)+1,0)=0,"",HLOOKUP(VLOOKUP(B$1,$R$2:$S$16,2,0),'APTA Employee Census'!$A$6:$AB$507,ROWS($A$1:B405)+1,0)))</f>
        <v/>
      </c>
      <c r="C406" s="43" t="str">
        <f>IF(VLOOKUP(C$1,$R$2:$S$16,2,0)="","",IF(HLOOKUP(VLOOKUP(C$1,$R$2:$S$16,2,0),'APTA Employee Census'!$B$6:$AB$507,ROWS($A$1:C405)+1,0)=0,"",HLOOKUP(VLOOKUP(C$1,$R$2:$S$16,2,0),'APTA Employee Census'!$B$6:$AB$507,ROWS($A$1:C405)+1,0)))</f>
        <v/>
      </c>
      <c r="D406" s="72" t="str">
        <f>IF(VLOOKUP(D$1,$R$2:$S$16,2,0)="","",IF(HLOOKUP(VLOOKUP(D$1,$R$2:$S$16,2,0),'APTA Employee Census'!$B$6:$AB$507,ROWS($A$1:D405)+1,0)=0,"",HLOOKUP(VLOOKUP(D$1,$R$2:$S$16,2,0),'APTA Employee Census'!$B$6:$AB$507,ROWS($A$1:D405)+1,0)))</f>
        <v/>
      </c>
      <c r="E406" s="43" t="str">
        <f>IF(VLOOKUP(E$1,$R$2:$S$16,2,0)="","",IF(HLOOKUP(VLOOKUP(E$1,$R$2:$S$16,2,0),'APTA Employee Census'!$B$6:$AB$507,ROWS($A$1:E405)+1,0)=0,"",VLOOKUP(HLOOKUP(VLOOKUP(E$1,$R$2:$S$16,2,0),'APTA Employee Census'!$B$6:$AB$507,ROWS($A$1:E405)+1,0),Lookups!$A$2:$B$45,2,0)))</f>
        <v/>
      </c>
      <c r="F406" s="72" t="str">
        <f>IF(VLOOKUP(F$1,$R$2:$S$16,2,0)="","",IF(HLOOKUP(VLOOKUP(F$1,$R$2:$S$16,2,0),'APTA Employee Census'!$B$6:$AB$507,ROWS($A$1:F405)+1,0)=0,"",HLOOKUP(VLOOKUP(F$1,$R$2:$S$16,2,0),'APTA Employee Census'!$B$6:$AB$507,ROWS($A$1:F405)+1,0)))</f>
        <v/>
      </c>
      <c r="G406" s="43" t="str">
        <f>IF(VLOOKUP(G$1,$R$2:$S$16,2,0)="","",IF(HLOOKUP(VLOOKUP(G$1,$R$2:$S$16,2,0),'APTA Employee Census'!$B$6:$AB$507,ROWS($A$1:G405)+1,0)=0,"",VLOOKUP(HLOOKUP(VLOOKUP(G$1,$R$2:$S$16,2,0),'APTA Employee Census'!$B$6:$AB$507,ROWS($A$1:G405)+1,0),Lookups!$A$2:$B$45,2,0)))</f>
        <v/>
      </c>
      <c r="H406" s="72" t="str">
        <f>IF(VLOOKUP(H$1,$R$2:$S$16,2,0)="","",IF(HLOOKUP(VLOOKUP(H$1,$R$2:$S$16,2,0),'APTA Employee Census'!$B$6:$AB$507,ROWS($A$1:H405)+1,0)=0,"",HLOOKUP(VLOOKUP(H$1,$R$2:$S$16,2,0),'APTA Employee Census'!$B$6:$AB$507,ROWS($A$1:H405)+1,0)))</f>
        <v/>
      </c>
      <c r="I406" s="73" t="str">
        <f>IF(VLOOKUP(I$1,$R$2:$S$16,2,0)="","",IF(HLOOKUP(VLOOKUP(I$1,$R$2:$S$16,2,0),'APTA Employee Census'!$B$6:$AB$507,ROWS($A$1:I405)+1,0)=0,"",HLOOKUP(VLOOKUP(I$1,$R$2:$S$16,2,0),'APTA Employee Census'!$B$6:$AB$507,ROWS($A$1:I405)+1,0)))</f>
        <v/>
      </c>
      <c r="J406" s="74" t="str">
        <f>IF(VLOOKUP($J$1,$R$2:$S$16,2,0)="","",IF(AND($K406="part_time",HLOOKUP(VLOOKUP(J$1,$R$2:$S$16,2,0),'APTA Employee Census'!$B$6:$AB$507,ROWS($A$1:J405)+1,0)&gt;0),HLOOKUP(VLOOKUP(J$1,$R$2:$S$16,2,0),'APTA Employee Census'!$B$6:$AB$507,ROWS($A$1:J405)+1,0),IF(AND($K406="part_time",HLOOKUP(VLOOKUP(J$1,$R$2:$S$16,2,0),'APTA Employee Census'!$B$6:$AB$507,ROWS($A$1:J405)+1,0)=""),'APTA Employee Census'!$G$1,"")))</f>
        <v/>
      </c>
      <c r="K406" s="43" t="e">
        <f>IF(VLOOKUP(K$1,$R$2:$S$16,2,0)="","",IF(HLOOKUP(VLOOKUP(K$1,$R$2:$S$16,2,0),'APTA Employee Census'!$B$6:$AB$507,ROWS($A$1:K405)+1,0)=0,"",VLOOKUP(HLOOKUP(VLOOKUP(K$1,$R$2:$S$16,2,0),'APTA Employee Census'!$B$6:$AB$507,ROWS($A$1:K405)+1,0),Lookups!$A$2:$B$45,2,0)))</f>
        <v>#N/A</v>
      </c>
      <c r="L406" s="72" t="str">
        <f>IF(VLOOKUP(L$1,$R$2:$S$16,2,0)="","",IF(HLOOKUP(VLOOKUP(L$1,$R$2:$S$16,2,0),'APTA Employee Census'!$B$6:$AB$507,ROWS($A$1:L405)+1,0)=0,"",HLOOKUP(VLOOKUP(L$1,$R$2:$S$16,2,0),'APTA Employee Census'!$B$6:$AB$507,ROWS($A$1:L405)+1,0)))</f>
        <v/>
      </c>
      <c r="M406" s="74" t="str">
        <f>IF(VLOOKUP(M$1,$R$2:$S$16,2,0)="","",IF(HLOOKUP(VLOOKUP(M$1,$R$2:$S$16,2,0),'APTA Employee Census'!$B$6:$AB$507,ROWS($A$1:M405)+1,0)=0,"",HLOOKUP(VLOOKUP(M$1,$R$2:$S$16,2,0),'APTA Employee Census'!$B$6:$AB$507,ROWS($A$1:M405)+1,0)))</f>
        <v/>
      </c>
      <c r="N406" s="72" t="str">
        <f>IF(VLOOKUP(N$1,$R$2:$S$16,2,0)="","",IF(HLOOKUP(VLOOKUP(N$1,$R$2:$S$16,2,0),'APTA Employee Census'!$B$6:$AB$507,ROWS($A$1:N405)+1,0)=0,"",HLOOKUP(VLOOKUP(N$1,$R$2:$S$16,2,0),'APTA Employee Census'!$B$6:$AB$507,ROWS($A$1:N405)+1,0)))</f>
        <v/>
      </c>
      <c r="O406" s="43" t="str">
        <f>IF(VLOOKUP(O$1,$R$2:$S$16,2,0)="","",IF(E406="self",IF(HLOOKUP(VLOOKUP(O$1,$R$2:$S$16,2,0),'APTA Employee Census'!$B$6:$AB$507,ROWS($A$1:O405)+1,0)=0,"",VLOOKUP(HLOOKUP(VLOOKUP(O$1,$R$2:$S$16,2,0),'APTA Employee Census'!$B$6:$AB$507,ROWS($A$1:O405)+1,0),Lookups!$A$2:$B$45,2,0)),""))</f>
        <v/>
      </c>
    </row>
    <row r="407" spans="1:15" ht="18" customHeight="1" x14ac:dyDescent="0.15">
      <c r="A407" s="43" t="str">
        <f>IF(VLOOKUP(A$1,$R$2:$S$16,2,0)="","",IF(HLOOKUP(VLOOKUP(A$1,$R$2:$S$16,2,0),'APTA Employee Census'!$B$6:$AB$507,ROWS($A$1:A406)+1,0)=0,"",HLOOKUP(VLOOKUP(A$1,$R$2:$S$16,2,0),'APTA Employee Census'!$B$6:$AB$507,ROWS($A$1:A406)+1,0)))</f>
        <v/>
      </c>
      <c r="B407" s="43" t="str">
        <f>IF(VLOOKUP(B$1,$R$2:$S$16,2,0)="","",IF(HLOOKUP(VLOOKUP(B$1,$R$2:$S$16,2,0),'APTA Employee Census'!$A$6:$AB$507,ROWS($A$1:B406)+1,0)=0,"",HLOOKUP(VLOOKUP(B$1,$R$2:$S$16,2,0),'APTA Employee Census'!$A$6:$AB$507,ROWS($A$1:B406)+1,0)))</f>
        <v/>
      </c>
      <c r="C407" s="43" t="str">
        <f>IF(VLOOKUP(C$1,$R$2:$S$16,2,0)="","",IF(HLOOKUP(VLOOKUP(C$1,$R$2:$S$16,2,0),'APTA Employee Census'!$B$6:$AB$507,ROWS($A$1:C406)+1,0)=0,"",HLOOKUP(VLOOKUP(C$1,$R$2:$S$16,2,0),'APTA Employee Census'!$B$6:$AB$507,ROWS($A$1:C406)+1,0)))</f>
        <v/>
      </c>
      <c r="D407" s="72" t="str">
        <f>IF(VLOOKUP(D$1,$R$2:$S$16,2,0)="","",IF(HLOOKUP(VLOOKUP(D$1,$R$2:$S$16,2,0),'APTA Employee Census'!$B$6:$AB$507,ROWS($A$1:D406)+1,0)=0,"",HLOOKUP(VLOOKUP(D$1,$R$2:$S$16,2,0),'APTA Employee Census'!$B$6:$AB$507,ROWS($A$1:D406)+1,0)))</f>
        <v/>
      </c>
      <c r="E407" s="43" t="str">
        <f>IF(VLOOKUP(E$1,$R$2:$S$16,2,0)="","",IF(HLOOKUP(VLOOKUP(E$1,$R$2:$S$16,2,0),'APTA Employee Census'!$B$6:$AB$507,ROWS($A$1:E406)+1,0)=0,"",VLOOKUP(HLOOKUP(VLOOKUP(E$1,$R$2:$S$16,2,0),'APTA Employee Census'!$B$6:$AB$507,ROWS($A$1:E406)+1,0),Lookups!$A$2:$B$45,2,0)))</f>
        <v/>
      </c>
      <c r="F407" s="72" t="str">
        <f>IF(VLOOKUP(F$1,$R$2:$S$16,2,0)="","",IF(HLOOKUP(VLOOKUP(F$1,$R$2:$S$16,2,0),'APTA Employee Census'!$B$6:$AB$507,ROWS($A$1:F406)+1,0)=0,"",HLOOKUP(VLOOKUP(F$1,$R$2:$S$16,2,0),'APTA Employee Census'!$B$6:$AB$507,ROWS($A$1:F406)+1,0)))</f>
        <v/>
      </c>
      <c r="G407" s="43" t="str">
        <f>IF(VLOOKUP(G$1,$R$2:$S$16,2,0)="","",IF(HLOOKUP(VLOOKUP(G$1,$R$2:$S$16,2,0),'APTA Employee Census'!$B$6:$AB$507,ROWS($A$1:G406)+1,0)=0,"",VLOOKUP(HLOOKUP(VLOOKUP(G$1,$R$2:$S$16,2,0),'APTA Employee Census'!$B$6:$AB$507,ROWS($A$1:G406)+1,0),Lookups!$A$2:$B$45,2,0)))</f>
        <v/>
      </c>
      <c r="H407" s="72" t="str">
        <f>IF(VLOOKUP(H$1,$R$2:$S$16,2,0)="","",IF(HLOOKUP(VLOOKUP(H$1,$R$2:$S$16,2,0),'APTA Employee Census'!$B$6:$AB$507,ROWS($A$1:H406)+1,0)=0,"",HLOOKUP(VLOOKUP(H$1,$R$2:$S$16,2,0),'APTA Employee Census'!$B$6:$AB$507,ROWS($A$1:H406)+1,0)))</f>
        <v/>
      </c>
      <c r="I407" s="73" t="str">
        <f>IF(VLOOKUP(I$1,$R$2:$S$16,2,0)="","",IF(HLOOKUP(VLOOKUP(I$1,$R$2:$S$16,2,0),'APTA Employee Census'!$B$6:$AB$507,ROWS($A$1:I406)+1,0)=0,"",HLOOKUP(VLOOKUP(I$1,$R$2:$S$16,2,0),'APTA Employee Census'!$B$6:$AB$507,ROWS($A$1:I406)+1,0)))</f>
        <v/>
      </c>
      <c r="J407" s="74" t="str">
        <f>IF(VLOOKUP($J$1,$R$2:$S$16,2,0)="","",IF(AND($K407="part_time",HLOOKUP(VLOOKUP(J$1,$R$2:$S$16,2,0),'APTA Employee Census'!$B$6:$AB$507,ROWS($A$1:J406)+1,0)&gt;0),HLOOKUP(VLOOKUP(J$1,$R$2:$S$16,2,0),'APTA Employee Census'!$B$6:$AB$507,ROWS($A$1:J406)+1,0),IF(AND($K407="part_time",HLOOKUP(VLOOKUP(J$1,$R$2:$S$16,2,0),'APTA Employee Census'!$B$6:$AB$507,ROWS($A$1:J406)+1,0)=""),'APTA Employee Census'!$G$1,"")))</f>
        <v/>
      </c>
      <c r="K407" s="43" t="e">
        <f>IF(VLOOKUP(K$1,$R$2:$S$16,2,0)="","",IF(HLOOKUP(VLOOKUP(K$1,$R$2:$S$16,2,0),'APTA Employee Census'!$B$6:$AB$507,ROWS($A$1:K406)+1,0)=0,"",VLOOKUP(HLOOKUP(VLOOKUP(K$1,$R$2:$S$16,2,0),'APTA Employee Census'!$B$6:$AB$507,ROWS($A$1:K406)+1,0),Lookups!$A$2:$B$45,2,0)))</f>
        <v>#N/A</v>
      </c>
      <c r="L407" s="72" t="str">
        <f>IF(VLOOKUP(L$1,$R$2:$S$16,2,0)="","",IF(HLOOKUP(VLOOKUP(L$1,$R$2:$S$16,2,0),'APTA Employee Census'!$B$6:$AB$507,ROWS($A$1:L406)+1,0)=0,"",HLOOKUP(VLOOKUP(L$1,$R$2:$S$16,2,0),'APTA Employee Census'!$B$6:$AB$507,ROWS($A$1:L406)+1,0)))</f>
        <v/>
      </c>
      <c r="M407" s="74" t="str">
        <f>IF(VLOOKUP(M$1,$R$2:$S$16,2,0)="","",IF(HLOOKUP(VLOOKUP(M$1,$R$2:$S$16,2,0),'APTA Employee Census'!$B$6:$AB$507,ROWS($A$1:M406)+1,0)=0,"",HLOOKUP(VLOOKUP(M$1,$R$2:$S$16,2,0),'APTA Employee Census'!$B$6:$AB$507,ROWS($A$1:M406)+1,0)))</f>
        <v/>
      </c>
      <c r="N407" s="72" t="str">
        <f>IF(VLOOKUP(N$1,$R$2:$S$16,2,0)="","",IF(HLOOKUP(VLOOKUP(N$1,$R$2:$S$16,2,0),'APTA Employee Census'!$B$6:$AB$507,ROWS($A$1:N406)+1,0)=0,"",HLOOKUP(VLOOKUP(N$1,$R$2:$S$16,2,0),'APTA Employee Census'!$B$6:$AB$507,ROWS($A$1:N406)+1,0)))</f>
        <v/>
      </c>
      <c r="O407" s="43" t="str">
        <f>IF(VLOOKUP(O$1,$R$2:$S$16,2,0)="","",IF(E407="self",IF(HLOOKUP(VLOOKUP(O$1,$R$2:$S$16,2,0),'APTA Employee Census'!$B$6:$AB$507,ROWS($A$1:O406)+1,0)=0,"",VLOOKUP(HLOOKUP(VLOOKUP(O$1,$R$2:$S$16,2,0),'APTA Employee Census'!$B$6:$AB$507,ROWS($A$1:O406)+1,0),Lookups!$A$2:$B$45,2,0)),""))</f>
        <v/>
      </c>
    </row>
    <row r="408" spans="1:15" ht="18" customHeight="1" x14ac:dyDescent="0.15">
      <c r="A408" s="43" t="str">
        <f>IF(VLOOKUP(A$1,$R$2:$S$16,2,0)="","",IF(HLOOKUP(VLOOKUP(A$1,$R$2:$S$16,2,0),'APTA Employee Census'!$B$6:$AB$507,ROWS($A$1:A407)+1,0)=0,"",HLOOKUP(VLOOKUP(A$1,$R$2:$S$16,2,0),'APTA Employee Census'!$B$6:$AB$507,ROWS($A$1:A407)+1,0)))</f>
        <v/>
      </c>
      <c r="B408" s="43" t="str">
        <f>IF(VLOOKUP(B$1,$R$2:$S$16,2,0)="","",IF(HLOOKUP(VLOOKUP(B$1,$R$2:$S$16,2,0),'APTA Employee Census'!$A$6:$AB$507,ROWS($A$1:B407)+1,0)=0,"",HLOOKUP(VLOOKUP(B$1,$R$2:$S$16,2,0),'APTA Employee Census'!$A$6:$AB$507,ROWS($A$1:B407)+1,0)))</f>
        <v/>
      </c>
      <c r="C408" s="43" t="str">
        <f>IF(VLOOKUP(C$1,$R$2:$S$16,2,0)="","",IF(HLOOKUP(VLOOKUP(C$1,$R$2:$S$16,2,0),'APTA Employee Census'!$B$6:$AB$507,ROWS($A$1:C407)+1,0)=0,"",HLOOKUP(VLOOKUP(C$1,$R$2:$S$16,2,0),'APTA Employee Census'!$B$6:$AB$507,ROWS($A$1:C407)+1,0)))</f>
        <v/>
      </c>
      <c r="D408" s="72" t="str">
        <f>IF(VLOOKUP(D$1,$R$2:$S$16,2,0)="","",IF(HLOOKUP(VLOOKUP(D$1,$R$2:$S$16,2,0),'APTA Employee Census'!$B$6:$AB$507,ROWS($A$1:D407)+1,0)=0,"",HLOOKUP(VLOOKUP(D$1,$R$2:$S$16,2,0),'APTA Employee Census'!$B$6:$AB$507,ROWS($A$1:D407)+1,0)))</f>
        <v/>
      </c>
      <c r="E408" s="43" t="str">
        <f>IF(VLOOKUP(E$1,$R$2:$S$16,2,0)="","",IF(HLOOKUP(VLOOKUP(E$1,$R$2:$S$16,2,0),'APTA Employee Census'!$B$6:$AB$507,ROWS($A$1:E407)+1,0)=0,"",VLOOKUP(HLOOKUP(VLOOKUP(E$1,$R$2:$S$16,2,0),'APTA Employee Census'!$B$6:$AB$507,ROWS($A$1:E407)+1,0),Lookups!$A$2:$B$45,2,0)))</f>
        <v/>
      </c>
      <c r="F408" s="72" t="str">
        <f>IF(VLOOKUP(F$1,$R$2:$S$16,2,0)="","",IF(HLOOKUP(VLOOKUP(F$1,$R$2:$S$16,2,0),'APTA Employee Census'!$B$6:$AB$507,ROWS($A$1:F407)+1,0)=0,"",HLOOKUP(VLOOKUP(F$1,$R$2:$S$16,2,0),'APTA Employee Census'!$B$6:$AB$507,ROWS($A$1:F407)+1,0)))</f>
        <v/>
      </c>
      <c r="G408" s="43" t="str">
        <f>IF(VLOOKUP(G$1,$R$2:$S$16,2,0)="","",IF(HLOOKUP(VLOOKUP(G$1,$R$2:$S$16,2,0),'APTA Employee Census'!$B$6:$AB$507,ROWS($A$1:G407)+1,0)=0,"",VLOOKUP(HLOOKUP(VLOOKUP(G$1,$R$2:$S$16,2,0),'APTA Employee Census'!$B$6:$AB$507,ROWS($A$1:G407)+1,0),Lookups!$A$2:$B$45,2,0)))</f>
        <v/>
      </c>
      <c r="H408" s="72" t="str">
        <f>IF(VLOOKUP(H$1,$R$2:$S$16,2,0)="","",IF(HLOOKUP(VLOOKUP(H$1,$R$2:$S$16,2,0),'APTA Employee Census'!$B$6:$AB$507,ROWS($A$1:H407)+1,0)=0,"",HLOOKUP(VLOOKUP(H$1,$R$2:$S$16,2,0),'APTA Employee Census'!$B$6:$AB$507,ROWS($A$1:H407)+1,0)))</f>
        <v/>
      </c>
      <c r="I408" s="73" t="str">
        <f>IF(VLOOKUP(I$1,$R$2:$S$16,2,0)="","",IF(HLOOKUP(VLOOKUP(I$1,$R$2:$S$16,2,0),'APTA Employee Census'!$B$6:$AB$507,ROWS($A$1:I407)+1,0)=0,"",HLOOKUP(VLOOKUP(I$1,$R$2:$S$16,2,0),'APTA Employee Census'!$B$6:$AB$507,ROWS($A$1:I407)+1,0)))</f>
        <v/>
      </c>
      <c r="J408" s="74" t="str">
        <f>IF(VLOOKUP($J$1,$R$2:$S$16,2,0)="","",IF(AND($K408="part_time",HLOOKUP(VLOOKUP(J$1,$R$2:$S$16,2,0),'APTA Employee Census'!$B$6:$AB$507,ROWS($A$1:J407)+1,0)&gt;0),HLOOKUP(VLOOKUP(J$1,$R$2:$S$16,2,0),'APTA Employee Census'!$B$6:$AB$507,ROWS($A$1:J407)+1,0),IF(AND($K408="part_time",HLOOKUP(VLOOKUP(J$1,$R$2:$S$16,2,0),'APTA Employee Census'!$B$6:$AB$507,ROWS($A$1:J407)+1,0)=""),'APTA Employee Census'!$G$1,"")))</f>
        <v/>
      </c>
      <c r="K408" s="43" t="e">
        <f>IF(VLOOKUP(K$1,$R$2:$S$16,2,0)="","",IF(HLOOKUP(VLOOKUP(K$1,$R$2:$S$16,2,0),'APTA Employee Census'!$B$6:$AB$507,ROWS($A$1:K407)+1,0)=0,"",VLOOKUP(HLOOKUP(VLOOKUP(K$1,$R$2:$S$16,2,0),'APTA Employee Census'!$B$6:$AB$507,ROWS($A$1:K407)+1,0),Lookups!$A$2:$B$45,2,0)))</f>
        <v>#N/A</v>
      </c>
      <c r="L408" s="72" t="str">
        <f>IF(VLOOKUP(L$1,$R$2:$S$16,2,0)="","",IF(HLOOKUP(VLOOKUP(L$1,$R$2:$S$16,2,0),'APTA Employee Census'!$B$6:$AB$507,ROWS($A$1:L407)+1,0)=0,"",HLOOKUP(VLOOKUP(L$1,$R$2:$S$16,2,0),'APTA Employee Census'!$B$6:$AB$507,ROWS($A$1:L407)+1,0)))</f>
        <v/>
      </c>
      <c r="M408" s="74" t="str">
        <f>IF(VLOOKUP(M$1,$R$2:$S$16,2,0)="","",IF(HLOOKUP(VLOOKUP(M$1,$R$2:$S$16,2,0),'APTA Employee Census'!$B$6:$AB$507,ROWS($A$1:M407)+1,0)=0,"",HLOOKUP(VLOOKUP(M$1,$R$2:$S$16,2,0),'APTA Employee Census'!$B$6:$AB$507,ROWS($A$1:M407)+1,0)))</f>
        <v/>
      </c>
      <c r="N408" s="72" t="str">
        <f>IF(VLOOKUP(N$1,$R$2:$S$16,2,0)="","",IF(HLOOKUP(VLOOKUP(N$1,$R$2:$S$16,2,0),'APTA Employee Census'!$B$6:$AB$507,ROWS($A$1:N407)+1,0)=0,"",HLOOKUP(VLOOKUP(N$1,$R$2:$S$16,2,0),'APTA Employee Census'!$B$6:$AB$507,ROWS($A$1:N407)+1,0)))</f>
        <v/>
      </c>
      <c r="O408" s="43" t="str">
        <f>IF(VLOOKUP(O$1,$R$2:$S$16,2,0)="","",IF(E408="self",IF(HLOOKUP(VLOOKUP(O$1,$R$2:$S$16,2,0),'APTA Employee Census'!$B$6:$AB$507,ROWS($A$1:O407)+1,0)=0,"",VLOOKUP(HLOOKUP(VLOOKUP(O$1,$R$2:$S$16,2,0),'APTA Employee Census'!$B$6:$AB$507,ROWS($A$1:O407)+1,0),Lookups!$A$2:$B$45,2,0)),""))</f>
        <v/>
      </c>
    </row>
    <row r="409" spans="1:15" ht="18" customHeight="1" x14ac:dyDescent="0.15">
      <c r="A409" s="43" t="str">
        <f>IF(VLOOKUP(A$1,$R$2:$S$16,2,0)="","",IF(HLOOKUP(VLOOKUP(A$1,$R$2:$S$16,2,0),'APTA Employee Census'!$B$6:$AB$507,ROWS($A$1:A408)+1,0)=0,"",HLOOKUP(VLOOKUP(A$1,$R$2:$S$16,2,0),'APTA Employee Census'!$B$6:$AB$507,ROWS($A$1:A408)+1,0)))</f>
        <v/>
      </c>
      <c r="B409" s="43" t="str">
        <f>IF(VLOOKUP(B$1,$R$2:$S$16,2,0)="","",IF(HLOOKUP(VLOOKUP(B$1,$R$2:$S$16,2,0),'APTA Employee Census'!$A$6:$AB$507,ROWS($A$1:B408)+1,0)=0,"",HLOOKUP(VLOOKUP(B$1,$R$2:$S$16,2,0),'APTA Employee Census'!$A$6:$AB$507,ROWS($A$1:B408)+1,0)))</f>
        <v/>
      </c>
      <c r="C409" s="43" t="str">
        <f>IF(VLOOKUP(C$1,$R$2:$S$16,2,0)="","",IF(HLOOKUP(VLOOKUP(C$1,$R$2:$S$16,2,0),'APTA Employee Census'!$B$6:$AB$507,ROWS($A$1:C408)+1,0)=0,"",HLOOKUP(VLOOKUP(C$1,$R$2:$S$16,2,0),'APTA Employee Census'!$B$6:$AB$507,ROWS($A$1:C408)+1,0)))</f>
        <v/>
      </c>
      <c r="D409" s="72" t="str">
        <f>IF(VLOOKUP(D$1,$R$2:$S$16,2,0)="","",IF(HLOOKUP(VLOOKUP(D$1,$R$2:$S$16,2,0),'APTA Employee Census'!$B$6:$AB$507,ROWS($A$1:D408)+1,0)=0,"",HLOOKUP(VLOOKUP(D$1,$R$2:$S$16,2,0),'APTA Employee Census'!$B$6:$AB$507,ROWS($A$1:D408)+1,0)))</f>
        <v/>
      </c>
      <c r="E409" s="43" t="str">
        <f>IF(VLOOKUP(E$1,$R$2:$S$16,2,0)="","",IF(HLOOKUP(VLOOKUP(E$1,$R$2:$S$16,2,0),'APTA Employee Census'!$B$6:$AB$507,ROWS($A$1:E408)+1,0)=0,"",VLOOKUP(HLOOKUP(VLOOKUP(E$1,$R$2:$S$16,2,0),'APTA Employee Census'!$B$6:$AB$507,ROWS($A$1:E408)+1,0),Lookups!$A$2:$B$45,2,0)))</f>
        <v/>
      </c>
      <c r="F409" s="72" t="str">
        <f>IF(VLOOKUP(F$1,$R$2:$S$16,2,0)="","",IF(HLOOKUP(VLOOKUP(F$1,$R$2:$S$16,2,0),'APTA Employee Census'!$B$6:$AB$507,ROWS($A$1:F408)+1,0)=0,"",HLOOKUP(VLOOKUP(F$1,$R$2:$S$16,2,0),'APTA Employee Census'!$B$6:$AB$507,ROWS($A$1:F408)+1,0)))</f>
        <v/>
      </c>
      <c r="G409" s="43" t="str">
        <f>IF(VLOOKUP(G$1,$R$2:$S$16,2,0)="","",IF(HLOOKUP(VLOOKUP(G$1,$R$2:$S$16,2,0),'APTA Employee Census'!$B$6:$AB$507,ROWS($A$1:G408)+1,0)=0,"",VLOOKUP(HLOOKUP(VLOOKUP(G$1,$R$2:$S$16,2,0),'APTA Employee Census'!$B$6:$AB$507,ROWS($A$1:G408)+1,0),Lookups!$A$2:$B$45,2,0)))</f>
        <v/>
      </c>
      <c r="H409" s="72" t="str">
        <f>IF(VLOOKUP(H$1,$R$2:$S$16,2,0)="","",IF(HLOOKUP(VLOOKUP(H$1,$R$2:$S$16,2,0),'APTA Employee Census'!$B$6:$AB$507,ROWS($A$1:H408)+1,0)=0,"",HLOOKUP(VLOOKUP(H$1,$R$2:$S$16,2,0),'APTA Employee Census'!$B$6:$AB$507,ROWS($A$1:H408)+1,0)))</f>
        <v/>
      </c>
      <c r="I409" s="73" t="str">
        <f>IF(VLOOKUP(I$1,$R$2:$S$16,2,0)="","",IF(HLOOKUP(VLOOKUP(I$1,$R$2:$S$16,2,0),'APTA Employee Census'!$B$6:$AB$507,ROWS($A$1:I408)+1,0)=0,"",HLOOKUP(VLOOKUP(I$1,$R$2:$S$16,2,0),'APTA Employee Census'!$B$6:$AB$507,ROWS($A$1:I408)+1,0)))</f>
        <v/>
      </c>
      <c r="J409" s="74" t="str">
        <f>IF(VLOOKUP($J$1,$R$2:$S$16,2,0)="","",IF(AND($K409="part_time",HLOOKUP(VLOOKUP(J$1,$R$2:$S$16,2,0),'APTA Employee Census'!$B$6:$AB$507,ROWS($A$1:J408)+1,0)&gt;0),HLOOKUP(VLOOKUP(J$1,$R$2:$S$16,2,0),'APTA Employee Census'!$B$6:$AB$507,ROWS($A$1:J408)+1,0),IF(AND($K409="part_time",HLOOKUP(VLOOKUP(J$1,$R$2:$S$16,2,0),'APTA Employee Census'!$B$6:$AB$507,ROWS($A$1:J408)+1,0)=""),'APTA Employee Census'!$G$1,"")))</f>
        <v/>
      </c>
      <c r="K409" s="43" t="e">
        <f>IF(VLOOKUP(K$1,$R$2:$S$16,2,0)="","",IF(HLOOKUP(VLOOKUP(K$1,$R$2:$S$16,2,0),'APTA Employee Census'!$B$6:$AB$507,ROWS($A$1:K408)+1,0)=0,"",VLOOKUP(HLOOKUP(VLOOKUP(K$1,$R$2:$S$16,2,0),'APTA Employee Census'!$B$6:$AB$507,ROWS($A$1:K408)+1,0),Lookups!$A$2:$B$45,2,0)))</f>
        <v>#N/A</v>
      </c>
      <c r="L409" s="72" t="str">
        <f>IF(VLOOKUP(L$1,$R$2:$S$16,2,0)="","",IF(HLOOKUP(VLOOKUP(L$1,$R$2:$S$16,2,0),'APTA Employee Census'!$B$6:$AB$507,ROWS($A$1:L408)+1,0)=0,"",HLOOKUP(VLOOKUP(L$1,$R$2:$S$16,2,0),'APTA Employee Census'!$B$6:$AB$507,ROWS($A$1:L408)+1,0)))</f>
        <v/>
      </c>
      <c r="M409" s="74" t="str">
        <f>IF(VLOOKUP(M$1,$R$2:$S$16,2,0)="","",IF(HLOOKUP(VLOOKUP(M$1,$R$2:$S$16,2,0),'APTA Employee Census'!$B$6:$AB$507,ROWS($A$1:M408)+1,0)=0,"",HLOOKUP(VLOOKUP(M$1,$R$2:$S$16,2,0),'APTA Employee Census'!$B$6:$AB$507,ROWS($A$1:M408)+1,0)))</f>
        <v/>
      </c>
      <c r="N409" s="72" t="str">
        <f>IF(VLOOKUP(N$1,$R$2:$S$16,2,0)="","",IF(HLOOKUP(VLOOKUP(N$1,$R$2:$S$16,2,0),'APTA Employee Census'!$B$6:$AB$507,ROWS($A$1:N408)+1,0)=0,"",HLOOKUP(VLOOKUP(N$1,$R$2:$S$16,2,0),'APTA Employee Census'!$B$6:$AB$507,ROWS($A$1:N408)+1,0)))</f>
        <v/>
      </c>
      <c r="O409" s="43" t="str">
        <f>IF(VLOOKUP(O$1,$R$2:$S$16,2,0)="","",IF(E409="self",IF(HLOOKUP(VLOOKUP(O$1,$R$2:$S$16,2,0),'APTA Employee Census'!$B$6:$AB$507,ROWS($A$1:O408)+1,0)=0,"",VLOOKUP(HLOOKUP(VLOOKUP(O$1,$R$2:$S$16,2,0),'APTA Employee Census'!$B$6:$AB$507,ROWS($A$1:O408)+1,0),Lookups!$A$2:$B$45,2,0)),""))</f>
        <v/>
      </c>
    </row>
    <row r="410" spans="1:15" ht="18" customHeight="1" x14ac:dyDescent="0.15">
      <c r="A410" s="43" t="str">
        <f>IF(VLOOKUP(A$1,$R$2:$S$16,2,0)="","",IF(HLOOKUP(VLOOKUP(A$1,$R$2:$S$16,2,0),'APTA Employee Census'!$B$6:$AB$507,ROWS($A$1:A409)+1,0)=0,"",HLOOKUP(VLOOKUP(A$1,$R$2:$S$16,2,0),'APTA Employee Census'!$B$6:$AB$507,ROWS($A$1:A409)+1,0)))</f>
        <v/>
      </c>
      <c r="B410" s="43" t="str">
        <f>IF(VLOOKUP(B$1,$R$2:$S$16,2,0)="","",IF(HLOOKUP(VLOOKUP(B$1,$R$2:$S$16,2,0),'APTA Employee Census'!$A$6:$AB$507,ROWS($A$1:B409)+1,0)=0,"",HLOOKUP(VLOOKUP(B$1,$R$2:$S$16,2,0),'APTA Employee Census'!$A$6:$AB$507,ROWS($A$1:B409)+1,0)))</f>
        <v/>
      </c>
      <c r="C410" s="43" t="str">
        <f>IF(VLOOKUP(C$1,$R$2:$S$16,2,0)="","",IF(HLOOKUP(VLOOKUP(C$1,$R$2:$S$16,2,0),'APTA Employee Census'!$B$6:$AB$507,ROWS($A$1:C409)+1,0)=0,"",HLOOKUP(VLOOKUP(C$1,$R$2:$S$16,2,0),'APTA Employee Census'!$B$6:$AB$507,ROWS($A$1:C409)+1,0)))</f>
        <v/>
      </c>
      <c r="D410" s="72" t="str">
        <f>IF(VLOOKUP(D$1,$R$2:$S$16,2,0)="","",IF(HLOOKUP(VLOOKUP(D$1,$R$2:$S$16,2,0),'APTA Employee Census'!$B$6:$AB$507,ROWS($A$1:D409)+1,0)=0,"",HLOOKUP(VLOOKUP(D$1,$R$2:$S$16,2,0),'APTA Employee Census'!$B$6:$AB$507,ROWS($A$1:D409)+1,0)))</f>
        <v/>
      </c>
      <c r="E410" s="43" t="str">
        <f>IF(VLOOKUP(E$1,$R$2:$S$16,2,0)="","",IF(HLOOKUP(VLOOKUP(E$1,$R$2:$S$16,2,0),'APTA Employee Census'!$B$6:$AB$507,ROWS($A$1:E409)+1,0)=0,"",VLOOKUP(HLOOKUP(VLOOKUP(E$1,$R$2:$S$16,2,0),'APTA Employee Census'!$B$6:$AB$507,ROWS($A$1:E409)+1,0),Lookups!$A$2:$B$45,2,0)))</f>
        <v/>
      </c>
      <c r="F410" s="72" t="str">
        <f>IF(VLOOKUP(F$1,$R$2:$S$16,2,0)="","",IF(HLOOKUP(VLOOKUP(F$1,$R$2:$S$16,2,0),'APTA Employee Census'!$B$6:$AB$507,ROWS($A$1:F409)+1,0)=0,"",HLOOKUP(VLOOKUP(F$1,$R$2:$S$16,2,0),'APTA Employee Census'!$B$6:$AB$507,ROWS($A$1:F409)+1,0)))</f>
        <v/>
      </c>
      <c r="G410" s="43" t="str">
        <f>IF(VLOOKUP(G$1,$R$2:$S$16,2,0)="","",IF(HLOOKUP(VLOOKUP(G$1,$R$2:$S$16,2,0),'APTA Employee Census'!$B$6:$AB$507,ROWS($A$1:G409)+1,0)=0,"",VLOOKUP(HLOOKUP(VLOOKUP(G$1,$R$2:$S$16,2,0),'APTA Employee Census'!$B$6:$AB$507,ROWS($A$1:G409)+1,0),Lookups!$A$2:$B$45,2,0)))</f>
        <v/>
      </c>
      <c r="H410" s="72" t="str">
        <f>IF(VLOOKUP(H$1,$R$2:$S$16,2,0)="","",IF(HLOOKUP(VLOOKUP(H$1,$R$2:$S$16,2,0),'APTA Employee Census'!$B$6:$AB$507,ROWS($A$1:H409)+1,0)=0,"",HLOOKUP(VLOOKUP(H$1,$R$2:$S$16,2,0),'APTA Employee Census'!$B$6:$AB$507,ROWS($A$1:H409)+1,0)))</f>
        <v/>
      </c>
      <c r="I410" s="73" t="str">
        <f>IF(VLOOKUP(I$1,$R$2:$S$16,2,0)="","",IF(HLOOKUP(VLOOKUP(I$1,$R$2:$S$16,2,0),'APTA Employee Census'!$B$6:$AB$507,ROWS($A$1:I409)+1,0)=0,"",HLOOKUP(VLOOKUP(I$1,$R$2:$S$16,2,0),'APTA Employee Census'!$B$6:$AB$507,ROWS($A$1:I409)+1,0)))</f>
        <v/>
      </c>
      <c r="J410" s="74" t="str">
        <f>IF(VLOOKUP($J$1,$R$2:$S$16,2,0)="","",IF(AND($K410="part_time",HLOOKUP(VLOOKUP(J$1,$R$2:$S$16,2,0),'APTA Employee Census'!$B$6:$AB$507,ROWS($A$1:J409)+1,0)&gt;0),HLOOKUP(VLOOKUP(J$1,$R$2:$S$16,2,0),'APTA Employee Census'!$B$6:$AB$507,ROWS($A$1:J409)+1,0),IF(AND($K410="part_time",HLOOKUP(VLOOKUP(J$1,$R$2:$S$16,2,0),'APTA Employee Census'!$B$6:$AB$507,ROWS($A$1:J409)+1,0)=""),'APTA Employee Census'!$G$1,"")))</f>
        <v/>
      </c>
      <c r="K410" s="43" t="e">
        <f>IF(VLOOKUP(K$1,$R$2:$S$16,2,0)="","",IF(HLOOKUP(VLOOKUP(K$1,$R$2:$S$16,2,0),'APTA Employee Census'!$B$6:$AB$507,ROWS($A$1:K409)+1,0)=0,"",VLOOKUP(HLOOKUP(VLOOKUP(K$1,$R$2:$S$16,2,0),'APTA Employee Census'!$B$6:$AB$507,ROWS($A$1:K409)+1,0),Lookups!$A$2:$B$45,2,0)))</f>
        <v>#N/A</v>
      </c>
      <c r="L410" s="72" t="str">
        <f>IF(VLOOKUP(L$1,$R$2:$S$16,2,0)="","",IF(HLOOKUP(VLOOKUP(L$1,$R$2:$S$16,2,0),'APTA Employee Census'!$B$6:$AB$507,ROWS($A$1:L409)+1,0)=0,"",HLOOKUP(VLOOKUP(L$1,$R$2:$S$16,2,0),'APTA Employee Census'!$B$6:$AB$507,ROWS($A$1:L409)+1,0)))</f>
        <v/>
      </c>
      <c r="M410" s="74" t="str">
        <f>IF(VLOOKUP(M$1,$R$2:$S$16,2,0)="","",IF(HLOOKUP(VLOOKUP(M$1,$R$2:$S$16,2,0),'APTA Employee Census'!$B$6:$AB$507,ROWS($A$1:M409)+1,0)=0,"",HLOOKUP(VLOOKUP(M$1,$R$2:$S$16,2,0),'APTA Employee Census'!$B$6:$AB$507,ROWS($A$1:M409)+1,0)))</f>
        <v/>
      </c>
      <c r="N410" s="72" t="str">
        <f>IF(VLOOKUP(N$1,$R$2:$S$16,2,0)="","",IF(HLOOKUP(VLOOKUP(N$1,$R$2:$S$16,2,0),'APTA Employee Census'!$B$6:$AB$507,ROWS($A$1:N409)+1,0)=0,"",HLOOKUP(VLOOKUP(N$1,$R$2:$S$16,2,0),'APTA Employee Census'!$B$6:$AB$507,ROWS($A$1:N409)+1,0)))</f>
        <v/>
      </c>
      <c r="O410" s="43" t="str">
        <f>IF(VLOOKUP(O$1,$R$2:$S$16,2,0)="","",IF(E410="self",IF(HLOOKUP(VLOOKUP(O$1,$R$2:$S$16,2,0),'APTA Employee Census'!$B$6:$AB$507,ROWS($A$1:O409)+1,0)=0,"",VLOOKUP(HLOOKUP(VLOOKUP(O$1,$R$2:$S$16,2,0),'APTA Employee Census'!$B$6:$AB$507,ROWS($A$1:O409)+1,0),Lookups!$A$2:$B$45,2,0)),""))</f>
        <v/>
      </c>
    </row>
    <row r="411" spans="1:15" ht="18" customHeight="1" x14ac:dyDescent="0.15">
      <c r="A411" s="43" t="str">
        <f>IF(VLOOKUP(A$1,$R$2:$S$16,2,0)="","",IF(HLOOKUP(VLOOKUP(A$1,$R$2:$S$16,2,0),'APTA Employee Census'!$B$6:$AB$507,ROWS($A$1:A410)+1,0)=0,"",HLOOKUP(VLOOKUP(A$1,$R$2:$S$16,2,0),'APTA Employee Census'!$B$6:$AB$507,ROWS($A$1:A410)+1,0)))</f>
        <v/>
      </c>
      <c r="B411" s="43" t="str">
        <f>IF(VLOOKUP(B$1,$R$2:$S$16,2,0)="","",IF(HLOOKUP(VLOOKUP(B$1,$R$2:$S$16,2,0),'APTA Employee Census'!$A$6:$AB$507,ROWS($A$1:B410)+1,0)=0,"",HLOOKUP(VLOOKUP(B$1,$R$2:$S$16,2,0),'APTA Employee Census'!$A$6:$AB$507,ROWS($A$1:B410)+1,0)))</f>
        <v/>
      </c>
      <c r="C411" s="43" t="str">
        <f>IF(VLOOKUP(C$1,$R$2:$S$16,2,0)="","",IF(HLOOKUP(VLOOKUP(C$1,$R$2:$S$16,2,0),'APTA Employee Census'!$B$6:$AB$507,ROWS($A$1:C410)+1,0)=0,"",HLOOKUP(VLOOKUP(C$1,$R$2:$S$16,2,0),'APTA Employee Census'!$B$6:$AB$507,ROWS($A$1:C410)+1,0)))</f>
        <v/>
      </c>
      <c r="D411" s="72" t="str">
        <f>IF(VLOOKUP(D$1,$R$2:$S$16,2,0)="","",IF(HLOOKUP(VLOOKUP(D$1,$R$2:$S$16,2,0),'APTA Employee Census'!$B$6:$AB$507,ROWS($A$1:D410)+1,0)=0,"",HLOOKUP(VLOOKUP(D$1,$R$2:$S$16,2,0),'APTA Employee Census'!$B$6:$AB$507,ROWS($A$1:D410)+1,0)))</f>
        <v/>
      </c>
      <c r="E411" s="43" t="str">
        <f>IF(VLOOKUP(E$1,$R$2:$S$16,2,0)="","",IF(HLOOKUP(VLOOKUP(E$1,$R$2:$S$16,2,0),'APTA Employee Census'!$B$6:$AB$507,ROWS($A$1:E410)+1,0)=0,"",VLOOKUP(HLOOKUP(VLOOKUP(E$1,$R$2:$S$16,2,0),'APTA Employee Census'!$B$6:$AB$507,ROWS($A$1:E410)+1,0),Lookups!$A$2:$B$45,2,0)))</f>
        <v/>
      </c>
      <c r="F411" s="72" t="str">
        <f>IF(VLOOKUP(F$1,$R$2:$S$16,2,0)="","",IF(HLOOKUP(VLOOKUP(F$1,$R$2:$S$16,2,0),'APTA Employee Census'!$B$6:$AB$507,ROWS($A$1:F410)+1,0)=0,"",HLOOKUP(VLOOKUP(F$1,$R$2:$S$16,2,0),'APTA Employee Census'!$B$6:$AB$507,ROWS($A$1:F410)+1,0)))</f>
        <v/>
      </c>
      <c r="G411" s="43" t="str">
        <f>IF(VLOOKUP(G$1,$R$2:$S$16,2,0)="","",IF(HLOOKUP(VLOOKUP(G$1,$R$2:$S$16,2,0),'APTA Employee Census'!$B$6:$AB$507,ROWS($A$1:G410)+1,0)=0,"",VLOOKUP(HLOOKUP(VLOOKUP(G$1,$R$2:$S$16,2,0),'APTA Employee Census'!$B$6:$AB$507,ROWS($A$1:G410)+1,0),Lookups!$A$2:$B$45,2,0)))</f>
        <v/>
      </c>
      <c r="H411" s="72" t="str">
        <f>IF(VLOOKUP(H$1,$R$2:$S$16,2,0)="","",IF(HLOOKUP(VLOOKUP(H$1,$R$2:$S$16,2,0),'APTA Employee Census'!$B$6:$AB$507,ROWS($A$1:H410)+1,0)=0,"",HLOOKUP(VLOOKUP(H$1,$R$2:$S$16,2,0),'APTA Employee Census'!$B$6:$AB$507,ROWS($A$1:H410)+1,0)))</f>
        <v/>
      </c>
      <c r="I411" s="73" t="str">
        <f>IF(VLOOKUP(I$1,$R$2:$S$16,2,0)="","",IF(HLOOKUP(VLOOKUP(I$1,$R$2:$S$16,2,0),'APTA Employee Census'!$B$6:$AB$507,ROWS($A$1:I410)+1,0)=0,"",HLOOKUP(VLOOKUP(I$1,$R$2:$S$16,2,0),'APTA Employee Census'!$B$6:$AB$507,ROWS($A$1:I410)+1,0)))</f>
        <v/>
      </c>
      <c r="J411" s="74" t="str">
        <f>IF(VLOOKUP($J$1,$R$2:$S$16,2,0)="","",IF(AND($K411="part_time",HLOOKUP(VLOOKUP(J$1,$R$2:$S$16,2,0),'APTA Employee Census'!$B$6:$AB$507,ROWS($A$1:J410)+1,0)&gt;0),HLOOKUP(VLOOKUP(J$1,$R$2:$S$16,2,0),'APTA Employee Census'!$B$6:$AB$507,ROWS($A$1:J410)+1,0),IF(AND($K411="part_time",HLOOKUP(VLOOKUP(J$1,$R$2:$S$16,2,0),'APTA Employee Census'!$B$6:$AB$507,ROWS($A$1:J410)+1,0)=""),'APTA Employee Census'!$G$1,"")))</f>
        <v/>
      </c>
      <c r="K411" s="43" t="e">
        <f>IF(VLOOKUP(K$1,$R$2:$S$16,2,0)="","",IF(HLOOKUP(VLOOKUP(K$1,$R$2:$S$16,2,0),'APTA Employee Census'!$B$6:$AB$507,ROWS($A$1:K410)+1,0)=0,"",VLOOKUP(HLOOKUP(VLOOKUP(K$1,$R$2:$S$16,2,0),'APTA Employee Census'!$B$6:$AB$507,ROWS($A$1:K410)+1,0),Lookups!$A$2:$B$45,2,0)))</f>
        <v>#N/A</v>
      </c>
      <c r="L411" s="72" t="str">
        <f>IF(VLOOKUP(L$1,$R$2:$S$16,2,0)="","",IF(HLOOKUP(VLOOKUP(L$1,$R$2:$S$16,2,0),'APTA Employee Census'!$B$6:$AB$507,ROWS($A$1:L410)+1,0)=0,"",HLOOKUP(VLOOKUP(L$1,$R$2:$S$16,2,0),'APTA Employee Census'!$B$6:$AB$507,ROWS($A$1:L410)+1,0)))</f>
        <v/>
      </c>
      <c r="M411" s="74" t="str">
        <f>IF(VLOOKUP(M$1,$R$2:$S$16,2,0)="","",IF(HLOOKUP(VLOOKUP(M$1,$R$2:$S$16,2,0),'APTA Employee Census'!$B$6:$AB$507,ROWS($A$1:M410)+1,0)=0,"",HLOOKUP(VLOOKUP(M$1,$R$2:$S$16,2,0),'APTA Employee Census'!$B$6:$AB$507,ROWS($A$1:M410)+1,0)))</f>
        <v/>
      </c>
      <c r="N411" s="72" t="str">
        <f>IF(VLOOKUP(N$1,$R$2:$S$16,2,0)="","",IF(HLOOKUP(VLOOKUP(N$1,$R$2:$S$16,2,0),'APTA Employee Census'!$B$6:$AB$507,ROWS($A$1:N410)+1,0)=0,"",HLOOKUP(VLOOKUP(N$1,$R$2:$S$16,2,0),'APTA Employee Census'!$B$6:$AB$507,ROWS($A$1:N410)+1,0)))</f>
        <v/>
      </c>
      <c r="O411" s="43" t="str">
        <f>IF(VLOOKUP(O$1,$R$2:$S$16,2,0)="","",IF(E411="self",IF(HLOOKUP(VLOOKUP(O$1,$R$2:$S$16,2,0),'APTA Employee Census'!$B$6:$AB$507,ROWS($A$1:O410)+1,0)=0,"",VLOOKUP(HLOOKUP(VLOOKUP(O$1,$R$2:$S$16,2,0),'APTA Employee Census'!$B$6:$AB$507,ROWS($A$1:O410)+1,0),Lookups!$A$2:$B$45,2,0)),""))</f>
        <v/>
      </c>
    </row>
    <row r="412" spans="1:15" ht="18" customHeight="1" x14ac:dyDescent="0.15">
      <c r="A412" s="43" t="str">
        <f>IF(VLOOKUP(A$1,$R$2:$S$16,2,0)="","",IF(HLOOKUP(VLOOKUP(A$1,$R$2:$S$16,2,0),'APTA Employee Census'!$B$6:$AB$507,ROWS($A$1:A411)+1,0)=0,"",HLOOKUP(VLOOKUP(A$1,$R$2:$S$16,2,0),'APTA Employee Census'!$B$6:$AB$507,ROWS($A$1:A411)+1,0)))</f>
        <v/>
      </c>
      <c r="B412" s="43" t="str">
        <f>IF(VLOOKUP(B$1,$R$2:$S$16,2,0)="","",IF(HLOOKUP(VLOOKUP(B$1,$R$2:$S$16,2,0),'APTA Employee Census'!$A$6:$AB$507,ROWS($A$1:B411)+1,0)=0,"",HLOOKUP(VLOOKUP(B$1,$R$2:$S$16,2,0),'APTA Employee Census'!$A$6:$AB$507,ROWS($A$1:B411)+1,0)))</f>
        <v/>
      </c>
      <c r="C412" s="43" t="str">
        <f>IF(VLOOKUP(C$1,$R$2:$S$16,2,0)="","",IF(HLOOKUP(VLOOKUP(C$1,$R$2:$S$16,2,0),'APTA Employee Census'!$B$6:$AB$507,ROWS($A$1:C411)+1,0)=0,"",HLOOKUP(VLOOKUP(C$1,$R$2:$S$16,2,0),'APTA Employee Census'!$B$6:$AB$507,ROWS($A$1:C411)+1,0)))</f>
        <v/>
      </c>
      <c r="D412" s="72" t="str">
        <f>IF(VLOOKUP(D$1,$R$2:$S$16,2,0)="","",IF(HLOOKUP(VLOOKUP(D$1,$R$2:$S$16,2,0),'APTA Employee Census'!$B$6:$AB$507,ROWS($A$1:D411)+1,0)=0,"",HLOOKUP(VLOOKUP(D$1,$R$2:$S$16,2,0),'APTA Employee Census'!$B$6:$AB$507,ROWS($A$1:D411)+1,0)))</f>
        <v/>
      </c>
      <c r="E412" s="43" t="str">
        <f>IF(VLOOKUP(E$1,$R$2:$S$16,2,0)="","",IF(HLOOKUP(VLOOKUP(E$1,$R$2:$S$16,2,0),'APTA Employee Census'!$B$6:$AB$507,ROWS($A$1:E411)+1,0)=0,"",VLOOKUP(HLOOKUP(VLOOKUP(E$1,$R$2:$S$16,2,0),'APTA Employee Census'!$B$6:$AB$507,ROWS($A$1:E411)+1,0),Lookups!$A$2:$B$45,2,0)))</f>
        <v/>
      </c>
      <c r="F412" s="72" t="str">
        <f>IF(VLOOKUP(F$1,$R$2:$S$16,2,0)="","",IF(HLOOKUP(VLOOKUP(F$1,$R$2:$S$16,2,0),'APTA Employee Census'!$B$6:$AB$507,ROWS($A$1:F411)+1,0)=0,"",HLOOKUP(VLOOKUP(F$1,$R$2:$S$16,2,0),'APTA Employee Census'!$B$6:$AB$507,ROWS($A$1:F411)+1,0)))</f>
        <v/>
      </c>
      <c r="G412" s="43" t="str">
        <f>IF(VLOOKUP(G$1,$R$2:$S$16,2,0)="","",IF(HLOOKUP(VLOOKUP(G$1,$R$2:$S$16,2,0),'APTA Employee Census'!$B$6:$AB$507,ROWS($A$1:G411)+1,0)=0,"",VLOOKUP(HLOOKUP(VLOOKUP(G$1,$R$2:$S$16,2,0),'APTA Employee Census'!$B$6:$AB$507,ROWS($A$1:G411)+1,0),Lookups!$A$2:$B$45,2,0)))</f>
        <v/>
      </c>
      <c r="H412" s="72" t="str">
        <f>IF(VLOOKUP(H$1,$R$2:$S$16,2,0)="","",IF(HLOOKUP(VLOOKUP(H$1,$R$2:$S$16,2,0),'APTA Employee Census'!$B$6:$AB$507,ROWS($A$1:H411)+1,0)=0,"",HLOOKUP(VLOOKUP(H$1,$R$2:$S$16,2,0),'APTA Employee Census'!$B$6:$AB$507,ROWS($A$1:H411)+1,0)))</f>
        <v/>
      </c>
      <c r="I412" s="73" t="str">
        <f>IF(VLOOKUP(I$1,$R$2:$S$16,2,0)="","",IF(HLOOKUP(VLOOKUP(I$1,$R$2:$S$16,2,0),'APTA Employee Census'!$B$6:$AB$507,ROWS($A$1:I411)+1,0)=0,"",HLOOKUP(VLOOKUP(I$1,$R$2:$S$16,2,0),'APTA Employee Census'!$B$6:$AB$507,ROWS($A$1:I411)+1,0)))</f>
        <v/>
      </c>
      <c r="J412" s="74" t="str">
        <f>IF(VLOOKUP($J$1,$R$2:$S$16,2,0)="","",IF(AND($K412="part_time",HLOOKUP(VLOOKUP(J$1,$R$2:$S$16,2,0),'APTA Employee Census'!$B$6:$AB$507,ROWS($A$1:J411)+1,0)&gt;0),HLOOKUP(VLOOKUP(J$1,$R$2:$S$16,2,0),'APTA Employee Census'!$B$6:$AB$507,ROWS($A$1:J411)+1,0),IF(AND($K412="part_time",HLOOKUP(VLOOKUP(J$1,$R$2:$S$16,2,0),'APTA Employee Census'!$B$6:$AB$507,ROWS($A$1:J411)+1,0)=""),'APTA Employee Census'!$G$1,"")))</f>
        <v/>
      </c>
      <c r="K412" s="43" t="e">
        <f>IF(VLOOKUP(K$1,$R$2:$S$16,2,0)="","",IF(HLOOKUP(VLOOKUP(K$1,$R$2:$S$16,2,0),'APTA Employee Census'!$B$6:$AB$507,ROWS($A$1:K411)+1,0)=0,"",VLOOKUP(HLOOKUP(VLOOKUP(K$1,$R$2:$S$16,2,0),'APTA Employee Census'!$B$6:$AB$507,ROWS($A$1:K411)+1,0),Lookups!$A$2:$B$45,2,0)))</f>
        <v>#N/A</v>
      </c>
      <c r="L412" s="72" t="str">
        <f>IF(VLOOKUP(L$1,$R$2:$S$16,2,0)="","",IF(HLOOKUP(VLOOKUP(L$1,$R$2:$S$16,2,0),'APTA Employee Census'!$B$6:$AB$507,ROWS($A$1:L411)+1,0)=0,"",HLOOKUP(VLOOKUP(L$1,$R$2:$S$16,2,0),'APTA Employee Census'!$B$6:$AB$507,ROWS($A$1:L411)+1,0)))</f>
        <v/>
      </c>
      <c r="M412" s="74" t="str">
        <f>IF(VLOOKUP(M$1,$R$2:$S$16,2,0)="","",IF(HLOOKUP(VLOOKUP(M$1,$R$2:$S$16,2,0),'APTA Employee Census'!$B$6:$AB$507,ROWS($A$1:M411)+1,0)=0,"",HLOOKUP(VLOOKUP(M$1,$R$2:$S$16,2,0),'APTA Employee Census'!$B$6:$AB$507,ROWS($A$1:M411)+1,0)))</f>
        <v/>
      </c>
      <c r="N412" s="72" t="str">
        <f>IF(VLOOKUP(N$1,$R$2:$S$16,2,0)="","",IF(HLOOKUP(VLOOKUP(N$1,$R$2:$S$16,2,0),'APTA Employee Census'!$B$6:$AB$507,ROWS($A$1:N411)+1,0)=0,"",HLOOKUP(VLOOKUP(N$1,$R$2:$S$16,2,0),'APTA Employee Census'!$B$6:$AB$507,ROWS($A$1:N411)+1,0)))</f>
        <v/>
      </c>
      <c r="O412" s="43" t="str">
        <f>IF(VLOOKUP(O$1,$R$2:$S$16,2,0)="","",IF(E412="self",IF(HLOOKUP(VLOOKUP(O$1,$R$2:$S$16,2,0),'APTA Employee Census'!$B$6:$AB$507,ROWS($A$1:O411)+1,0)=0,"",VLOOKUP(HLOOKUP(VLOOKUP(O$1,$R$2:$S$16,2,0),'APTA Employee Census'!$B$6:$AB$507,ROWS($A$1:O411)+1,0),Lookups!$A$2:$B$45,2,0)),""))</f>
        <v/>
      </c>
    </row>
    <row r="413" spans="1:15" ht="18" customHeight="1" x14ac:dyDescent="0.15">
      <c r="A413" s="43" t="str">
        <f>IF(VLOOKUP(A$1,$R$2:$S$16,2,0)="","",IF(HLOOKUP(VLOOKUP(A$1,$R$2:$S$16,2,0),'APTA Employee Census'!$B$6:$AB$507,ROWS($A$1:A412)+1,0)=0,"",HLOOKUP(VLOOKUP(A$1,$R$2:$S$16,2,0),'APTA Employee Census'!$B$6:$AB$507,ROWS($A$1:A412)+1,0)))</f>
        <v/>
      </c>
      <c r="B413" s="43" t="str">
        <f>IF(VLOOKUP(B$1,$R$2:$S$16,2,0)="","",IF(HLOOKUP(VLOOKUP(B$1,$R$2:$S$16,2,0),'APTA Employee Census'!$A$6:$AB$507,ROWS($A$1:B412)+1,0)=0,"",HLOOKUP(VLOOKUP(B$1,$R$2:$S$16,2,0),'APTA Employee Census'!$A$6:$AB$507,ROWS($A$1:B412)+1,0)))</f>
        <v/>
      </c>
      <c r="C413" s="43" t="str">
        <f>IF(VLOOKUP(C$1,$R$2:$S$16,2,0)="","",IF(HLOOKUP(VLOOKUP(C$1,$R$2:$S$16,2,0),'APTA Employee Census'!$B$6:$AB$507,ROWS($A$1:C412)+1,0)=0,"",HLOOKUP(VLOOKUP(C$1,$R$2:$S$16,2,0),'APTA Employee Census'!$B$6:$AB$507,ROWS($A$1:C412)+1,0)))</f>
        <v/>
      </c>
      <c r="D413" s="72" t="str">
        <f>IF(VLOOKUP(D$1,$R$2:$S$16,2,0)="","",IF(HLOOKUP(VLOOKUP(D$1,$R$2:$S$16,2,0),'APTA Employee Census'!$B$6:$AB$507,ROWS($A$1:D412)+1,0)=0,"",HLOOKUP(VLOOKUP(D$1,$R$2:$S$16,2,0),'APTA Employee Census'!$B$6:$AB$507,ROWS($A$1:D412)+1,0)))</f>
        <v/>
      </c>
      <c r="E413" s="43" t="str">
        <f>IF(VLOOKUP(E$1,$R$2:$S$16,2,0)="","",IF(HLOOKUP(VLOOKUP(E$1,$R$2:$S$16,2,0),'APTA Employee Census'!$B$6:$AB$507,ROWS($A$1:E412)+1,0)=0,"",VLOOKUP(HLOOKUP(VLOOKUP(E$1,$R$2:$S$16,2,0),'APTA Employee Census'!$B$6:$AB$507,ROWS($A$1:E412)+1,0),Lookups!$A$2:$B$45,2,0)))</f>
        <v/>
      </c>
      <c r="F413" s="72" t="str">
        <f>IF(VLOOKUP(F$1,$R$2:$S$16,2,0)="","",IF(HLOOKUP(VLOOKUP(F$1,$R$2:$S$16,2,0),'APTA Employee Census'!$B$6:$AB$507,ROWS($A$1:F412)+1,0)=0,"",HLOOKUP(VLOOKUP(F$1,$R$2:$S$16,2,0),'APTA Employee Census'!$B$6:$AB$507,ROWS($A$1:F412)+1,0)))</f>
        <v/>
      </c>
      <c r="G413" s="43" t="str">
        <f>IF(VLOOKUP(G$1,$R$2:$S$16,2,0)="","",IF(HLOOKUP(VLOOKUP(G$1,$R$2:$S$16,2,0),'APTA Employee Census'!$B$6:$AB$507,ROWS($A$1:G412)+1,0)=0,"",VLOOKUP(HLOOKUP(VLOOKUP(G$1,$R$2:$S$16,2,0),'APTA Employee Census'!$B$6:$AB$507,ROWS($A$1:G412)+1,0),Lookups!$A$2:$B$45,2,0)))</f>
        <v/>
      </c>
      <c r="H413" s="72" t="str">
        <f>IF(VLOOKUP(H$1,$R$2:$S$16,2,0)="","",IF(HLOOKUP(VLOOKUP(H$1,$R$2:$S$16,2,0),'APTA Employee Census'!$B$6:$AB$507,ROWS($A$1:H412)+1,0)=0,"",HLOOKUP(VLOOKUP(H$1,$R$2:$S$16,2,0),'APTA Employee Census'!$B$6:$AB$507,ROWS($A$1:H412)+1,0)))</f>
        <v/>
      </c>
      <c r="I413" s="73" t="str">
        <f>IF(VLOOKUP(I$1,$R$2:$S$16,2,0)="","",IF(HLOOKUP(VLOOKUP(I$1,$R$2:$S$16,2,0),'APTA Employee Census'!$B$6:$AB$507,ROWS($A$1:I412)+1,0)=0,"",HLOOKUP(VLOOKUP(I$1,$R$2:$S$16,2,0),'APTA Employee Census'!$B$6:$AB$507,ROWS($A$1:I412)+1,0)))</f>
        <v/>
      </c>
      <c r="J413" s="74" t="str">
        <f>IF(VLOOKUP($J$1,$R$2:$S$16,2,0)="","",IF(AND($K413="part_time",HLOOKUP(VLOOKUP(J$1,$R$2:$S$16,2,0),'APTA Employee Census'!$B$6:$AB$507,ROWS($A$1:J412)+1,0)&gt;0),HLOOKUP(VLOOKUP(J$1,$R$2:$S$16,2,0),'APTA Employee Census'!$B$6:$AB$507,ROWS($A$1:J412)+1,0),IF(AND($K413="part_time",HLOOKUP(VLOOKUP(J$1,$R$2:$S$16,2,0),'APTA Employee Census'!$B$6:$AB$507,ROWS($A$1:J412)+1,0)=""),'APTA Employee Census'!$G$1,"")))</f>
        <v/>
      </c>
      <c r="K413" s="43" t="e">
        <f>IF(VLOOKUP(K$1,$R$2:$S$16,2,0)="","",IF(HLOOKUP(VLOOKUP(K$1,$R$2:$S$16,2,0),'APTA Employee Census'!$B$6:$AB$507,ROWS($A$1:K412)+1,0)=0,"",VLOOKUP(HLOOKUP(VLOOKUP(K$1,$R$2:$S$16,2,0),'APTA Employee Census'!$B$6:$AB$507,ROWS($A$1:K412)+1,0),Lookups!$A$2:$B$45,2,0)))</f>
        <v>#N/A</v>
      </c>
      <c r="L413" s="72" t="str">
        <f>IF(VLOOKUP(L$1,$R$2:$S$16,2,0)="","",IF(HLOOKUP(VLOOKUP(L$1,$R$2:$S$16,2,0),'APTA Employee Census'!$B$6:$AB$507,ROWS($A$1:L412)+1,0)=0,"",HLOOKUP(VLOOKUP(L$1,$R$2:$S$16,2,0),'APTA Employee Census'!$B$6:$AB$507,ROWS($A$1:L412)+1,0)))</f>
        <v/>
      </c>
      <c r="M413" s="74" t="str">
        <f>IF(VLOOKUP(M$1,$R$2:$S$16,2,0)="","",IF(HLOOKUP(VLOOKUP(M$1,$R$2:$S$16,2,0),'APTA Employee Census'!$B$6:$AB$507,ROWS($A$1:M412)+1,0)=0,"",HLOOKUP(VLOOKUP(M$1,$R$2:$S$16,2,0),'APTA Employee Census'!$B$6:$AB$507,ROWS($A$1:M412)+1,0)))</f>
        <v/>
      </c>
      <c r="N413" s="72" t="str">
        <f>IF(VLOOKUP(N$1,$R$2:$S$16,2,0)="","",IF(HLOOKUP(VLOOKUP(N$1,$R$2:$S$16,2,0),'APTA Employee Census'!$B$6:$AB$507,ROWS($A$1:N412)+1,0)=0,"",HLOOKUP(VLOOKUP(N$1,$R$2:$S$16,2,0),'APTA Employee Census'!$B$6:$AB$507,ROWS($A$1:N412)+1,0)))</f>
        <v/>
      </c>
      <c r="O413" s="43" t="str">
        <f>IF(VLOOKUP(O$1,$R$2:$S$16,2,0)="","",IF(E413="self",IF(HLOOKUP(VLOOKUP(O$1,$R$2:$S$16,2,0),'APTA Employee Census'!$B$6:$AB$507,ROWS($A$1:O412)+1,0)=0,"",VLOOKUP(HLOOKUP(VLOOKUP(O$1,$R$2:$S$16,2,0),'APTA Employee Census'!$B$6:$AB$507,ROWS($A$1:O412)+1,0),Lookups!$A$2:$B$45,2,0)),""))</f>
        <v/>
      </c>
    </row>
    <row r="414" spans="1:15" ht="18" customHeight="1" x14ac:dyDescent="0.15">
      <c r="A414" s="43" t="str">
        <f>IF(VLOOKUP(A$1,$R$2:$S$16,2,0)="","",IF(HLOOKUP(VLOOKUP(A$1,$R$2:$S$16,2,0),'APTA Employee Census'!$B$6:$AB$507,ROWS($A$1:A413)+1,0)=0,"",HLOOKUP(VLOOKUP(A$1,$R$2:$S$16,2,0),'APTA Employee Census'!$B$6:$AB$507,ROWS($A$1:A413)+1,0)))</f>
        <v/>
      </c>
      <c r="B414" s="43" t="str">
        <f>IF(VLOOKUP(B$1,$R$2:$S$16,2,0)="","",IF(HLOOKUP(VLOOKUP(B$1,$R$2:$S$16,2,0),'APTA Employee Census'!$A$6:$AB$507,ROWS($A$1:B413)+1,0)=0,"",HLOOKUP(VLOOKUP(B$1,$R$2:$S$16,2,0),'APTA Employee Census'!$A$6:$AB$507,ROWS($A$1:B413)+1,0)))</f>
        <v/>
      </c>
      <c r="C414" s="43" t="str">
        <f>IF(VLOOKUP(C$1,$R$2:$S$16,2,0)="","",IF(HLOOKUP(VLOOKUP(C$1,$R$2:$S$16,2,0),'APTA Employee Census'!$B$6:$AB$507,ROWS($A$1:C413)+1,0)=0,"",HLOOKUP(VLOOKUP(C$1,$R$2:$S$16,2,0),'APTA Employee Census'!$B$6:$AB$507,ROWS($A$1:C413)+1,0)))</f>
        <v/>
      </c>
      <c r="D414" s="72" t="str">
        <f>IF(VLOOKUP(D$1,$R$2:$S$16,2,0)="","",IF(HLOOKUP(VLOOKUP(D$1,$R$2:$S$16,2,0),'APTA Employee Census'!$B$6:$AB$507,ROWS($A$1:D413)+1,0)=0,"",HLOOKUP(VLOOKUP(D$1,$R$2:$S$16,2,0),'APTA Employee Census'!$B$6:$AB$507,ROWS($A$1:D413)+1,0)))</f>
        <v/>
      </c>
      <c r="E414" s="43" t="str">
        <f>IF(VLOOKUP(E$1,$R$2:$S$16,2,0)="","",IF(HLOOKUP(VLOOKUP(E$1,$R$2:$S$16,2,0),'APTA Employee Census'!$B$6:$AB$507,ROWS($A$1:E413)+1,0)=0,"",VLOOKUP(HLOOKUP(VLOOKUP(E$1,$R$2:$S$16,2,0),'APTA Employee Census'!$B$6:$AB$507,ROWS($A$1:E413)+1,0),Lookups!$A$2:$B$45,2,0)))</f>
        <v/>
      </c>
      <c r="F414" s="72" t="str">
        <f>IF(VLOOKUP(F$1,$R$2:$S$16,2,0)="","",IF(HLOOKUP(VLOOKUP(F$1,$R$2:$S$16,2,0),'APTA Employee Census'!$B$6:$AB$507,ROWS($A$1:F413)+1,0)=0,"",HLOOKUP(VLOOKUP(F$1,$R$2:$S$16,2,0),'APTA Employee Census'!$B$6:$AB$507,ROWS($A$1:F413)+1,0)))</f>
        <v/>
      </c>
      <c r="G414" s="43" t="str">
        <f>IF(VLOOKUP(G$1,$R$2:$S$16,2,0)="","",IF(HLOOKUP(VLOOKUP(G$1,$R$2:$S$16,2,0),'APTA Employee Census'!$B$6:$AB$507,ROWS($A$1:G413)+1,0)=0,"",VLOOKUP(HLOOKUP(VLOOKUP(G$1,$R$2:$S$16,2,0),'APTA Employee Census'!$B$6:$AB$507,ROWS($A$1:G413)+1,0),Lookups!$A$2:$B$45,2,0)))</f>
        <v/>
      </c>
      <c r="H414" s="72" t="str">
        <f>IF(VLOOKUP(H$1,$R$2:$S$16,2,0)="","",IF(HLOOKUP(VLOOKUP(H$1,$R$2:$S$16,2,0),'APTA Employee Census'!$B$6:$AB$507,ROWS($A$1:H413)+1,0)=0,"",HLOOKUP(VLOOKUP(H$1,$R$2:$S$16,2,0),'APTA Employee Census'!$B$6:$AB$507,ROWS($A$1:H413)+1,0)))</f>
        <v/>
      </c>
      <c r="I414" s="73" t="str">
        <f>IF(VLOOKUP(I$1,$R$2:$S$16,2,0)="","",IF(HLOOKUP(VLOOKUP(I$1,$R$2:$S$16,2,0),'APTA Employee Census'!$B$6:$AB$507,ROWS($A$1:I413)+1,0)=0,"",HLOOKUP(VLOOKUP(I$1,$R$2:$S$16,2,0),'APTA Employee Census'!$B$6:$AB$507,ROWS($A$1:I413)+1,0)))</f>
        <v/>
      </c>
      <c r="J414" s="74" t="str">
        <f>IF(VLOOKUP($J$1,$R$2:$S$16,2,0)="","",IF(AND($K414="part_time",HLOOKUP(VLOOKUP(J$1,$R$2:$S$16,2,0),'APTA Employee Census'!$B$6:$AB$507,ROWS($A$1:J413)+1,0)&gt;0),HLOOKUP(VLOOKUP(J$1,$R$2:$S$16,2,0),'APTA Employee Census'!$B$6:$AB$507,ROWS($A$1:J413)+1,0),IF(AND($K414="part_time",HLOOKUP(VLOOKUP(J$1,$R$2:$S$16,2,0),'APTA Employee Census'!$B$6:$AB$507,ROWS($A$1:J413)+1,0)=""),'APTA Employee Census'!$G$1,"")))</f>
        <v/>
      </c>
      <c r="K414" s="43" t="e">
        <f>IF(VLOOKUP(K$1,$R$2:$S$16,2,0)="","",IF(HLOOKUP(VLOOKUP(K$1,$R$2:$S$16,2,0),'APTA Employee Census'!$B$6:$AB$507,ROWS($A$1:K413)+1,0)=0,"",VLOOKUP(HLOOKUP(VLOOKUP(K$1,$R$2:$S$16,2,0),'APTA Employee Census'!$B$6:$AB$507,ROWS($A$1:K413)+1,0),Lookups!$A$2:$B$45,2,0)))</f>
        <v>#N/A</v>
      </c>
      <c r="L414" s="72" t="str">
        <f>IF(VLOOKUP(L$1,$R$2:$S$16,2,0)="","",IF(HLOOKUP(VLOOKUP(L$1,$R$2:$S$16,2,0),'APTA Employee Census'!$B$6:$AB$507,ROWS($A$1:L413)+1,0)=0,"",HLOOKUP(VLOOKUP(L$1,$R$2:$S$16,2,0),'APTA Employee Census'!$B$6:$AB$507,ROWS($A$1:L413)+1,0)))</f>
        <v/>
      </c>
      <c r="M414" s="74" t="str">
        <f>IF(VLOOKUP(M$1,$R$2:$S$16,2,0)="","",IF(HLOOKUP(VLOOKUP(M$1,$R$2:$S$16,2,0),'APTA Employee Census'!$B$6:$AB$507,ROWS($A$1:M413)+1,0)=0,"",HLOOKUP(VLOOKUP(M$1,$R$2:$S$16,2,0),'APTA Employee Census'!$B$6:$AB$507,ROWS($A$1:M413)+1,0)))</f>
        <v/>
      </c>
      <c r="N414" s="72" t="str">
        <f>IF(VLOOKUP(N$1,$R$2:$S$16,2,0)="","",IF(HLOOKUP(VLOOKUP(N$1,$R$2:$S$16,2,0),'APTA Employee Census'!$B$6:$AB$507,ROWS($A$1:N413)+1,0)=0,"",HLOOKUP(VLOOKUP(N$1,$R$2:$S$16,2,0),'APTA Employee Census'!$B$6:$AB$507,ROWS($A$1:N413)+1,0)))</f>
        <v/>
      </c>
      <c r="O414" s="43" t="str">
        <f>IF(VLOOKUP(O$1,$R$2:$S$16,2,0)="","",IF(E414="self",IF(HLOOKUP(VLOOKUP(O$1,$R$2:$S$16,2,0),'APTA Employee Census'!$B$6:$AB$507,ROWS($A$1:O413)+1,0)=0,"",VLOOKUP(HLOOKUP(VLOOKUP(O$1,$R$2:$S$16,2,0),'APTA Employee Census'!$B$6:$AB$507,ROWS($A$1:O413)+1,0),Lookups!$A$2:$B$45,2,0)),""))</f>
        <v/>
      </c>
    </row>
    <row r="415" spans="1:15" ht="18" customHeight="1" x14ac:dyDescent="0.15">
      <c r="A415" s="43" t="str">
        <f>IF(VLOOKUP(A$1,$R$2:$S$16,2,0)="","",IF(HLOOKUP(VLOOKUP(A$1,$R$2:$S$16,2,0),'APTA Employee Census'!$B$6:$AB$507,ROWS($A$1:A414)+1,0)=0,"",HLOOKUP(VLOOKUP(A$1,$R$2:$S$16,2,0),'APTA Employee Census'!$B$6:$AB$507,ROWS($A$1:A414)+1,0)))</f>
        <v/>
      </c>
      <c r="B415" s="43" t="str">
        <f>IF(VLOOKUP(B$1,$R$2:$S$16,2,0)="","",IF(HLOOKUP(VLOOKUP(B$1,$R$2:$S$16,2,0),'APTA Employee Census'!$A$6:$AB$507,ROWS($A$1:B414)+1,0)=0,"",HLOOKUP(VLOOKUP(B$1,$R$2:$S$16,2,0),'APTA Employee Census'!$A$6:$AB$507,ROWS($A$1:B414)+1,0)))</f>
        <v/>
      </c>
      <c r="C415" s="43" t="str">
        <f>IF(VLOOKUP(C$1,$R$2:$S$16,2,0)="","",IF(HLOOKUP(VLOOKUP(C$1,$R$2:$S$16,2,0),'APTA Employee Census'!$B$6:$AB$507,ROWS($A$1:C414)+1,0)=0,"",HLOOKUP(VLOOKUP(C$1,$R$2:$S$16,2,0),'APTA Employee Census'!$B$6:$AB$507,ROWS($A$1:C414)+1,0)))</f>
        <v/>
      </c>
      <c r="D415" s="72" t="str">
        <f>IF(VLOOKUP(D$1,$R$2:$S$16,2,0)="","",IF(HLOOKUP(VLOOKUP(D$1,$R$2:$S$16,2,0),'APTA Employee Census'!$B$6:$AB$507,ROWS($A$1:D414)+1,0)=0,"",HLOOKUP(VLOOKUP(D$1,$R$2:$S$16,2,0),'APTA Employee Census'!$B$6:$AB$507,ROWS($A$1:D414)+1,0)))</f>
        <v/>
      </c>
      <c r="E415" s="43" t="str">
        <f>IF(VLOOKUP(E$1,$R$2:$S$16,2,0)="","",IF(HLOOKUP(VLOOKUP(E$1,$R$2:$S$16,2,0),'APTA Employee Census'!$B$6:$AB$507,ROWS($A$1:E414)+1,0)=0,"",VLOOKUP(HLOOKUP(VLOOKUP(E$1,$R$2:$S$16,2,0),'APTA Employee Census'!$B$6:$AB$507,ROWS($A$1:E414)+1,0),Lookups!$A$2:$B$45,2,0)))</f>
        <v/>
      </c>
      <c r="F415" s="72" t="str">
        <f>IF(VLOOKUP(F$1,$R$2:$S$16,2,0)="","",IF(HLOOKUP(VLOOKUP(F$1,$R$2:$S$16,2,0),'APTA Employee Census'!$B$6:$AB$507,ROWS($A$1:F414)+1,0)=0,"",HLOOKUP(VLOOKUP(F$1,$R$2:$S$16,2,0),'APTA Employee Census'!$B$6:$AB$507,ROWS($A$1:F414)+1,0)))</f>
        <v/>
      </c>
      <c r="G415" s="43" t="str">
        <f>IF(VLOOKUP(G$1,$R$2:$S$16,2,0)="","",IF(HLOOKUP(VLOOKUP(G$1,$R$2:$S$16,2,0),'APTA Employee Census'!$B$6:$AB$507,ROWS($A$1:G414)+1,0)=0,"",VLOOKUP(HLOOKUP(VLOOKUP(G$1,$R$2:$S$16,2,0),'APTA Employee Census'!$B$6:$AB$507,ROWS($A$1:G414)+1,0),Lookups!$A$2:$B$45,2,0)))</f>
        <v/>
      </c>
      <c r="H415" s="72" t="str">
        <f>IF(VLOOKUP(H$1,$R$2:$S$16,2,0)="","",IF(HLOOKUP(VLOOKUP(H$1,$R$2:$S$16,2,0),'APTA Employee Census'!$B$6:$AB$507,ROWS($A$1:H414)+1,0)=0,"",HLOOKUP(VLOOKUP(H$1,$R$2:$S$16,2,0),'APTA Employee Census'!$B$6:$AB$507,ROWS($A$1:H414)+1,0)))</f>
        <v/>
      </c>
      <c r="I415" s="73" t="str">
        <f>IF(VLOOKUP(I$1,$R$2:$S$16,2,0)="","",IF(HLOOKUP(VLOOKUP(I$1,$R$2:$S$16,2,0),'APTA Employee Census'!$B$6:$AB$507,ROWS($A$1:I414)+1,0)=0,"",HLOOKUP(VLOOKUP(I$1,$R$2:$S$16,2,0),'APTA Employee Census'!$B$6:$AB$507,ROWS($A$1:I414)+1,0)))</f>
        <v/>
      </c>
      <c r="J415" s="74" t="str">
        <f>IF(VLOOKUP($J$1,$R$2:$S$16,2,0)="","",IF(AND($K415="part_time",HLOOKUP(VLOOKUP(J$1,$R$2:$S$16,2,0),'APTA Employee Census'!$B$6:$AB$507,ROWS($A$1:J414)+1,0)&gt;0),HLOOKUP(VLOOKUP(J$1,$R$2:$S$16,2,0),'APTA Employee Census'!$B$6:$AB$507,ROWS($A$1:J414)+1,0),IF(AND($K415="part_time",HLOOKUP(VLOOKUP(J$1,$R$2:$S$16,2,0),'APTA Employee Census'!$B$6:$AB$507,ROWS($A$1:J414)+1,0)=""),'APTA Employee Census'!$G$1,"")))</f>
        <v/>
      </c>
      <c r="K415" s="43" t="e">
        <f>IF(VLOOKUP(K$1,$R$2:$S$16,2,0)="","",IF(HLOOKUP(VLOOKUP(K$1,$R$2:$S$16,2,0),'APTA Employee Census'!$B$6:$AB$507,ROWS($A$1:K414)+1,0)=0,"",VLOOKUP(HLOOKUP(VLOOKUP(K$1,$R$2:$S$16,2,0),'APTA Employee Census'!$B$6:$AB$507,ROWS($A$1:K414)+1,0),Lookups!$A$2:$B$45,2,0)))</f>
        <v>#N/A</v>
      </c>
      <c r="L415" s="72" t="str">
        <f>IF(VLOOKUP(L$1,$R$2:$S$16,2,0)="","",IF(HLOOKUP(VLOOKUP(L$1,$R$2:$S$16,2,0),'APTA Employee Census'!$B$6:$AB$507,ROWS($A$1:L414)+1,0)=0,"",HLOOKUP(VLOOKUP(L$1,$R$2:$S$16,2,0),'APTA Employee Census'!$B$6:$AB$507,ROWS($A$1:L414)+1,0)))</f>
        <v/>
      </c>
      <c r="M415" s="74" t="str">
        <f>IF(VLOOKUP(M$1,$R$2:$S$16,2,0)="","",IF(HLOOKUP(VLOOKUP(M$1,$R$2:$S$16,2,0),'APTA Employee Census'!$B$6:$AB$507,ROWS($A$1:M414)+1,0)=0,"",HLOOKUP(VLOOKUP(M$1,$R$2:$S$16,2,0),'APTA Employee Census'!$B$6:$AB$507,ROWS($A$1:M414)+1,0)))</f>
        <v/>
      </c>
      <c r="N415" s="72" t="str">
        <f>IF(VLOOKUP(N$1,$R$2:$S$16,2,0)="","",IF(HLOOKUP(VLOOKUP(N$1,$R$2:$S$16,2,0),'APTA Employee Census'!$B$6:$AB$507,ROWS($A$1:N414)+1,0)=0,"",HLOOKUP(VLOOKUP(N$1,$R$2:$S$16,2,0),'APTA Employee Census'!$B$6:$AB$507,ROWS($A$1:N414)+1,0)))</f>
        <v/>
      </c>
      <c r="O415" s="43" t="str">
        <f>IF(VLOOKUP(O$1,$R$2:$S$16,2,0)="","",IF(E415="self",IF(HLOOKUP(VLOOKUP(O$1,$R$2:$S$16,2,0),'APTA Employee Census'!$B$6:$AB$507,ROWS($A$1:O414)+1,0)=0,"",VLOOKUP(HLOOKUP(VLOOKUP(O$1,$R$2:$S$16,2,0),'APTA Employee Census'!$B$6:$AB$507,ROWS($A$1:O414)+1,0),Lookups!$A$2:$B$45,2,0)),""))</f>
        <v/>
      </c>
    </row>
    <row r="416" spans="1:15" ht="18" customHeight="1" x14ac:dyDescent="0.15">
      <c r="A416" s="43" t="str">
        <f>IF(VLOOKUP(A$1,$R$2:$S$16,2,0)="","",IF(HLOOKUP(VLOOKUP(A$1,$R$2:$S$16,2,0),'APTA Employee Census'!$B$6:$AB$507,ROWS($A$1:A415)+1,0)=0,"",HLOOKUP(VLOOKUP(A$1,$R$2:$S$16,2,0),'APTA Employee Census'!$B$6:$AB$507,ROWS($A$1:A415)+1,0)))</f>
        <v/>
      </c>
      <c r="B416" s="43" t="str">
        <f>IF(VLOOKUP(B$1,$R$2:$S$16,2,0)="","",IF(HLOOKUP(VLOOKUP(B$1,$R$2:$S$16,2,0),'APTA Employee Census'!$A$6:$AB$507,ROWS($A$1:B415)+1,0)=0,"",HLOOKUP(VLOOKUP(B$1,$R$2:$S$16,2,0),'APTA Employee Census'!$A$6:$AB$507,ROWS($A$1:B415)+1,0)))</f>
        <v/>
      </c>
      <c r="C416" s="43" t="str">
        <f>IF(VLOOKUP(C$1,$R$2:$S$16,2,0)="","",IF(HLOOKUP(VLOOKUP(C$1,$R$2:$S$16,2,0),'APTA Employee Census'!$B$6:$AB$507,ROWS($A$1:C415)+1,0)=0,"",HLOOKUP(VLOOKUP(C$1,$R$2:$S$16,2,0),'APTA Employee Census'!$B$6:$AB$507,ROWS($A$1:C415)+1,0)))</f>
        <v/>
      </c>
      <c r="D416" s="72" t="str">
        <f>IF(VLOOKUP(D$1,$R$2:$S$16,2,0)="","",IF(HLOOKUP(VLOOKUP(D$1,$R$2:$S$16,2,0),'APTA Employee Census'!$B$6:$AB$507,ROWS($A$1:D415)+1,0)=0,"",HLOOKUP(VLOOKUP(D$1,$R$2:$S$16,2,0),'APTA Employee Census'!$B$6:$AB$507,ROWS($A$1:D415)+1,0)))</f>
        <v/>
      </c>
      <c r="E416" s="43" t="str">
        <f>IF(VLOOKUP(E$1,$R$2:$S$16,2,0)="","",IF(HLOOKUP(VLOOKUP(E$1,$R$2:$S$16,2,0),'APTA Employee Census'!$B$6:$AB$507,ROWS($A$1:E415)+1,0)=0,"",VLOOKUP(HLOOKUP(VLOOKUP(E$1,$R$2:$S$16,2,0),'APTA Employee Census'!$B$6:$AB$507,ROWS($A$1:E415)+1,0),Lookups!$A$2:$B$45,2,0)))</f>
        <v/>
      </c>
      <c r="F416" s="72" t="str">
        <f>IF(VLOOKUP(F$1,$R$2:$S$16,2,0)="","",IF(HLOOKUP(VLOOKUP(F$1,$R$2:$S$16,2,0),'APTA Employee Census'!$B$6:$AB$507,ROWS($A$1:F415)+1,0)=0,"",HLOOKUP(VLOOKUP(F$1,$R$2:$S$16,2,0),'APTA Employee Census'!$B$6:$AB$507,ROWS($A$1:F415)+1,0)))</f>
        <v/>
      </c>
      <c r="G416" s="43" t="str">
        <f>IF(VLOOKUP(G$1,$R$2:$S$16,2,0)="","",IF(HLOOKUP(VLOOKUP(G$1,$R$2:$S$16,2,0),'APTA Employee Census'!$B$6:$AB$507,ROWS($A$1:G415)+1,0)=0,"",VLOOKUP(HLOOKUP(VLOOKUP(G$1,$R$2:$S$16,2,0),'APTA Employee Census'!$B$6:$AB$507,ROWS($A$1:G415)+1,0),Lookups!$A$2:$B$45,2,0)))</f>
        <v/>
      </c>
      <c r="H416" s="72" t="str">
        <f>IF(VLOOKUP(H$1,$R$2:$S$16,2,0)="","",IF(HLOOKUP(VLOOKUP(H$1,$R$2:$S$16,2,0),'APTA Employee Census'!$B$6:$AB$507,ROWS($A$1:H415)+1,0)=0,"",HLOOKUP(VLOOKUP(H$1,$R$2:$S$16,2,0),'APTA Employee Census'!$B$6:$AB$507,ROWS($A$1:H415)+1,0)))</f>
        <v/>
      </c>
      <c r="I416" s="73" t="str">
        <f>IF(VLOOKUP(I$1,$R$2:$S$16,2,0)="","",IF(HLOOKUP(VLOOKUP(I$1,$R$2:$S$16,2,0),'APTA Employee Census'!$B$6:$AB$507,ROWS($A$1:I415)+1,0)=0,"",HLOOKUP(VLOOKUP(I$1,$R$2:$S$16,2,0),'APTA Employee Census'!$B$6:$AB$507,ROWS($A$1:I415)+1,0)))</f>
        <v/>
      </c>
      <c r="J416" s="74" t="str">
        <f>IF(VLOOKUP($J$1,$R$2:$S$16,2,0)="","",IF(AND($K416="part_time",HLOOKUP(VLOOKUP(J$1,$R$2:$S$16,2,0),'APTA Employee Census'!$B$6:$AB$507,ROWS($A$1:J415)+1,0)&gt;0),HLOOKUP(VLOOKUP(J$1,$R$2:$S$16,2,0),'APTA Employee Census'!$B$6:$AB$507,ROWS($A$1:J415)+1,0),IF(AND($K416="part_time",HLOOKUP(VLOOKUP(J$1,$R$2:$S$16,2,0),'APTA Employee Census'!$B$6:$AB$507,ROWS($A$1:J415)+1,0)=""),'APTA Employee Census'!$G$1,"")))</f>
        <v/>
      </c>
      <c r="K416" s="43" t="e">
        <f>IF(VLOOKUP(K$1,$R$2:$S$16,2,0)="","",IF(HLOOKUP(VLOOKUP(K$1,$R$2:$S$16,2,0),'APTA Employee Census'!$B$6:$AB$507,ROWS($A$1:K415)+1,0)=0,"",VLOOKUP(HLOOKUP(VLOOKUP(K$1,$R$2:$S$16,2,0),'APTA Employee Census'!$B$6:$AB$507,ROWS($A$1:K415)+1,0),Lookups!$A$2:$B$45,2,0)))</f>
        <v>#N/A</v>
      </c>
      <c r="L416" s="72" t="str">
        <f>IF(VLOOKUP(L$1,$R$2:$S$16,2,0)="","",IF(HLOOKUP(VLOOKUP(L$1,$R$2:$S$16,2,0),'APTA Employee Census'!$B$6:$AB$507,ROWS($A$1:L415)+1,0)=0,"",HLOOKUP(VLOOKUP(L$1,$R$2:$S$16,2,0),'APTA Employee Census'!$B$6:$AB$507,ROWS($A$1:L415)+1,0)))</f>
        <v/>
      </c>
      <c r="M416" s="74" t="str">
        <f>IF(VLOOKUP(M$1,$R$2:$S$16,2,0)="","",IF(HLOOKUP(VLOOKUP(M$1,$R$2:$S$16,2,0),'APTA Employee Census'!$B$6:$AB$507,ROWS($A$1:M415)+1,0)=0,"",HLOOKUP(VLOOKUP(M$1,$R$2:$S$16,2,0),'APTA Employee Census'!$B$6:$AB$507,ROWS($A$1:M415)+1,0)))</f>
        <v/>
      </c>
      <c r="N416" s="72" t="str">
        <f>IF(VLOOKUP(N$1,$R$2:$S$16,2,0)="","",IF(HLOOKUP(VLOOKUP(N$1,$R$2:$S$16,2,0),'APTA Employee Census'!$B$6:$AB$507,ROWS($A$1:N415)+1,0)=0,"",HLOOKUP(VLOOKUP(N$1,$R$2:$S$16,2,0),'APTA Employee Census'!$B$6:$AB$507,ROWS($A$1:N415)+1,0)))</f>
        <v/>
      </c>
      <c r="O416" s="43" t="str">
        <f>IF(VLOOKUP(O$1,$R$2:$S$16,2,0)="","",IF(E416="self",IF(HLOOKUP(VLOOKUP(O$1,$R$2:$S$16,2,0),'APTA Employee Census'!$B$6:$AB$507,ROWS($A$1:O415)+1,0)=0,"",VLOOKUP(HLOOKUP(VLOOKUP(O$1,$R$2:$S$16,2,0),'APTA Employee Census'!$B$6:$AB$507,ROWS($A$1:O415)+1,0),Lookups!$A$2:$B$45,2,0)),""))</f>
        <v/>
      </c>
    </row>
    <row r="417" spans="1:15" ht="18" customHeight="1" x14ac:dyDescent="0.15">
      <c r="A417" s="43" t="str">
        <f>IF(VLOOKUP(A$1,$R$2:$S$16,2,0)="","",IF(HLOOKUP(VLOOKUP(A$1,$R$2:$S$16,2,0),'APTA Employee Census'!$B$6:$AB$507,ROWS($A$1:A416)+1,0)=0,"",HLOOKUP(VLOOKUP(A$1,$R$2:$S$16,2,0),'APTA Employee Census'!$B$6:$AB$507,ROWS($A$1:A416)+1,0)))</f>
        <v/>
      </c>
      <c r="B417" s="43" t="str">
        <f>IF(VLOOKUP(B$1,$R$2:$S$16,2,0)="","",IF(HLOOKUP(VLOOKUP(B$1,$R$2:$S$16,2,0),'APTA Employee Census'!$A$6:$AB$507,ROWS($A$1:B416)+1,0)=0,"",HLOOKUP(VLOOKUP(B$1,$R$2:$S$16,2,0),'APTA Employee Census'!$A$6:$AB$507,ROWS($A$1:B416)+1,0)))</f>
        <v/>
      </c>
      <c r="C417" s="43" t="str">
        <f>IF(VLOOKUP(C$1,$R$2:$S$16,2,0)="","",IF(HLOOKUP(VLOOKUP(C$1,$R$2:$S$16,2,0),'APTA Employee Census'!$B$6:$AB$507,ROWS($A$1:C416)+1,0)=0,"",HLOOKUP(VLOOKUP(C$1,$R$2:$S$16,2,0),'APTA Employee Census'!$B$6:$AB$507,ROWS($A$1:C416)+1,0)))</f>
        <v/>
      </c>
      <c r="D417" s="72" t="str">
        <f>IF(VLOOKUP(D$1,$R$2:$S$16,2,0)="","",IF(HLOOKUP(VLOOKUP(D$1,$R$2:$S$16,2,0),'APTA Employee Census'!$B$6:$AB$507,ROWS($A$1:D416)+1,0)=0,"",HLOOKUP(VLOOKUP(D$1,$R$2:$S$16,2,0),'APTA Employee Census'!$B$6:$AB$507,ROWS($A$1:D416)+1,0)))</f>
        <v/>
      </c>
      <c r="E417" s="43" t="str">
        <f>IF(VLOOKUP(E$1,$R$2:$S$16,2,0)="","",IF(HLOOKUP(VLOOKUP(E$1,$R$2:$S$16,2,0),'APTA Employee Census'!$B$6:$AB$507,ROWS($A$1:E416)+1,0)=0,"",VLOOKUP(HLOOKUP(VLOOKUP(E$1,$R$2:$S$16,2,0),'APTA Employee Census'!$B$6:$AB$507,ROWS($A$1:E416)+1,0),Lookups!$A$2:$B$45,2,0)))</f>
        <v/>
      </c>
      <c r="F417" s="72" t="str">
        <f>IF(VLOOKUP(F$1,$R$2:$S$16,2,0)="","",IF(HLOOKUP(VLOOKUP(F$1,$R$2:$S$16,2,0),'APTA Employee Census'!$B$6:$AB$507,ROWS($A$1:F416)+1,0)=0,"",HLOOKUP(VLOOKUP(F$1,$R$2:$S$16,2,0),'APTA Employee Census'!$B$6:$AB$507,ROWS($A$1:F416)+1,0)))</f>
        <v/>
      </c>
      <c r="G417" s="43" t="str">
        <f>IF(VLOOKUP(G$1,$R$2:$S$16,2,0)="","",IF(HLOOKUP(VLOOKUP(G$1,$R$2:$S$16,2,0),'APTA Employee Census'!$B$6:$AB$507,ROWS($A$1:G416)+1,0)=0,"",VLOOKUP(HLOOKUP(VLOOKUP(G$1,$R$2:$S$16,2,0),'APTA Employee Census'!$B$6:$AB$507,ROWS($A$1:G416)+1,0),Lookups!$A$2:$B$45,2,0)))</f>
        <v/>
      </c>
      <c r="H417" s="72" t="str">
        <f>IF(VLOOKUP(H$1,$R$2:$S$16,2,0)="","",IF(HLOOKUP(VLOOKUP(H$1,$R$2:$S$16,2,0),'APTA Employee Census'!$B$6:$AB$507,ROWS($A$1:H416)+1,0)=0,"",HLOOKUP(VLOOKUP(H$1,$R$2:$S$16,2,0),'APTA Employee Census'!$B$6:$AB$507,ROWS($A$1:H416)+1,0)))</f>
        <v/>
      </c>
      <c r="I417" s="73" t="str">
        <f>IF(VLOOKUP(I$1,$R$2:$S$16,2,0)="","",IF(HLOOKUP(VLOOKUP(I$1,$R$2:$S$16,2,0),'APTA Employee Census'!$B$6:$AB$507,ROWS($A$1:I416)+1,0)=0,"",HLOOKUP(VLOOKUP(I$1,$R$2:$S$16,2,0),'APTA Employee Census'!$B$6:$AB$507,ROWS($A$1:I416)+1,0)))</f>
        <v/>
      </c>
      <c r="J417" s="74" t="str">
        <f>IF(VLOOKUP($J$1,$R$2:$S$16,2,0)="","",IF(AND($K417="part_time",HLOOKUP(VLOOKUP(J$1,$R$2:$S$16,2,0),'APTA Employee Census'!$B$6:$AB$507,ROWS($A$1:J416)+1,0)&gt;0),HLOOKUP(VLOOKUP(J$1,$R$2:$S$16,2,0),'APTA Employee Census'!$B$6:$AB$507,ROWS($A$1:J416)+1,0),IF(AND($K417="part_time",HLOOKUP(VLOOKUP(J$1,$R$2:$S$16,2,0),'APTA Employee Census'!$B$6:$AB$507,ROWS($A$1:J416)+1,0)=""),'APTA Employee Census'!$G$1,"")))</f>
        <v/>
      </c>
      <c r="K417" s="43" t="e">
        <f>IF(VLOOKUP(K$1,$R$2:$S$16,2,0)="","",IF(HLOOKUP(VLOOKUP(K$1,$R$2:$S$16,2,0),'APTA Employee Census'!$B$6:$AB$507,ROWS($A$1:K416)+1,0)=0,"",VLOOKUP(HLOOKUP(VLOOKUP(K$1,$R$2:$S$16,2,0),'APTA Employee Census'!$B$6:$AB$507,ROWS($A$1:K416)+1,0),Lookups!$A$2:$B$45,2,0)))</f>
        <v>#N/A</v>
      </c>
      <c r="L417" s="72" t="str">
        <f>IF(VLOOKUP(L$1,$R$2:$S$16,2,0)="","",IF(HLOOKUP(VLOOKUP(L$1,$R$2:$S$16,2,0),'APTA Employee Census'!$B$6:$AB$507,ROWS($A$1:L416)+1,0)=0,"",HLOOKUP(VLOOKUP(L$1,$R$2:$S$16,2,0),'APTA Employee Census'!$B$6:$AB$507,ROWS($A$1:L416)+1,0)))</f>
        <v/>
      </c>
      <c r="M417" s="74" t="str">
        <f>IF(VLOOKUP(M$1,$R$2:$S$16,2,0)="","",IF(HLOOKUP(VLOOKUP(M$1,$R$2:$S$16,2,0),'APTA Employee Census'!$B$6:$AB$507,ROWS($A$1:M416)+1,0)=0,"",HLOOKUP(VLOOKUP(M$1,$R$2:$S$16,2,0),'APTA Employee Census'!$B$6:$AB$507,ROWS($A$1:M416)+1,0)))</f>
        <v/>
      </c>
      <c r="N417" s="72" t="str">
        <f>IF(VLOOKUP(N$1,$R$2:$S$16,2,0)="","",IF(HLOOKUP(VLOOKUP(N$1,$R$2:$S$16,2,0),'APTA Employee Census'!$B$6:$AB$507,ROWS($A$1:N416)+1,0)=0,"",HLOOKUP(VLOOKUP(N$1,$R$2:$S$16,2,0),'APTA Employee Census'!$B$6:$AB$507,ROWS($A$1:N416)+1,0)))</f>
        <v/>
      </c>
      <c r="O417" s="43" t="str">
        <f>IF(VLOOKUP(O$1,$R$2:$S$16,2,0)="","",IF(E417="self",IF(HLOOKUP(VLOOKUP(O$1,$R$2:$S$16,2,0),'APTA Employee Census'!$B$6:$AB$507,ROWS($A$1:O416)+1,0)=0,"",VLOOKUP(HLOOKUP(VLOOKUP(O$1,$R$2:$S$16,2,0),'APTA Employee Census'!$B$6:$AB$507,ROWS($A$1:O416)+1,0),Lookups!$A$2:$B$45,2,0)),""))</f>
        <v/>
      </c>
    </row>
    <row r="418" spans="1:15" ht="18" customHeight="1" x14ac:dyDescent="0.15">
      <c r="A418" s="43" t="str">
        <f>IF(VLOOKUP(A$1,$R$2:$S$16,2,0)="","",IF(HLOOKUP(VLOOKUP(A$1,$R$2:$S$16,2,0),'APTA Employee Census'!$B$6:$AB$507,ROWS($A$1:A417)+1,0)=0,"",HLOOKUP(VLOOKUP(A$1,$R$2:$S$16,2,0),'APTA Employee Census'!$B$6:$AB$507,ROWS($A$1:A417)+1,0)))</f>
        <v/>
      </c>
      <c r="B418" s="43" t="str">
        <f>IF(VLOOKUP(B$1,$R$2:$S$16,2,0)="","",IF(HLOOKUP(VLOOKUP(B$1,$R$2:$S$16,2,0),'APTA Employee Census'!$A$6:$AB$507,ROWS($A$1:B417)+1,0)=0,"",HLOOKUP(VLOOKUP(B$1,$R$2:$S$16,2,0),'APTA Employee Census'!$A$6:$AB$507,ROWS($A$1:B417)+1,0)))</f>
        <v/>
      </c>
      <c r="C418" s="43" t="str">
        <f>IF(VLOOKUP(C$1,$R$2:$S$16,2,0)="","",IF(HLOOKUP(VLOOKUP(C$1,$R$2:$S$16,2,0),'APTA Employee Census'!$B$6:$AB$507,ROWS($A$1:C417)+1,0)=0,"",HLOOKUP(VLOOKUP(C$1,$R$2:$S$16,2,0),'APTA Employee Census'!$B$6:$AB$507,ROWS($A$1:C417)+1,0)))</f>
        <v/>
      </c>
      <c r="D418" s="72" t="str">
        <f>IF(VLOOKUP(D$1,$R$2:$S$16,2,0)="","",IF(HLOOKUP(VLOOKUP(D$1,$R$2:$S$16,2,0),'APTA Employee Census'!$B$6:$AB$507,ROWS($A$1:D417)+1,0)=0,"",HLOOKUP(VLOOKUP(D$1,$R$2:$S$16,2,0),'APTA Employee Census'!$B$6:$AB$507,ROWS($A$1:D417)+1,0)))</f>
        <v/>
      </c>
      <c r="E418" s="43" t="str">
        <f>IF(VLOOKUP(E$1,$R$2:$S$16,2,0)="","",IF(HLOOKUP(VLOOKUP(E$1,$R$2:$S$16,2,0),'APTA Employee Census'!$B$6:$AB$507,ROWS($A$1:E417)+1,0)=0,"",VLOOKUP(HLOOKUP(VLOOKUP(E$1,$R$2:$S$16,2,0),'APTA Employee Census'!$B$6:$AB$507,ROWS($A$1:E417)+1,0),Lookups!$A$2:$B$45,2,0)))</f>
        <v/>
      </c>
      <c r="F418" s="72" t="str">
        <f>IF(VLOOKUP(F$1,$R$2:$S$16,2,0)="","",IF(HLOOKUP(VLOOKUP(F$1,$R$2:$S$16,2,0),'APTA Employee Census'!$B$6:$AB$507,ROWS($A$1:F417)+1,0)=0,"",HLOOKUP(VLOOKUP(F$1,$R$2:$S$16,2,0),'APTA Employee Census'!$B$6:$AB$507,ROWS($A$1:F417)+1,0)))</f>
        <v/>
      </c>
      <c r="G418" s="43" t="str">
        <f>IF(VLOOKUP(G$1,$R$2:$S$16,2,0)="","",IF(HLOOKUP(VLOOKUP(G$1,$R$2:$S$16,2,0),'APTA Employee Census'!$B$6:$AB$507,ROWS($A$1:G417)+1,0)=0,"",VLOOKUP(HLOOKUP(VLOOKUP(G$1,$R$2:$S$16,2,0),'APTA Employee Census'!$B$6:$AB$507,ROWS($A$1:G417)+1,0),Lookups!$A$2:$B$45,2,0)))</f>
        <v/>
      </c>
      <c r="H418" s="72" t="str">
        <f>IF(VLOOKUP(H$1,$R$2:$S$16,2,0)="","",IF(HLOOKUP(VLOOKUP(H$1,$R$2:$S$16,2,0),'APTA Employee Census'!$B$6:$AB$507,ROWS($A$1:H417)+1,0)=0,"",HLOOKUP(VLOOKUP(H$1,$R$2:$S$16,2,0),'APTA Employee Census'!$B$6:$AB$507,ROWS($A$1:H417)+1,0)))</f>
        <v/>
      </c>
      <c r="I418" s="73" t="str">
        <f>IF(VLOOKUP(I$1,$R$2:$S$16,2,0)="","",IF(HLOOKUP(VLOOKUP(I$1,$R$2:$S$16,2,0),'APTA Employee Census'!$B$6:$AB$507,ROWS($A$1:I417)+1,0)=0,"",HLOOKUP(VLOOKUP(I$1,$R$2:$S$16,2,0),'APTA Employee Census'!$B$6:$AB$507,ROWS($A$1:I417)+1,0)))</f>
        <v/>
      </c>
      <c r="J418" s="74" t="str">
        <f>IF(VLOOKUP($J$1,$R$2:$S$16,2,0)="","",IF(AND($K418="part_time",HLOOKUP(VLOOKUP(J$1,$R$2:$S$16,2,0),'APTA Employee Census'!$B$6:$AB$507,ROWS($A$1:J417)+1,0)&gt;0),HLOOKUP(VLOOKUP(J$1,$R$2:$S$16,2,0),'APTA Employee Census'!$B$6:$AB$507,ROWS($A$1:J417)+1,0),IF(AND($K418="part_time",HLOOKUP(VLOOKUP(J$1,$R$2:$S$16,2,0),'APTA Employee Census'!$B$6:$AB$507,ROWS($A$1:J417)+1,0)=""),'APTA Employee Census'!$G$1,"")))</f>
        <v/>
      </c>
      <c r="K418" s="43" t="e">
        <f>IF(VLOOKUP(K$1,$R$2:$S$16,2,0)="","",IF(HLOOKUP(VLOOKUP(K$1,$R$2:$S$16,2,0),'APTA Employee Census'!$B$6:$AB$507,ROWS($A$1:K417)+1,0)=0,"",VLOOKUP(HLOOKUP(VLOOKUP(K$1,$R$2:$S$16,2,0),'APTA Employee Census'!$B$6:$AB$507,ROWS($A$1:K417)+1,0),Lookups!$A$2:$B$45,2,0)))</f>
        <v>#N/A</v>
      </c>
      <c r="L418" s="72" t="str">
        <f>IF(VLOOKUP(L$1,$R$2:$S$16,2,0)="","",IF(HLOOKUP(VLOOKUP(L$1,$R$2:$S$16,2,0),'APTA Employee Census'!$B$6:$AB$507,ROWS($A$1:L417)+1,0)=0,"",HLOOKUP(VLOOKUP(L$1,$R$2:$S$16,2,0),'APTA Employee Census'!$B$6:$AB$507,ROWS($A$1:L417)+1,0)))</f>
        <v/>
      </c>
      <c r="M418" s="74" t="str">
        <f>IF(VLOOKUP(M$1,$R$2:$S$16,2,0)="","",IF(HLOOKUP(VLOOKUP(M$1,$R$2:$S$16,2,0),'APTA Employee Census'!$B$6:$AB$507,ROWS($A$1:M417)+1,0)=0,"",HLOOKUP(VLOOKUP(M$1,$R$2:$S$16,2,0),'APTA Employee Census'!$B$6:$AB$507,ROWS($A$1:M417)+1,0)))</f>
        <v/>
      </c>
      <c r="N418" s="72" t="str">
        <f>IF(VLOOKUP(N$1,$R$2:$S$16,2,0)="","",IF(HLOOKUP(VLOOKUP(N$1,$R$2:$S$16,2,0),'APTA Employee Census'!$B$6:$AB$507,ROWS($A$1:N417)+1,0)=0,"",HLOOKUP(VLOOKUP(N$1,$R$2:$S$16,2,0),'APTA Employee Census'!$B$6:$AB$507,ROWS($A$1:N417)+1,0)))</f>
        <v/>
      </c>
      <c r="O418" s="43" t="str">
        <f>IF(VLOOKUP(O$1,$R$2:$S$16,2,0)="","",IF(E418="self",IF(HLOOKUP(VLOOKUP(O$1,$R$2:$S$16,2,0),'APTA Employee Census'!$B$6:$AB$507,ROWS($A$1:O417)+1,0)=0,"",VLOOKUP(HLOOKUP(VLOOKUP(O$1,$R$2:$S$16,2,0),'APTA Employee Census'!$B$6:$AB$507,ROWS($A$1:O417)+1,0),Lookups!$A$2:$B$45,2,0)),""))</f>
        <v/>
      </c>
    </row>
    <row r="419" spans="1:15" ht="18" customHeight="1" x14ac:dyDescent="0.15">
      <c r="A419" s="43" t="str">
        <f>IF(VLOOKUP(A$1,$R$2:$S$16,2,0)="","",IF(HLOOKUP(VLOOKUP(A$1,$R$2:$S$16,2,0),'APTA Employee Census'!$B$6:$AB$507,ROWS($A$1:A418)+1,0)=0,"",HLOOKUP(VLOOKUP(A$1,$R$2:$S$16,2,0),'APTA Employee Census'!$B$6:$AB$507,ROWS($A$1:A418)+1,0)))</f>
        <v/>
      </c>
      <c r="B419" s="43" t="str">
        <f>IF(VLOOKUP(B$1,$R$2:$S$16,2,0)="","",IF(HLOOKUP(VLOOKUP(B$1,$R$2:$S$16,2,0),'APTA Employee Census'!$A$6:$AB$507,ROWS($A$1:B418)+1,0)=0,"",HLOOKUP(VLOOKUP(B$1,$R$2:$S$16,2,0),'APTA Employee Census'!$A$6:$AB$507,ROWS($A$1:B418)+1,0)))</f>
        <v/>
      </c>
      <c r="C419" s="43" t="str">
        <f>IF(VLOOKUP(C$1,$R$2:$S$16,2,0)="","",IF(HLOOKUP(VLOOKUP(C$1,$R$2:$S$16,2,0),'APTA Employee Census'!$B$6:$AB$507,ROWS($A$1:C418)+1,0)=0,"",HLOOKUP(VLOOKUP(C$1,$R$2:$S$16,2,0),'APTA Employee Census'!$B$6:$AB$507,ROWS($A$1:C418)+1,0)))</f>
        <v/>
      </c>
      <c r="D419" s="72" t="str">
        <f>IF(VLOOKUP(D$1,$R$2:$S$16,2,0)="","",IF(HLOOKUP(VLOOKUP(D$1,$R$2:$S$16,2,0),'APTA Employee Census'!$B$6:$AB$507,ROWS($A$1:D418)+1,0)=0,"",HLOOKUP(VLOOKUP(D$1,$R$2:$S$16,2,0),'APTA Employee Census'!$B$6:$AB$507,ROWS($A$1:D418)+1,0)))</f>
        <v/>
      </c>
      <c r="E419" s="43" t="str">
        <f>IF(VLOOKUP(E$1,$R$2:$S$16,2,0)="","",IF(HLOOKUP(VLOOKUP(E$1,$R$2:$S$16,2,0),'APTA Employee Census'!$B$6:$AB$507,ROWS($A$1:E418)+1,0)=0,"",VLOOKUP(HLOOKUP(VLOOKUP(E$1,$R$2:$S$16,2,0),'APTA Employee Census'!$B$6:$AB$507,ROWS($A$1:E418)+1,0),Lookups!$A$2:$B$45,2,0)))</f>
        <v/>
      </c>
      <c r="F419" s="72" t="str">
        <f>IF(VLOOKUP(F$1,$R$2:$S$16,2,0)="","",IF(HLOOKUP(VLOOKUP(F$1,$R$2:$S$16,2,0),'APTA Employee Census'!$B$6:$AB$507,ROWS($A$1:F418)+1,0)=0,"",HLOOKUP(VLOOKUP(F$1,$R$2:$S$16,2,0),'APTA Employee Census'!$B$6:$AB$507,ROWS($A$1:F418)+1,0)))</f>
        <v/>
      </c>
      <c r="G419" s="43" t="str">
        <f>IF(VLOOKUP(G$1,$R$2:$S$16,2,0)="","",IF(HLOOKUP(VLOOKUP(G$1,$R$2:$S$16,2,0),'APTA Employee Census'!$B$6:$AB$507,ROWS($A$1:G418)+1,0)=0,"",VLOOKUP(HLOOKUP(VLOOKUP(G$1,$R$2:$S$16,2,0),'APTA Employee Census'!$B$6:$AB$507,ROWS($A$1:G418)+1,0),Lookups!$A$2:$B$45,2,0)))</f>
        <v/>
      </c>
      <c r="H419" s="72" t="str">
        <f>IF(VLOOKUP(H$1,$R$2:$S$16,2,0)="","",IF(HLOOKUP(VLOOKUP(H$1,$R$2:$S$16,2,0),'APTA Employee Census'!$B$6:$AB$507,ROWS($A$1:H418)+1,0)=0,"",HLOOKUP(VLOOKUP(H$1,$R$2:$S$16,2,0),'APTA Employee Census'!$B$6:$AB$507,ROWS($A$1:H418)+1,0)))</f>
        <v/>
      </c>
      <c r="I419" s="73" t="str">
        <f>IF(VLOOKUP(I$1,$R$2:$S$16,2,0)="","",IF(HLOOKUP(VLOOKUP(I$1,$R$2:$S$16,2,0),'APTA Employee Census'!$B$6:$AB$507,ROWS($A$1:I418)+1,0)=0,"",HLOOKUP(VLOOKUP(I$1,$R$2:$S$16,2,0),'APTA Employee Census'!$B$6:$AB$507,ROWS($A$1:I418)+1,0)))</f>
        <v/>
      </c>
      <c r="J419" s="74" t="str">
        <f>IF(VLOOKUP($J$1,$R$2:$S$16,2,0)="","",IF(AND($K419="part_time",HLOOKUP(VLOOKUP(J$1,$R$2:$S$16,2,0),'APTA Employee Census'!$B$6:$AB$507,ROWS($A$1:J418)+1,0)&gt;0),HLOOKUP(VLOOKUP(J$1,$R$2:$S$16,2,0),'APTA Employee Census'!$B$6:$AB$507,ROWS($A$1:J418)+1,0),IF(AND($K419="part_time",HLOOKUP(VLOOKUP(J$1,$R$2:$S$16,2,0),'APTA Employee Census'!$B$6:$AB$507,ROWS($A$1:J418)+1,0)=""),'APTA Employee Census'!$G$1,"")))</f>
        <v/>
      </c>
      <c r="K419" s="43" t="e">
        <f>IF(VLOOKUP(K$1,$R$2:$S$16,2,0)="","",IF(HLOOKUP(VLOOKUP(K$1,$R$2:$S$16,2,0),'APTA Employee Census'!$B$6:$AB$507,ROWS($A$1:K418)+1,0)=0,"",VLOOKUP(HLOOKUP(VLOOKUP(K$1,$R$2:$S$16,2,0),'APTA Employee Census'!$B$6:$AB$507,ROWS($A$1:K418)+1,0),Lookups!$A$2:$B$45,2,0)))</f>
        <v>#N/A</v>
      </c>
      <c r="L419" s="72" t="str">
        <f>IF(VLOOKUP(L$1,$R$2:$S$16,2,0)="","",IF(HLOOKUP(VLOOKUP(L$1,$R$2:$S$16,2,0),'APTA Employee Census'!$B$6:$AB$507,ROWS($A$1:L418)+1,0)=0,"",HLOOKUP(VLOOKUP(L$1,$R$2:$S$16,2,0),'APTA Employee Census'!$B$6:$AB$507,ROWS($A$1:L418)+1,0)))</f>
        <v/>
      </c>
      <c r="M419" s="74" t="str">
        <f>IF(VLOOKUP(M$1,$R$2:$S$16,2,0)="","",IF(HLOOKUP(VLOOKUP(M$1,$R$2:$S$16,2,0),'APTA Employee Census'!$B$6:$AB$507,ROWS($A$1:M418)+1,0)=0,"",HLOOKUP(VLOOKUP(M$1,$R$2:$S$16,2,0),'APTA Employee Census'!$B$6:$AB$507,ROWS($A$1:M418)+1,0)))</f>
        <v/>
      </c>
      <c r="N419" s="72" t="str">
        <f>IF(VLOOKUP(N$1,$R$2:$S$16,2,0)="","",IF(HLOOKUP(VLOOKUP(N$1,$R$2:$S$16,2,0),'APTA Employee Census'!$B$6:$AB$507,ROWS($A$1:N418)+1,0)=0,"",HLOOKUP(VLOOKUP(N$1,$R$2:$S$16,2,0),'APTA Employee Census'!$B$6:$AB$507,ROWS($A$1:N418)+1,0)))</f>
        <v/>
      </c>
      <c r="O419" s="43" t="str">
        <f>IF(VLOOKUP(O$1,$R$2:$S$16,2,0)="","",IF(E419="self",IF(HLOOKUP(VLOOKUP(O$1,$R$2:$S$16,2,0),'APTA Employee Census'!$B$6:$AB$507,ROWS($A$1:O418)+1,0)=0,"",VLOOKUP(HLOOKUP(VLOOKUP(O$1,$R$2:$S$16,2,0),'APTA Employee Census'!$B$6:$AB$507,ROWS($A$1:O418)+1,0),Lookups!$A$2:$B$45,2,0)),""))</f>
        <v/>
      </c>
    </row>
    <row r="420" spans="1:15" ht="18" customHeight="1" x14ac:dyDescent="0.15">
      <c r="A420" s="43" t="str">
        <f>IF(VLOOKUP(A$1,$R$2:$S$16,2,0)="","",IF(HLOOKUP(VLOOKUP(A$1,$R$2:$S$16,2,0),'APTA Employee Census'!$B$6:$AB$507,ROWS($A$1:A419)+1,0)=0,"",HLOOKUP(VLOOKUP(A$1,$R$2:$S$16,2,0),'APTA Employee Census'!$B$6:$AB$507,ROWS($A$1:A419)+1,0)))</f>
        <v/>
      </c>
      <c r="B420" s="43" t="str">
        <f>IF(VLOOKUP(B$1,$R$2:$S$16,2,0)="","",IF(HLOOKUP(VLOOKUP(B$1,$R$2:$S$16,2,0),'APTA Employee Census'!$A$6:$AB$507,ROWS($A$1:B419)+1,0)=0,"",HLOOKUP(VLOOKUP(B$1,$R$2:$S$16,2,0),'APTA Employee Census'!$A$6:$AB$507,ROWS($A$1:B419)+1,0)))</f>
        <v/>
      </c>
      <c r="C420" s="43" t="str">
        <f>IF(VLOOKUP(C$1,$R$2:$S$16,2,0)="","",IF(HLOOKUP(VLOOKUP(C$1,$R$2:$S$16,2,0),'APTA Employee Census'!$B$6:$AB$507,ROWS($A$1:C419)+1,0)=0,"",HLOOKUP(VLOOKUP(C$1,$R$2:$S$16,2,0),'APTA Employee Census'!$B$6:$AB$507,ROWS($A$1:C419)+1,0)))</f>
        <v/>
      </c>
      <c r="D420" s="72" t="str">
        <f>IF(VLOOKUP(D$1,$R$2:$S$16,2,0)="","",IF(HLOOKUP(VLOOKUP(D$1,$R$2:$S$16,2,0),'APTA Employee Census'!$B$6:$AB$507,ROWS($A$1:D419)+1,0)=0,"",HLOOKUP(VLOOKUP(D$1,$R$2:$S$16,2,0),'APTA Employee Census'!$B$6:$AB$507,ROWS($A$1:D419)+1,0)))</f>
        <v/>
      </c>
      <c r="E420" s="43" t="str">
        <f>IF(VLOOKUP(E$1,$R$2:$S$16,2,0)="","",IF(HLOOKUP(VLOOKUP(E$1,$R$2:$S$16,2,0),'APTA Employee Census'!$B$6:$AB$507,ROWS($A$1:E419)+1,0)=0,"",VLOOKUP(HLOOKUP(VLOOKUP(E$1,$R$2:$S$16,2,0),'APTA Employee Census'!$B$6:$AB$507,ROWS($A$1:E419)+1,0),Lookups!$A$2:$B$45,2,0)))</f>
        <v/>
      </c>
      <c r="F420" s="72" t="str">
        <f>IF(VLOOKUP(F$1,$R$2:$S$16,2,0)="","",IF(HLOOKUP(VLOOKUP(F$1,$R$2:$S$16,2,0),'APTA Employee Census'!$B$6:$AB$507,ROWS($A$1:F419)+1,0)=0,"",HLOOKUP(VLOOKUP(F$1,$R$2:$S$16,2,0),'APTA Employee Census'!$B$6:$AB$507,ROWS($A$1:F419)+1,0)))</f>
        <v/>
      </c>
      <c r="G420" s="43" t="str">
        <f>IF(VLOOKUP(G$1,$R$2:$S$16,2,0)="","",IF(HLOOKUP(VLOOKUP(G$1,$R$2:$S$16,2,0),'APTA Employee Census'!$B$6:$AB$507,ROWS($A$1:G419)+1,0)=0,"",VLOOKUP(HLOOKUP(VLOOKUP(G$1,$R$2:$S$16,2,0),'APTA Employee Census'!$B$6:$AB$507,ROWS($A$1:G419)+1,0),Lookups!$A$2:$B$45,2,0)))</f>
        <v/>
      </c>
      <c r="H420" s="72" t="str">
        <f>IF(VLOOKUP(H$1,$R$2:$S$16,2,0)="","",IF(HLOOKUP(VLOOKUP(H$1,$R$2:$S$16,2,0),'APTA Employee Census'!$B$6:$AB$507,ROWS($A$1:H419)+1,0)=0,"",HLOOKUP(VLOOKUP(H$1,$R$2:$S$16,2,0),'APTA Employee Census'!$B$6:$AB$507,ROWS($A$1:H419)+1,0)))</f>
        <v/>
      </c>
      <c r="I420" s="73" t="str">
        <f>IF(VLOOKUP(I$1,$R$2:$S$16,2,0)="","",IF(HLOOKUP(VLOOKUP(I$1,$R$2:$S$16,2,0),'APTA Employee Census'!$B$6:$AB$507,ROWS($A$1:I419)+1,0)=0,"",HLOOKUP(VLOOKUP(I$1,$R$2:$S$16,2,0),'APTA Employee Census'!$B$6:$AB$507,ROWS($A$1:I419)+1,0)))</f>
        <v/>
      </c>
      <c r="J420" s="74" t="str">
        <f>IF(VLOOKUP($J$1,$R$2:$S$16,2,0)="","",IF(AND($K420="part_time",HLOOKUP(VLOOKUP(J$1,$R$2:$S$16,2,0),'APTA Employee Census'!$B$6:$AB$507,ROWS($A$1:J419)+1,0)&gt;0),HLOOKUP(VLOOKUP(J$1,$R$2:$S$16,2,0),'APTA Employee Census'!$B$6:$AB$507,ROWS($A$1:J419)+1,0),IF(AND($K420="part_time",HLOOKUP(VLOOKUP(J$1,$R$2:$S$16,2,0),'APTA Employee Census'!$B$6:$AB$507,ROWS($A$1:J419)+1,0)=""),'APTA Employee Census'!$G$1,"")))</f>
        <v/>
      </c>
      <c r="K420" s="43" t="e">
        <f>IF(VLOOKUP(K$1,$R$2:$S$16,2,0)="","",IF(HLOOKUP(VLOOKUP(K$1,$R$2:$S$16,2,0),'APTA Employee Census'!$B$6:$AB$507,ROWS($A$1:K419)+1,0)=0,"",VLOOKUP(HLOOKUP(VLOOKUP(K$1,$R$2:$S$16,2,0),'APTA Employee Census'!$B$6:$AB$507,ROWS($A$1:K419)+1,0),Lookups!$A$2:$B$45,2,0)))</f>
        <v>#N/A</v>
      </c>
      <c r="L420" s="72" t="str">
        <f>IF(VLOOKUP(L$1,$R$2:$S$16,2,0)="","",IF(HLOOKUP(VLOOKUP(L$1,$R$2:$S$16,2,0),'APTA Employee Census'!$B$6:$AB$507,ROWS($A$1:L419)+1,0)=0,"",HLOOKUP(VLOOKUP(L$1,$R$2:$S$16,2,0),'APTA Employee Census'!$B$6:$AB$507,ROWS($A$1:L419)+1,0)))</f>
        <v/>
      </c>
      <c r="M420" s="74" t="str">
        <f>IF(VLOOKUP(M$1,$R$2:$S$16,2,0)="","",IF(HLOOKUP(VLOOKUP(M$1,$R$2:$S$16,2,0),'APTA Employee Census'!$B$6:$AB$507,ROWS($A$1:M419)+1,0)=0,"",HLOOKUP(VLOOKUP(M$1,$R$2:$S$16,2,0),'APTA Employee Census'!$B$6:$AB$507,ROWS($A$1:M419)+1,0)))</f>
        <v/>
      </c>
      <c r="N420" s="72" t="str">
        <f>IF(VLOOKUP(N$1,$R$2:$S$16,2,0)="","",IF(HLOOKUP(VLOOKUP(N$1,$R$2:$S$16,2,0),'APTA Employee Census'!$B$6:$AB$507,ROWS($A$1:N419)+1,0)=0,"",HLOOKUP(VLOOKUP(N$1,$R$2:$S$16,2,0),'APTA Employee Census'!$B$6:$AB$507,ROWS($A$1:N419)+1,0)))</f>
        <v/>
      </c>
      <c r="O420" s="43" t="str">
        <f>IF(VLOOKUP(O$1,$R$2:$S$16,2,0)="","",IF(E420="self",IF(HLOOKUP(VLOOKUP(O$1,$R$2:$S$16,2,0),'APTA Employee Census'!$B$6:$AB$507,ROWS($A$1:O419)+1,0)=0,"",VLOOKUP(HLOOKUP(VLOOKUP(O$1,$R$2:$S$16,2,0),'APTA Employee Census'!$B$6:$AB$507,ROWS($A$1:O419)+1,0),Lookups!$A$2:$B$45,2,0)),""))</f>
        <v/>
      </c>
    </row>
    <row r="421" spans="1:15" ht="18" customHeight="1" x14ac:dyDescent="0.15">
      <c r="A421" s="43" t="str">
        <f>IF(VLOOKUP(A$1,$R$2:$S$16,2,0)="","",IF(HLOOKUP(VLOOKUP(A$1,$R$2:$S$16,2,0),'APTA Employee Census'!$B$6:$AB$507,ROWS($A$1:A420)+1,0)=0,"",HLOOKUP(VLOOKUP(A$1,$R$2:$S$16,2,0),'APTA Employee Census'!$B$6:$AB$507,ROWS($A$1:A420)+1,0)))</f>
        <v/>
      </c>
      <c r="B421" s="43" t="str">
        <f>IF(VLOOKUP(B$1,$R$2:$S$16,2,0)="","",IF(HLOOKUP(VLOOKUP(B$1,$R$2:$S$16,2,0),'APTA Employee Census'!$A$6:$AB$507,ROWS($A$1:B420)+1,0)=0,"",HLOOKUP(VLOOKUP(B$1,$R$2:$S$16,2,0),'APTA Employee Census'!$A$6:$AB$507,ROWS($A$1:B420)+1,0)))</f>
        <v/>
      </c>
      <c r="C421" s="43" t="str">
        <f>IF(VLOOKUP(C$1,$R$2:$S$16,2,0)="","",IF(HLOOKUP(VLOOKUP(C$1,$R$2:$S$16,2,0),'APTA Employee Census'!$B$6:$AB$507,ROWS($A$1:C420)+1,0)=0,"",HLOOKUP(VLOOKUP(C$1,$R$2:$S$16,2,0),'APTA Employee Census'!$B$6:$AB$507,ROWS($A$1:C420)+1,0)))</f>
        <v/>
      </c>
      <c r="D421" s="72" t="str">
        <f>IF(VLOOKUP(D$1,$R$2:$S$16,2,0)="","",IF(HLOOKUP(VLOOKUP(D$1,$R$2:$S$16,2,0),'APTA Employee Census'!$B$6:$AB$507,ROWS($A$1:D420)+1,0)=0,"",HLOOKUP(VLOOKUP(D$1,$R$2:$S$16,2,0),'APTA Employee Census'!$B$6:$AB$507,ROWS($A$1:D420)+1,0)))</f>
        <v/>
      </c>
      <c r="E421" s="43" t="str">
        <f>IF(VLOOKUP(E$1,$R$2:$S$16,2,0)="","",IF(HLOOKUP(VLOOKUP(E$1,$R$2:$S$16,2,0),'APTA Employee Census'!$B$6:$AB$507,ROWS($A$1:E420)+1,0)=0,"",VLOOKUP(HLOOKUP(VLOOKUP(E$1,$R$2:$S$16,2,0),'APTA Employee Census'!$B$6:$AB$507,ROWS($A$1:E420)+1,0),Lookups!$A$2:$B$45,2,0)))</f>
        <v/>
      </c>
      <c r="F421" s="72" t="str">
        <f>IF(VLOOKUP(F$1,$R$2:$S$16,2,0)="","",IF(HLOOKUP(VLOOKUP(F$1,$R$2:$S$16,2,0),'APTA Employee Census'!$B$6:$AB$507,ROWS($A$1:F420)+1,0)=0,"",HLOOKUP(VLOOKUP(F$1,$R$2:$S$16,2,0),'APTA Employee Census'!$B$6:$AB$507,ROWS($A$1:F420)+1,0)))</f>
        <v/>
      </c>
      <c r="G421" s="43" t="str">
        <f>IF(VLOOKUP(G$1,$R$2:$S$16,2,0)="","",IF(HLOOKUP(VLOOKUP(G$1,$R$2:$S$16,2,0),'APTA Employee Census'!$B$6:$AB$507,ROWS($A$1:G420)+1,0)=0,"",VLOOKUP(HLOOKUP(VLOOKUP(G$1,$R$2:$S$16,2,0),'APTA Employee Census'!$B$6:$AB$507,ROWS($A$1:G420)+1,0),Lookups!$A$2:$B$45,2,0)))</f>
        <v/>
      </c>
      <c r="H421" s="72" t="str">
        <f>IF(VLOOKUP(H$1,$R$2:$S$16,2,0)="","",IF(HLOOKUP(VLOOKUP(H$1,$R$2:$S$16,2,0),'APTA Employee Census'!$B$6:$AB$507,ROWS($A$1:H420)+1,0)=0,"",HLOOKUP(VLOOKUP(H$1,$R$2:$S$16,2,0),'APTA Employee Census'!$B$6:$AB$507,ROWS($A$1:H420)+1,0)))</f>
        <v/>
      </c>
      <c r="I421" s="73" t="str">
        <f>IF(VLOOKUP(I$1,$R$2:$S$16,2,0)="","",IF(HLOOKUP(VLOOKUP(I$1,$R$2:$S$16,2,0),'APTA Employee Census'!$B$6:$AB$507,ROWS($A$1:I420)+1,0)=0,"",HLOOKUP(VLOOKUP(I$1,$R$2:$S$16,2,0),'APTA Employee Census'!$B$6:$AB$507,ROWS($A$1:I420)+1,0)))</f>
        <v/>
      </c>
      <c r="J421" s="74" t="str">
        <f>IF(VLOOKUP($J$1,$R$2:$S$16,2,0)="","",IF(AND($K421="part_time",HLOOKUP(VLOOKUP(J$1,$R$2:$S$16,2,0),'APTA Employee Census'!$B$6:$AB$507,ROWS($A$1:J420)+1,0)&gt;0),HLOOKUP(VLOOKUP(J$1,$R$2:$S$16,2,0),'APTA Employee Census'!$B$6:$AB$507,ROWS($A$1:J420)+1,0),IF(AND($K421="part_time",HLOOKUP(VLOOKUP(J$1,$R$2:$S$16,2,0),'APTA Employee Census'!$B$6:$AB$507,ROWS($A$1:J420)+1,0)=""),'APTA Employee Census'!$G$1,"")))</f>
        <v/>
      </c>
      <c r="K421" s="43" t="e">
        <f>IF(VLOOKUP(K$1,$R$2:$S$16,2,0)="","",IF(HLOOKUP(VLOOKUP(K$1,$R$2:$S$16,2,0),'APTA Employee Census'!$B$6:$AB$507,ROWS($A$1:K420)+1,0)=0,"",VLOOKUP(HLOOKUP(VLOOKUP(K$1,$R$2:$S$16,2,0),'APTA Employee Census'!$B$6:$AB$507,ROWS($A$1:K420)+1,0),Lookups!$A$2:$B$45,2,0)))</f>
        <v>#N/A</v>
      </c>
      <c r="L421" s="72" t="str">
        <f>IF(VLOOKUP(L$1,$R$2:$S$16,2,0)="","",IF(HLOOKUP(VLOOKUP(L$1,$R$2:$S$16,2,0),'APTA Employee Census'!$B$6:$AB$507,ROWS($A$1:L420)+1,0)=0,"",HLOOKUP(VLOOKUP(L$1,$R$2:$S$16,2,0),'APTA Employee Census'!$B$6:$AB$507,ROWS($A$1:L420)+1,0)))</f>
        <v/>
      </c>
      <c r="M421" s="74" t="str">
        <f>IF(VLOOKUP(M$1,$R$2:$S$16,2,0)="","",IF(HLOOKUP(VLOOKUP(M$1,$R$2:$S$16,2,0),'APTA Employee Census'!$B$6:$AB$507,ROWS($A$1:M420)+1,0)=0,"",HLOOKUP(VLOOKUP(M$1,$R$2:$S$16,2,0),'APTA Employee Census'!$B$6:$AB$507,ROWS($A$1:M420)+1,0)))</f>
        <v/>
      </c>
      <c r="N421" s="72" t="str">
        <f>IF(VLOOKUP(N$1,$R$2:$S$16,2,0)="","",IF(HLOOKUP(VLOOKUP(N$1,$R$2:$S$16,2,0),'APTA Employee Census'!$B$6:$AB$507,ROWS($A$1:N420)+1,0)=0,"",HLOOKUP(VLOOKUP(N$1,$R$2:$S$16,2,0),'APTA Employee Census'!$B$6:$AB$507,ROWS($A$1:N420)+1,0)))</f>
        <v/>
      </c>
      <c r="O421" s="43" t="str">
        <f>IF(VLOOKUP(O$1,$R$2:$S$16,2,0)="","",IF(E421="self",IF(HLOOKUP(VLOOKUP(O$1,$R$2:$S$16,2,0),'APTA Employee Census'!$B$6:$AB$507,ROWS($A$1:O420)+1,0)=0,"",VLOOKUP(HLOOKUP(VLOOKUP(O$1,$R$2:$S$16,2,0),'APTA Employee Census'!$B$6:$AB$507,ROWS($A$1:O420)+1,0),Lookups!$A$2:$B$45,2,0)),""))</f>
        <v/>
      </c>
    </row>
    <row r="422" spans="1:15" ht="18" customHeight="1" x14ac:dyDescent="0.15">
      <c r="A422" s="43" t="str">
        <f>IF(VLOOKUP(A$1,$R$2:$S$16,2,0)="","",IF(HLOOKUP(VLOOKUP(A$1,$R$2:$S$16,2,0),'APTA Employee Census'!$B$6:$AB$507,ROWS($A$1:A421)+1,0)=0,"",HLOOKUP(VLOOKUP(A$1,$R$2:$S$16,2,0),'APTA Employee Census'!$B$6:$AB$507,ROWS($A$1:A421)+1,0)))</f>
        <v/>
      </c>
      <c r="B422" s="43" t="str">
        <f>IF(VLOOKUP(B$1,$R$2:$S$16,2,0)="","",IF(HLOOKUP(VLOOKUP(B$1,$R$2:$S$16,2,0),'APTA Employee Census'!$A$6:$AB$507,ROWS($A$1:B421)+1,0)=0,"",HLOOKUP(VLOOKUP(B$1,$R$2:$S$16,2,0),'APTA Employee Census'!$A$6:$AB$507,ROWS($A$1:B421)+1,0)))</f>
        <v/>
      </c>
      <c r="C422" s="43" t="str">
        <f>IF(VLOOKUP(C$1,$R$2:$S$16,2,0)="","",IF(HLOOKUP(VLOOKUP(C$1,$R$2:$S$16,2,0),'APTA Employee Census'!$B$6:$AB$507,ROWS($A$1:C421)+1,0)=0,"",HLOOKUP(VLOOKUP(C$1,$R$2:$S$16,2,0),'APTA Employee Census'!$B$6:$AB$507,ROWS($A$1:C421)+1,0)))</f>
        <v/>
      </c>
      <c r="D422" s="72" t="str">
        <f>IF(VLOOKUP(D$1,$R$2:$S$16,2,0)="","",IF(HLOOKUP(VLOOKUP(D$1,$R$2:$S$16,2,0),'APTA Employee Census'!$B$6:$AB$507,ROWS($A$1:D421)+1,0)=0,"",HLOOKUP(VLOOKUP(D$1,$R$2:$S$16,2,0),'APTA Employee Census'!$B$6:$AB$507,ROWS($A$1:D421)+1,0)))</f>
        <v/>
      </c>
      <c r="E422" s="43" t="str">
        <f>IF(VLOOKUP(E$1,$R$2:$S$16,2,0)="","",IF(HLOOKUP(VLOOKUP(E$1,$R$2:$S$16,2,0),'APTA Employee Census'!$B$6:$AB$507,ROWS($A$1:E421)+1,0)=0,"",VLOOKUP(HLOOKUP(VLOOKUP(E$1,$R$2:$S$16,2,0),'APTA Employee Census'!$B$6:$AB$507,ROWS($A$1:E421)+1,0),Lookups!$A$2:$B$45,2,0)))</f>
        <v/>
      </c>
      <c r="F422" s="72" t="str">
        <f>IF(VLOOKUP(F$1,$R$2:$S$16,2,0)="","",IF(HLOOKUP(VLOOKUP(F$1,$R$2:$S$16,2,0),'APTA Employee Census'!$B$6:$AB$507,ROWS($A$1:F421)+1,0)=0,"",HLOOKUP(VLOOKUP(F$1,$R$2:$S$16,2,0),'APTA Employee Census'!$B$6:$AB$507,ROWS($A$1:F421)+1,0)))</f>
        <v/>
      </c>
      <c r="G422" s="43" t="str">
        <f>IF(VLOOKUP(G$1,$R$2:$S$16,2,0)="","",IF(HLOOKUP(VLOOKUP(G$1,$R$2:$S$16,2,0),'APTA Employee Census'!$B$6:$AB$507,ROWS($A$1:G421)+1,0)=0,"",VLOOKUP(HLOOKUP(VLOOKUP(G$1,$R$2:$S$16,2,0),'APTA Employee Census'!$B$6:$AB$507,ROWS($A$1:G421)+1,0),Lookups!$A$2:$B$45,2,0)))</f>
        <v/>
      </c>
      <c r="H422" s="72" t="str">
        <f>IF(VLOOKUP(H$1,$R$2:$S$16,2,0)="","",IF(HLOOKUP(VLOOKUP(H$1,$R$2:$S$16,2,0),'APTA Employee Census'!$B$6:$AB$507,ROWS($A$1:H421)+1,0)=0,"",HLOOKUP(VLOOKUP(H$1,$R$2:$S$16,2,0),'APTA Employee Census'!$B$6:$AB$507,ROWS($A$1:H421)+1,0)))</f>
        <v/>
      </c>
      <c r="I422" s="73" t="str">
        <f>IF(VLOOKUP(I$1,$R$2:$S$16,2,0)="","",IF(HLOOKUP(VLOOKUP(I$1,$R$2:$S$16,2,0),'APTA Employee Census'!$B$6:$AB$507,ROWS($A$1:I421)+1,0)=0,"",HLOOKUP(VLOOKUP(I$1,$R$2:$S$16,2,0),'APTA Employee Census'!$B$6:$AB$507,ROWS($A$1:I421)+1,0)))</f>
        <v/>
      </c>
      <c r="J422" s="74" t="str">
        <f>IF(VLOOKUP($J$1,$R$2:$S$16,2,0)="","",IF(AND($K422="part_time",HLOOKUP(VLOOKUP(J$1,$R$2:$S$16,2,0),'APTA Employee Census'!$B$6:$AB$507,ROWS($A$1:J421)+1,0)&gt;0),HLOOKUP(VLOOKUP(J$1,$R$2:$S$16,2,0),'APTA Employee Census'!$B$6:$AB$507,ROWS($A$1:J421)+1,0),IF(AND($K422="part_time",HLOOKUP(VLOOKUP(J$1,$R$2:$S$16,2,0),'APTA Employee Census'!$B$6:$AB$507,ROWS($A$1:J421)+1,0)=""),'APTA Employee Census'!$G$1,"")))</f>
        <v/>
      </c>
      <c r="K422" s="43" t="e">
        <f>IF(VLOOKUP(K$1,$R$2:$S$16,2,0)="","",IF(HLOOKUP(VLOOKUP(K$1,$R$2:$S$16,2,0),'APTA Employee Census'!$B$6:$AB$507,ROWS($A$1:K421)+1,0)=0,"",VLOOKUP(HLOOKUP(VLOOKUP(K$1,$R$2:$S$16,2,0),'APTA Employee Census'!$B$6:$AB$507,ROWS($A$1:K421)+1,0),Lookups!$A$2:$B$45,2,0)))</f>
        <v>#N/A</v>
      </c>
      <c r="L422" s="72" t="str">
        <f>IF(VLOOKUP(L$1,$R$2:$S$16,2,0)="","",IF(HLOOKUP(VLOOKUP(L$1,$R$2:$S$16,2,0),'APTA Employee Census'!$B$6:$AB$507,ROWS($A$1:L421)+1,0)=0,"",HLOOKUP(VLOOKUP(L$1,$R$2:$S$16,2,0),'APTA Employee Census'!$B$6:$AB$507,ROWS($A$1:L421)+1,0)))</f>
        <v/>
      </c>
      <c r="M422" s="74" t="str">
        <f>IF(VLOOKUP(M$1,$R$2:$S$16,2,0)="","",IF(HLOOKUP(VLOOKUP(M$1,$R$2:$S$16,2,0),'APTA Employee Census'!$B$6:$AB$507,ROWS($A$1:M421)+1,0)=0,"",HLOOKUP(VLOOKUP(M$1,$R$2:$S$16,2,0),'APTA Employee Census'!$B$6:$AB$507,ROWS($A$1:M421)+1,0)))</f>
        <v/>
      </c>
      <c r="N422" s="72" t="str">
        <f>IF(VLOOKUP(N$1,$R$2:$S$16,2,0)="","",IF(HLOOKUP(VLOOKUP(N$1,$R$2:$S$16,2,0),'APTA Employee Census'!$B$6:$AB$507,ROWS($A$1:N421)+1,0)=0,"",HLOOKUP(VLOOKUP(N$1,$R$2:$S$16,2,0),'APTA Employee Census'!$B$6:$AB$507,ROWS($A$1:N421)+1,0)))</f>
        <v/>
      </c>
      <c r="O422" s="43" t="str">
        <f>IF(VLOOKUP(O$1,$R$2:$S$16,2,0)="","",IF(E422="self",IF(HLOOKUP(VLOOKUP(O$1,$R$2:$S$16,2,0),'APTA Employee Census'!$B$6:$AB$507,ROWS($A$1:O421)+1,0)=0,"",VLOOKUP(HLOOKUP(VLOOKUP(O$1,$R$2:$S$16,2,0),'APTA Employee Census'!$B$6:$AB$507,ROWS($A$1:O421)+1,0),Lookups!$A$2:$B$45,2,0)),""))</f>
        <v/>
      </c>
    </row>
    <row r="423" spans="1:15" ht="18" customHeight="1" x14ac:dyDescent="0.15">
      <c r="A423" s="43" t="str">
        <f>IF(VLOOKUP(A$1,$R$2:$S$16,2,0)="","",IF(HLOOKUP(VLOOKUP(A$1,$R$2:$S$16,2,0),'APTA Employee Census'!$B$6:$AB$507,ROWS($A$1:A422)+1,0)=0,"",HLOOKUP(VLOOKUP(A$1,$R$2:$S$16,2,0),'APTA Employee Census'!$B$6:$AB$507,ROWS($A$1:A422)+1,0)))</f>
        <v/>
      </c>
      <c r="B423" s="43" t="str">
        <f>IF(VLOOKUP(B$1,$R$2:$S$16,2,0)="","",IF(HLOOKUP(VLOOKUP(B$1,$R$2:$S$16,2,0),'APTA Employee Census'!$A$6:$AB$507,ROWS($A$1:B422)+1,0)=0,"",HLOOKUP(VLOOKUP(B$1,$R$2:$S$16,2,0),'APTA Employee Census'!$A$6:$AB$507,ROWS($A$1:B422)+1,0)))</f>
        <v/>
      </c>
      <c r="C423" s="43" t="str">
        <f>IF(VLOOKUP(C$1,$R$2:$S$16,2,0)="","",IF(HLOOKUP(VLOOKUP(C$1,$R$2:$S$16,2,0),'APTA Employee Census'!$B$6:$AB$507,ROWS($A$1:C422)+1,0)=0,"",HLOOKUP(VLOOKUP(C$1,$R$2:$S$16,2,0),'APTA Employee Census'!$B$6:$AB$507,ROWS($A$1:C422)+1,0)))</f>
        <v/>
      </c>
      <c r="D423" s="72" t="str">
        <f>IF(VLOOKUP(D$1,$R$2:$S$16,2,0)="","",IF(HLOOKUP(VLOOKUP(D$1,$R$2:$S$16,2,0),'APTA Employee Census'!$B$6:$AB$507,ROWS($A$1:D422)+1,0)=0,"",HLOOKUP(VLOOKUP(D$1,$R$2:$S$16,2,0),'APTA Employee Census'!$B$6:$AB$507,ROWS($A$1:D422)+1,0)))</f>
        <v/>
      </c>
      <c r="E423" s="43" t="str">
        <f>IF(VLOOKUP(E$1,$R$2:$S$16,2,0)="","",IF(HLOOKUP(VLOOKUP(E$1,$R$2:$S$16,2,0),'APTA Employee Census'!$B$6:$AB$507,ROWS($A$1:E422)+1,0)=0,"",VLOOKUP(HLOOKUP(VLOOKUP(E$1,$R$2:$S$16,2,0),'APTA Employee Census'!$B$6:$AB$507,ROWS($A$1:E422)+1,0),Lookups!$A$2:$B$45,2,0)))</f>
        <v/>
      </c>
      <c r="F423" s="72" t="str">
        <f>IF(VLOOKUP(F$1,$R$2:$S$16,2,0)="","",IF(HLOOKUP(VLOOKUP(F$1,$R$2:$S$16,2,0),'APTA Employee Census'!$B$6:$AB$507,ROWS($A$1:F422)+1,0)=0,"",HLOOKUP(VLOOKUP(F$1,$R$2:$S$16,2,0),'APTA Employee Census'!$B$6:$AB$507,ROWS($A$1:F422)+1,0)))</f>
        <v/>
      </c>
      <c r="G423" s="43" t="str">
        <f>IF(VLOOKUP(G$1,$R$2:$S$16,2,0)="","",IF(HLOOKUP(VLOOKUP(G$1,$R$2:$S$16,2,0),'APTA Employee Census'!$B$6:$AB$507,ROWS($A$1:G422)+1,0)=0,"",VLOOKUP(HLOOKUP(VLOOKUP(G$1,$R$2:$S$16,2,0),'APTA Employee Census'!$B$6:$AB$507,ROWS($A$1:G422)+1,0),Lookups!$A$2:$B$45,2,0)))</f>
        <v/>
      </c>
      <c r="H423" s="72" t="str">
        <f>IF(VLOOKUP(H$1,$R$2:$S$16,2,0)="","",IF(HLOOKUP(VLOOKUP(H$1,$R$2:$S$16,2,0),'APTA Employee Census'!$B$6:$AB$507,ROWS($A$1:H422)+1,0)=0,"",HLOOKUP(VLOOKUP(H$1,$R$2:$S$16,2,0),'APTA Employee Census'!$B$6:$AB$507,ROWS($A$1:H422)+1,0)))</f>
        <v/>
      </c>
      <c r="I423" s="73" t="str">
        <f>IF(VLOOKUP(I$1,$R$2:$S$16,2,0)="","",IF(HLOOKUP(VLOOKUP(I$1,$R$2:$S$16,2,0),'APTA Employee Census'!$B$6:$AB$507,ROWS($A$1:I422)+1,0)=0,"",HLOOKUP(VLOOKUP(I$1,$R$2:$S$16,2,0),'APTA Employee Census'!$B$6:$AB$507,ROWS($A$1:I422)+1,0)))</f>
        <v/>
      </c>
      <c r="J423" s="74" t="str">
        <f>IF(VLOOKUP($J$1,$R$2:$S$16,2,0)="","",IF(AND($K423="part_time",HLOOKUP(VLOOKUP(J$1,$R$2:$S$16,2,0),'APTA Employee Census'!$B$6:$AB$507,ROWS($A$1:J422)+1,0)&gt;0),HLOOKUP(VLOOKUP(J$1,$R$2:$S$16,2,0),'APTA Employee Census'!$B$6:$AB$507,ROWS($A$1:J422)+1,0),IF(AND($K423="part_time",HLOOKUP(VLOOKUP(J$1,$R$2:$S$16,2,0),'APTA Employee Census'!$B$6:$AB$507,ROWS($A$1:J422)+1,0)=""),'APTA Employee Census'!$G$1,"")))</f>
        <v/>
      </c>
      <c r="K423" s="43" t="e">
        <f>IF(VLOOKUP(K$1,$R$2:$S$16,2,0)="","",IF(HLOOKUP(VLOOKUP(K$1,$R$2:$S$16,2,0),'APTA Employee Census'!$B$6:$AB$507,ROWS($A$1:K422)+1,0)=0,"",VLOOKUP(HLOOKUP(VLOOKUP(K$1,$R$2:$S$16,2,0),'APTA Employee Census'!$B$6:$AB$507,ROWS($A$1:K422)+1,0),Lookups!$A$2:$B$45,2,0)))</f>
        <v>#N/A</v>
      </c>
      <c r="L423" s="72" t="str">
        <f>IF(VLOOKUP(L$1,$R$2:$S$16,2,0)="","",IF(HLOOKUP(VLOOKUP(L$1,$R$2:$S$16,2,0),'APTA Employee Census'!$B$6:$AB$507,ROWS($A$1:L422)+1,0)=0,"",HLOOKUP(VLOOKUP(L$1,$R$2:$S$16,2,0),'APTA Employee Census'!$B$6:$AB$507,ROWS($A$1:L422)+1,0)))</f>
        <v/>
      </c>
      <c r="M423" s="74" t="str">
        <f>IF(VLOOKUP(M$1,$R$2:$S$16,2,0)="","",IF(HLOOKUP(VLOOKUP(M$1,$R$2:$S$16,2,0),'APTA Employee Census'!$B$6:$AB$507,ROWS($A$1:M422)+1,0)=0,"",HLOOKUP(VLOOKUP(M$1,$R$2:$S$16,2,0),'APTA Employee Census'!$B$6:$AB$507,ROWS($A$1:M422)+1,0)))</f>
        <v/>
      </c>
      <c r="N423" s="72" t="str">
        <f>IF(VLOOKUP(N$1,$R$2:$S$16,2,0)="","",IF(HLOOKUP(VLOOKUP(N$1,$R$2:$S$16,2,0),'APTA Employee Census'!$B$6:$AB$507,ROWS($A$1:N422)+1,0)=0,"",HLOOKUP(VLOOKUP(N$1,$R$2:$S$16,2,0),'APTA Employee Census'!$B$6:$AB$507,ROWS($A$1:N422)+1,0)))</f>
        <v/>
      </c>
      <c r="O423" s="43" t="str">
        <f>IF(VLOOKUP(O$1,$R$2:$S$16,2,0)="","",IF(E423="self",IF(HLOOKUP(VLOOKUP(O$1,$R$2:$S$16,2,0),'APTA Employee Census'!$B$6:$AB$507,ROWS($A$1:O422)+1,0)=0,"",VLOOKUP(HLOOKUP(VLOOKUP(O$1,$R$2:$S$16,2,0),'APTA Employee Census'!$B$6:$AB$507,ROWS($A$1:O422)+1,0),Lookups!$A$2:$B$45,2,0)),""))</f>
        <v/>
      </c>
    </row>
    <row r="424" spans="1:15" ht="18" customHeight="1" x14ac:dyDescent="0.15">
      <c r="A424" s="43" t="str">
        <f>IF(VLOOKUP(A$1,$R$2:$S$16,2,0)="","",IF(HLOOKUP(VLOOKUP(A$1,$R$2:$S$16,2,0),'APTA Employee Census'!$B$6:$AB$507,ROWS($A$1:A423)+1,0)=0,"",HLOOKUP(VLOOKUP(A$1,$R$2:$S$16,2,0),'APTA Employee Census'!$B$6:$AB$507,ROWS($A$1:A423)+1,0)))</f>
        <v/>
      </c>
      <c r="B424" s="43" t="str">
        <f>IF(VLOOKUP(B$1,$R$2:$S$16,2,0)="","",IF(HLOOKUP(VLOOKUP(B$1,$R$2:$S$16,2,0),'APTA Employee Census'!$A$6:$AB$507,ROWS($A$1:B423)+1,0)=0,"",HLOOKUP(VLOOKUP(B$1,$R$2:$S$16,2,0),'APTA Employee Census'!$A$6:$AB$507,ROWS($A$1:B423)+1,0)))</f>
        <v/>
      </c>
      <c r="C424" s="43" t="str">
        <f>IF(VLOOKUP(C$1,$R$2:$S$16,2,0)="","",IF(HLOOKUP(VLOOKUP(C$1,$R$2:$S$16,2,0),'APTA Employee Census'!$B$6:$AB$507,ROWS($A$1:C423)+1,0)=0,"",HLOOKUP(VLOOKUP(C$1,$R$2:$S$16,2,0),'APTA Employee Census'!$B$6:$AB$507,ROWS($A$1:C423)+1,0)))</f>
        <v/>
      </c>
      <c r="D424" s="72" t="str">
        <f>IF(VLOOKUP(D$1,$R$2:$S$16,2,0)="","",IF(HLOOKUP(VLOOKUP(D$1,$R$2:$S$16,2,0),'APTA Employee Census'!$B$6:$AB$507,ROWS($A$1:D423)+1,0)=0,"",HLOOKUP(VLOOKUP(D$1,$R$2:$S$16,2,0),'APTA Employee Census'!$B$6:$AB$507,ROWS($A$1:D423)+1,0)))</f>
        <v/>
      </c>
      <c r="E424" s="43" t="str">
        <f>IF(VLOOKUP(E$1,$R$2:$S$16,2,0)="","",IF(HLOOKUP(VLOOKUP(E$1,$R$2:$S$16,2,0),'APTA Employee Census'!$B$6:$AB$507,ROWS($A$1:E423)+1,0)=0,"",VLOOKUP(HLOOKUP(VLOOKUP(E$1,$R$2:$S$16,2,0),'APTA Employee Census'!$B$6:$AB$507,ROWS($A$1:E423)+1,0),Lookups!$A$2:$B$45,2,0)))</f>
        <v/>
      </c>
      <c r="F424" s="72" t="str">
        <f>IF(VLOOKUP(F$1,$R$2:$S$16,2,0)="","",IF(HLOOKUP(VLOOKUP(F$1,$R$2:$S$16,2,0),'APTA Employee Census'!$B$6:$AB$507,ROWS($A$1:F423)+1,0)=0,"",HLOOKUP(VLOOKUP(F$1,$R$2:$S$16,2,0),'APTA Employee Census'!$B$6:$AB$507,ROWS($A$1:F423)+1,0)))</f>
        <v/>
      </c>
      <c r="G424" s="43" t="str">
        <f>IF(VLOOKUP(G$1,$R$2:$S$16,2,0)="","",IF(HLOOKUP(VLOOKUP(G$1,$R$2:$S$16,2,0),'APTA Employee Census'!$B$6:$AB$507,ROWS($A$1:G423)+1,0)=0,"",VLOOKUP(HLOOKUP(VLOOKUP(G$1,$R$2:$S$16,2,0),'APTA Employee Census'!$B$6:$AB$507,ROWS($A$1:G423)+1,0),Lookups!$A$2:$B$45,2,0)))</f>
        <v/>
      </c>
      <c r="H424" s="72" t="str">
        <f>IF(VLOOKUP(H$1,$R$2:$S$16,2,0)="","",IF(HLOOKUP(VLOOKUP(H$1,$R$2:$S$16,2,0),'APTA Employee Census'!$B$6:$AB$507,ROWS($A$1:H423)+1,0)=0,"",HLOOKUP(VLOOKUP(H$1,$R$2:$S$16,2,0),'APTA Employee Census'!$B$6:$AB$507,ROWS($A$1:H423)+1,0)))</f>
        <v/>
      </c>
      <c r="I424" s="73" t="str">
        <f>IF(VLOOKUP(I$1,$R$2:$S$16,2,0)="","",IF(HLOOKUP(VLOOKUP(I$1,$R$2:$S$16,2,0),'APTA Employee Census'!$B$6:$AB$507,ROWS($A$1:I423)+1,0)=0,"",HLOOKUP(VLOOKUP(I$1,$R$2:$S$16,2,0),'APTA Employee Census'!$B$6:$AB$507,ROWS($A$1:I423)+1,0)))</f>
        <v/>
      </c>
      <c r="J424" s="74" t="str">
        <f>IF(VLOOKUP($J$1,$R$2:$S$16,2,0)="","",IF(AND($K424="part_time",HLOOKUP(VLOOKUP(J$1,$R$2:$S$16,2,0),'APTA Employee Census'!$B$6:$AB$507,ROWS($A$1:J423)+1,0)&gt;0),HLOOKUP(VLOOKUP(J$1,$R$2:$S$16,2,0),'APTA Employee Census'!$B$6:$AB$507,ROWS($A$1:J423)+1,0),IF(AND($K424="part_time",HLOOKUP(VLOOKUP(J$1,$R$2:$S$16,2,0),'APTA Employee Census'!$B$6:$AB$507,ROWS($A$1:J423)+1,0)=""),'APTA Employee Census'!$G$1,"")))</f>
        <v/>
      </c>
      <c r="K424" s="43" t="e">
        <f>IF(VLOOKUP(K$1,$R$2:$S$16,2,0)="","",IF(HLOOKUP(VLOOKUP(K$1,$R$2:$S$16,2,0),'APTA Employee Census'!$B$6:$AB$507,ROWS($A$1:K423)+1,0)=0,"",VLOOKUP(HLOOKUP(VLOOKUP(K$1,$R$2:$S$16,2,0),'APTA Employee Census'!$B$6:$AB$507,ROWS($A$1:K423)+1,0),Lookups!$A$2:$B$45,2,0)))</f>
        <v>#N/A</v>
      </c>
      <c r="L424" s="72" t="str">
        <f>IF(VLOOKUP(L$1,$R$2:$S$16,2,0)="","",IF(HLOOKUP(VLOOKUP(L$1,$R$2:$S$16,2,0),'APTA Employee Census'!$B$6:$AB$507,ROWS($A$1:L423)+1,0)=0,"",HLOOKUP(VLOOKUP(L$1,$R$2:$S$16,2,0),'APTA Employee Census'!$B$6:$AB$507,ROWS($A$1:L423)+1,0)))</f>
        <v/>
      </c>
      <c r="M424" s="74" t="str">
        <f>IF(VLOOKUP(M$1,$R$2:$S$16,2,0)="","",IF(HLOOKUP(VLOOKUP(M$1,$R$2:$S$16,2,0),'APTA Employee Census'!$B$6:$AB$507,ROWS($A$1:M423)+1,0)=0,"",HLOOKUP(VLOOKUP(M$1,$R$2:$S$16,2,0),'APTA Employee Census'!$B$6:$AB$507,ROWS($A$1:M423)+1,0)))</f>
        <v/>
      </c>
      <c r="N424" s="72" t="str">
        <f>IF(VLOOKUP(N$1,$R$2:$S$16,2,0)="","",IF(HLOOKUP(VLOOKUP(N$1,$R$2:$S$16,2,0),'APTA Employee Census'!$B$6:$AB$507,ROWS($A$1:N423)+1,0)=0,"",HLOOKUP(VLOOKUP(N$1,$R$2:$S$16,2,0),'APTA Employee Census'!$B$6:$AB$507,ROWS($A$1:N423)+1,0)))</f>
        <v/>
      </c>
      <c r="O424" s="43" t="str">
        <f>IF(VLOOKUP(O$1,$R$2:$S$16,2,0)="","",IF(E424="self",IF(HLOOKUP(VLOOKUP(O$1,$R$2:$S$16,2,0),'APTA Employee Census'!$B$6:$AB$507,ROWS($A$1:O423)+1,0)=0,"",VLOOKUP(HLOOKUP(VLOOKUP(O$1,$R$2:$S$16,2,0),'APTA Employee Census'!$B$6:$AB$507,ROWS($A$1:O423)+1,0),Lookups!$A$2:$B$45,2,0)),""))</f>
        <v/>
      </c>
    </row>
    <row r="425" spans="1:15" ht="18" customHeight="1" x14ac:dyDescent="0.15">
      <c r="A425" s="43" t="str">
        <f>IF(VLOOKUP(A$1,$R$2:$S$16,2,0)="","",IF(HLOOKUP(VLOOKUP(A$1,$R$2:$S$16,2,0),'APTA Employee Census'!$B$6:$AB$507,ROWS($A$1:A424)+1,0)=0,"",HLOOKUP(VLOOKUP(A$1,$R$2:$S$16,2,0),'APTA Employee Census'!$B$6:$AB$507,ROWS($A$1:A424)+1,0)))</f>
        <v/>
      </c>
      <c r="B425" s="43" t="str">
        <f>IF(VLOOKUP(B$1,$R$2:$S$16,2,0)="","",IF(HLOOKUP(VLOOKUP(B$1,$R$2:$S$16,2,0),'APTA Employee Census'!$A$6:$AB$507,ROWS($A$1:B424)+1,0)=0,"",HLOOKUP(VLOOKUP(B$1,$R$2:$S$16,2,0),'APTA Employee Census'!$A$6:$AB$507,ROWS($A$1:B424)+1,0)))</f>
        <v/>
      </c>
      <c r="C425" s="43" t="str">
        <f>IF(VLOOKUP(C$1,$R$2:$S$16,2,0)="","",IF(HLOOKUP(VLOOKUP(C$1,$R$2:$S$16,2,0),'APTA Employee Census'!$B$6:$AB$507,ROWS($A$1:C424)+1,0)=0,"",HLOOKUP(VLOOKUP(C$1,$R$2:$S$16,2,0),'APTA Employee Census'!$B$6:$AB$507,ROWS($A$1:C424)+1,0)))</f>
        <v/>
      </c>
      <c r="D425" s="72" t="str">
        <f>IF(VLOOKUP(D$1,$R$2:$S$16,2,0)="","",IF(HLOOKUP(VLOOKUP(D$1,$R$2:$S$16,2,0),'APTA Employee Census'!$B$6:$AB$507,ROWS($A$1:D424)+1,0)=0,"",HLOOKUP(VLOOKUP(D$1,$R$2:$S$16,2,0),'APTA Employee Census'!$B$6:$AB$507,ROWS($A$1:D424)+1,0)))</f>
        <v/>
      </c>
      <c r="E425" s="43" t="str">
        <f>IF(VLOOKUP(E$1,$R$2:$S$16,2,0)="","",IF(HLOOKUP(VLOOKUP(E$1,$R$2:$S$16,2,0),'APTA Employee Census'!$B$6:$AB$507,ROWS($A$1:E424)+1,0)=0,"",VLOOKUP(HLOOKUP(VLOOKUP(E$1,$R$2:$S$16,2,0),'APTA Employee Census'!$B$6:$AB$507,ROWS($A$1:E424)+1,0),Lookups!$A$2:$B$45,2,0)))</f>
        <v/>
      </c>
      <c r="F425" s="72" t="str">
        <f>IF(VLOOKUP(F$1,$R$2:$S$16,2,0)="","",IF(HLOOKUP(VLOOKUP(F$1,$R$2:$S$16,2,0),'APTA Employee Census'!$B$6:$AB$507,ROWS($A$1:F424)+1,0)=0,"",HLOOKUP(VLOOKUP(F$1,$R$2:$S$16,2,0),'APTA Employee Census'!$B$6:$AB$507,ROWS($A$1:F424)+1,0)))</f>
        <v/>
      </c>
      <c r="G425" s="43" t="str">
        <f>IF(VLOOKUP(G$1,$R$2:$S$16,2,0)="","",IF(HLOOKUP(VLOOKUP(G$1,$R$2:$S$16,2,0),'APTA Employee Census'!$B$6:$AB$507,ROWS($A$1:G424)+1,0)=0,"",VLOOKUP(HLOOKUP(VLOOKUP(G$1,$R$2:$S$16,2,0),'APTA Employee Census'!$B$6:$AB$507,ROWS($A$1:G424)+1,0),Lookups!$A$2:$B$45,2,0)))</f>
        <v/>
      </c>
      <c r="H425" s="72" t="str">
        <f>IF(VLOOKUP(H$1,$R$2:$S$16,2,0)="","",IF(HLOOKUP(VLOOKUP(H$1,$R$2:$S$16,2,0),'APTA Employee Census'!$B$6:$AB$507,ROWS($A$1:H424)+1,0)=0,"",HLOOKUP(VLOOKUP(H$1,$R$2:$S$16,2,0),'APTA Employee Census'!$B$6:$AB$507,ROWS($A$1:H424)+1,0)))</f>
        <v/>
      </c>
      <c r="I425" s="73" t="str">
        <f>IF(VLOOKUP(I$1,$R$2:$S$16,2,0)="","",IF(HLOOKUP(VLOOKUP(I$1,$R$2:$S$16,2,0),'APTA Employee Census'!$B$6:$AB$507,ROWS($A$1:I424)+1,0)=0,"",HLOOKUP(VLOOKUP(I$1,$R$2:$S$16,2,0),'APTA Employee Census'!$B$6:$AB$507,ROWS($A$1:I424)+1,0)))</f>
        <v/>
      </c>
      <c r="J425" s="74" t="str">
        <f>IF(VLOOKUP($J$1,$R$2:$S$16,2,0)="","",IF(AND($K425="part_time",HLOOKUP(VLOOKUP(J$1,$R$2:$S$16,2,0),'APTA Employee Census'!$B$6:$AB$507,ROWS($A$1:J424)+1,0)&gt;0),HLOOKUP(VLOOKUP(J$1,$R$2:$S$16,2,0),'APTA Employee Census'!$B$6:$AB$507,ROWS($A$1:J424)+1,0),IF(AND($K425="part_time",HLOOKUP(VLOOKUP(J$1,$R$2:$S$16,2,0),'APTA Employee Census'!$B$6:$AB$507,ROWS($A$1:J424)+1,0)=""),'APTA Employee Census'!$G$1,"")))</f>
        <v/>
      </c>
      <c r="K425" s="43" t="e">
        <f>IF(VLOOKUP(K$1,$R$2:$S$16,2,0)="","",IF(HLOOKUP(VLOOKUP(K$1,$R$2:$S$16,2,0),'APTA Employee Census'!$B$6:$AB$507,ROWS($A$1:K424)+1,0)=0,"",VLOOKUP(HLOOKUP(VLOOKUP(K$1,$R$2:$S$16,2,0),'APTA Employee Census'!$B$6:$AB$507,ROWS($A$1:K424)+1,0),Lookups!$A$2:$B$45,2,0)))</f>
        <v>#N/A</v>
      </c>
      <c r="L425" s="72" t="str">
        <f>IF(VLOOKUP(L$1,$R$2:$S$16,2,0)="","",IF(HLOOKUP(VLOOKUP(L$1,$R$2:$S$16,2,0),'APTA Employee Census'!$B$6:$AB$507,ROWS($A$1:L424)+1,0)=0,"",HLOOKUP(VLOOKUP(L$1,$R$2:$S$16,2,0),'APTA Employee Census'!$B$6:$AB$507,ROWS($A$1:L424)+1,0)))</f>
        <v/>
      </c>
      <c r="M425" s="74" t="str">
        <f>IF(VLOOKUP(M$1,$R$2:$S$16,2,0)="","",IF(HLOOKUP(VLOOKUP(M$1,$R$2:$S$16,2,0),'APTA Employee Census'!$B$6:$AB$507,ROWS($A$1:M424)+1,0)=0,"",HLOOKUP(VLOOKUP(M$1,$R$2:$S$16,2,0),'APTA Employee Census'!$B$6:$AB$507,ROWS($A$1:M424)+1,0)))</f>
        <v/>
      </c>
      <c r="N425" s="72" t="str">
        <f>IF(VLOOKUP(N$1,$R$2:$S$16,2,0)="","",IF(HLOOKUP(VLOOKUP(N$1,$R$2:$S$16,2,0),'APTA Employee Census'!$B$6:$AB$507,ROWS($A$1:N424)+1,0)=0,"",HLOOKUP(VLOOKUP(N$1,$R$2:$S$16,2,0),'APTA Employee Census'!$B$6:$AB$507,ROWS($A$1:N424)+1,0)))</f>
        <v/>
      </c>
      <c r="O425" s="43" t="str">
        <f>IF(VLOOKUP(O$1,$R$2:$S$16,2,0)="","",IF(E425="self",IF(HLOOKUP(VLOOKUP(O$1,$R$2:$S$16,2,0),'APTA Employee Census'!$B$6:$AB$507,ROWS($A$1:O424)+1,0)=0,"",VLOOKUP(HLOOKUP(VLOOKUP(O$1,$R$2:$S$16,2,0),'APTA Employee Census'!$B$6:$AB$507,ROWS($A$1:O424)+1,0),Lookups!$A$2:$B$45,2,0)),""))</f>
        <v/>
      </c>
    </row>
    <row r="426" spans="1:15" ht="18" customHeight="1" x14ac:dyDescent="0.15">
      <c r="A426" s="43" t="str">
        <f>IF(VLOOKUP(A$1,$R$2:$S$16,2,0)="","",IF(HLOOKUP(VLOOKUP(A$1,$R$2:$S$16,2,0),'APTA Employee Census'!$B$6:$AB$507,ROWS($A$1:A425)+1,0)=0,"",HLOOKUP(VLOOKUP(A$1,$R$2:$S$16,2,0),'APTA Employee Census'!$B$6:$AB$507,ROWS($A$1:A425)+1,0)))</f>
        <v/>
      </c>
      <c r="B426" s="43" t="str">
        <f>IF(VLOOKUP(B$1,$R$2:$S$16,2,0)="","",IF(HLOOKUP(VLOOKUP(B$1,$R$2:$S$16,2,0),'APTA Employee Census'!$A$6:$AB$507,ROWS($A$1:B425)+1,0)=0,"",HLOOKUP(VLOOKUP(B$1,$R$2:$S$16,2,0),'APTA Employee Census'!$A$6:$AB$507,ROWS($A$1:B425)+1,0)))</f>
        <v/>
      </c>
      <c r="C426" s="43" t="str">
        <f>IF(VLOOKUP(C$1,$R$2:$S$16,2,0)="","",IF(HLOOKUP(VLOOKUP(C$1,$R$2:$S$16,2,0),'APTA Employee Census'!$B$6:$AB$507,ROWS($A$1:C425)+1,0)=0,"",HLOOKUP(VLOOKUP(C$1,$R$2:$S$16,2,0),'APTA Employee Census'!$B$6:$AB$507,ROWS($A$1:C425)+1,0)))</f>
        <v/>
      </c>
      <c r="D426" s="72" t="str">
        <f>IF(VLOOKUP(D$1,$R$2:$S$16,2,0)="","",IF(HLOOKUP(VLOOKUP(D$1,$R$2:$S$16,2,0),'APTA Employee Census'!$B$6:$AB$507,ROWS($A$1:D425)+1,0)=0,"",HLOOKUP(VLOOKUP(D$1,$R$2:$S$16,2,0),'APTA Employee Census'!$B$6:$AB$507,ROWS($A$1:D425)+1,0)))</f>
        <v/>
      </c>
      <c r="E426" s="43" t="str">
        <f>IF(VLOOKUP(E$1,$R$2:$S$16,2,0)="","",IF(HLOOKUP(VLOOKUP(E$1,$R$2:$S$16,2,0),'APTA Employee Census'!$B$6:$AB$507,ROWS($A$1:E425)+1,0)=0,"",VLOOKUP(HLOOKUP(VLOOKUP(E$1,$R$2:$S$16,2,0),'APTA Employee Census'!$B$6:$AB$507,ROWS($A$1:E425)+1,0),Lookups!$A$2:$B$45,2,0)))</f>
        <v/>
      </c>
      <c r="F426" s="72" t="str">
        <f>IF(VLOOKUP(F$1,$R$2:$S$16,2,0)="","",IF(HLOOKUP(VLOOKUP(F$1,$R$2:$S$16,2,0),'APTA Employee Census'!$B$6:$AB$507,ROWS($A$1:F425)+1,0)=0,"",HLOOKUP(VLOOKUP(F$1,$R$2:$S$16,2,0),'APTA Employee Census'!$B$6:$AB$507,ROWS($A$1:F425)+1,0)))</f>
        <v/>
      </c>
      <c r="G426" s="43" t="str">
        <f>IF(VLOOKUP(G$1,$R$2:$S$16,2,0)="","",IF(HLOOKUP(VLOOKUP(G$1,$R$2:$S$16,2,0),'APTA Employee Census'!$B$6:$AB$507,ROWS($A$1:G425)+1,0)=0,"",VLOOKUP(HLOOKUP(VLOOKUP(G$1,$R$2:$S$16,2,0),'APTA Employee Census'!$B$6:$AB$507,ROWS($A$1:G425)+1,0),Lookups!$A$2:$B$45,2,0)))</f>
        <v/>
      </c>
      <c r="H426" s="72" t="str">
        <f>IF(VLOOKUP(H$1,$R$2:$S$16,2,0)="","",IF(HLOOKUP(VLOOKUP(H$1,$R$2:$S$16,2,0),'APTA Employee Census'!$B$6:$AB$507,ROWS($A$1:H425)+1,0)=0,"",HLOOKUP(VLOOKUP(H$1,$R$2:$S$16,2,0),'APTA Employee Census'!$B$6:$AB$507,ROWS($A$1:H425)+1,0)))</f>
        <v/>
      </c>
      <c r="I426" s="73" t="str">
        <f>IF(VLOOKUP(I$1,$R$2:$S$16,2,0)="","",IF(HLOOKUP(VLOOKUP(I$1,$R$2:$S$16,2,0),'APTA Employee Census'!$B$6:$AB$507,ROWS($A$1:I425)+1,0)=0,"",HLOOKUP(VLOOKUP(I$1,$R$2:$S$16,2,0),'APTA Employee Census'!$B$6:$AB$507,ROWS($A$1:I425)+1,0)))</f>
        <v/>
      </c>
      <c r="J426" s="74" t="str">
        <f>IF(VLOOKUP($J$1,$R$2:$S$16,2,0)="","",IF(AND($K426="part_time",HLOOKUP(VLOOKUP(J$1,$R$2:$S$16,2,0),'APTA Employee Census'!$B$6:$AB$507,ROWS($A$1:J425)+1,0)&gt;0),HLOOKUP(VLOOKUP(J$1,$R$2:$S$16,2,0),'APTA Employee Census'!$B$6:$AB$507,ROWS($A$1:J425)+1,0),IF(AND($K426="part_time",HLOOKUP(VLOOKUP(J$1,$R$2:$S$16,2,0),'APTA Employee Census'!$B$6:$AB$507,ROWS($A$1:J425)+1,0)=""),'APTA Employee Census'!$G$1,"")))</f>
        <v/>
      </c>
      <c r="K426" s="43" t="e">
        <f>IF(VLOOKUP(K$1,$R$2:$S$16,2,0)="","",IF(HLOOKUP(VLOOKUP(K$1,$R$2:$S$16,2,0),'APTA Employee Census'!$B$6:$AB$507,ROWS($A$1:K425)+1,0)=0,"",VLOOKUP(HLOOKUP(VLOOKUP(K$1,$R$2:$S$16,2,0),'APTA Employee Census'!$B$6:$AB$507,ROWS($A$1:K425)+1,0),Lookups!$A$2:$B$45,2,0)))</f>
        <v>#N/A</v>
      </c>
      <c r="L426" s="72" t="str">
        <f>IF(VLOOKUP(L$1,$R$2:$S$16,2,0)="","",IF(HLOOKUP(VLOOKUP(L$1,$R$2:$S$16,2,0),'APTA Employee Census'!$B$6:$AB$507,ROWS($A$1:L425)+1,0)=0,"",HLOOKUP(VLOOKUP(L$1,$R$2:$S$16,2,0),'APTA Employee Census'!$B$6:$AB$507,ROWS($A$1:L425)+1,0)))</f>
        <v/>
      </c>
      <c r="M426" s="74" t="str">
        <f>IF(VLOOKUP(M$1,$R$2:$S$16,2,0)="","",IF(HLOOKUP(VLOOKUP(M$1,$R$2:$S$16,2,0),'APTA Employee Census'!$B$6:$AB$507,ROWS($A$1:M425)+1,0)=0,"",HLOOKUP(VLOOKUP(M$1,$R$2:$S$16,2,0),'APTA Employee Census'!$B$6:$AB$507,ROWS($A$1:M425)+1,0)))</f>
        <v/>
      </c>
      <c r="N426" s="72" t="str">
        <f>IF(VLOOKUP(N$1,$R$2:$S$16,2,0)="","",IF(HLOOKUP(VLOOKUP(N$1,$R$2:$S$16,2,0),'APTA Employee Census'!$B$6:$AB$507,ROWS($A$1:N425)+1,0)=0,"",HLOOKUP(VLOOKUP(N$1,$R$2:$S$16,2,0),'APTA Employee Census'!$B$6:$AB$507,ROWS($A$1:N425)+1,0)))</f>
        <v/>
      </c>
      <c r="O426" s="43" t="str">
        <f>IF(VLOOKUP(O$1,$R$2:$S$16,2,0)="","",IF(E426="self",IF(HLOOKUP(VLOOKUP(O$1,$R$2:$S$16,2,0),'APTA Employee Census'!$B$6:$AB$507,ROWS($A$1:O425)+1,0)=0,"",VLOOKUP(HLOOKUP(VLOOKUP(O$1,$R$2:$S$16,2,0),'APTA Employee Census'!$B$6:$AB$507,ROWS($A$1:O425)+1,0),Lookups!$A$2:$B$45,2,0)),""))</f>
        <v/>
      </c>
    </row>
    <row r="427" spans="1:15" ht="18" customHeight="1" x14ac:dyDescent="0.15">
      <c r="A427" s="43" t="str">
        <f>IF(VLOOKUP(A$1,$R$2:$S$16,2,0)="","",IF(HLOOKUP(VLOOKUP(A$1,$R$2:$S$16,2,0),'APTA Employee Census'!$B$6:$AB$507,ROWS($A$1:A426)+1,0)=0,"",HLOOKUP(VLOOKUP(A$1,$R$2:$S$16,2,0),'APTA Employee Census'!$B$6:$AB$507,ROWS($A$1:A426)+1,0)))</f>
        <v/>
      </c>
      <c r="B427" s="43" t="str">
        <f>IF(VLOOKUP(B$1,$R$2:$S$16,2,0)="","",IF(HLOOKUP(VLOOKUP(B$1,$R$2:$S$16,2,0),'APTA Employee Census'!$A$6:$AB$507,ROWS($A$1:B426)+1,0)=0,"",HLOOKUP(VLOOKUP(B$1,$R$2:$S$16,2,0),'APTA Employee Census'!$A$6:$AB$507,ROWS($A$1:B426)+1,0)))</f>
        <v/>
      </c>
      <c r="C427" s="43" t="str">
        <f>IF(VLOOKUP(C$1,$R$2:$S$16,2,0)="","",IF(HLOOKUP(VLOOKUP(C$1,$R$2:$S$16,2,0),'APTA Employee Census'!$B$6:$AB$507,ROWS($A$1:C426)+1,0)=0,"",HLOOKUP(VLOOKUP(C$1,$R$2:$S$16,2,0),'APTA Employee Census'!$B$6:$AB$507,ROWS($A$1:C426)+1,0)))</f>
        <v/>
      </c>
      <c r="D427" s="72" t="str">
        <f>IF(VLOOKUP(D$1,$R$2:$S$16,2,0)="","",IF(HLOOKUP(VLOOKUP(D$1,$R$2:$S$16,2,0),'APTA Employee Census'!$B$6:$AB$507,ROWS($A$1:D426)+1,0)=0,"",HLOOKUP(VLOOKUP(D$1,$R$2:$S$16,2,0),'APTA Employee Census'!$B$6:$AB$507,ROWS($A$1:D426)+1,0)))</f>
        <v/>
      </c>
      <c r="E427" s="43" t="str">
        <f>IF(VLOOKUP(E$1,$R$2:$S$16,2,0)="","",IF(HLOOKUP(VLOOKUP(E$1,$R$2:$S$16,2,0),'APTA Employee Census'!$B$6:$AB$507,ROWS($A$1:E426)+1,0)=0,"",VLOOKUP(HLOOKUP(VLOOKUP(E$1,$R$2:$S$16,2,0),'APTA Employee Census'!$B$6:$AB$507,ROWS($A$1:E426)+1,0),Lookups!$A$2:$B$45,2,0)))</f>
        <v/>
      </c>
      <c r="F427" s="72" t="str">
        <f>IF(VLOOKUP(F$1,$R$2:$S$16,2,0)="","",IF(HLOOKUP(VLOOKUP(F$1,$R$2:$S$16,2,0),'APTA Employee Census'!$B$6:$AB$507,ROWS($A$1:F426)+1,0)=0,"",HLOOKUP(VLOOKUP(F$1,$R$2:$S$16,2,0),'APTA Employee Census'!$B$6:$AB$507,ROWS($A$1:F426)+1,0)))</f>
        <v/>
      </c>
      <c r="G427" s="43" t="str">
        <f>IF(VLOOKUP(G$1,$R$2:$S$16,2,0)="","",IF(HLOOKUP(VLOOKUP(G$1,$R$2:$S$16,2,0),'APTA Employee Census'!$B$6:$AB$507,ROWS($A$1:G426)+1,0)=0,"",VLOOKUP(HLOOKUP(VLOOKUP(G$1,$R$2:$S$16,2,0),'APTA Employee Census'!$B$6:$AB$507,ROWS($A$1:G426)+1,0),Lookups!$A$2:$B$45,2,0)))</f>
        <v/>
      </c>
      <c r="H427" s="72" t="str">
        <f>IF(VLOOKUP(H$1,$R$2:$S$16,2,0)="","",IF(HLOOKUP(VLOOKUP(H$1,$R$2:$S$16,2,0),'APTA Employee Census'!$B$6:$AB$507,ROWS($A$1:H426)+1,0)=0,"",HLOOKUP(VLOOKUP(H$1,$R$2:$S$16,2,0),'APTA Employee Census'!$B$6:$AB$507,ROWS($A$1:H426)+1,0)))</f>
        <v/>
      </c>
      <c r="I427" s="73" t="str">
        <f>IF(VLOOKUP(I$1,$R$2:$S$16,2,0)="","",IF(HLOOKUP(VLOOKUP(I$1,$R$2:$S$16,2,0),'APTA Employee Census'!$B$6:$AB$507,ROWS($A$1:I426)+1,0)=0,"",HLOOKUP(VLOOKUP(I$1,$R$2:$S$16,2,0),'APTA Employee Census'!$B$6:$AB$507,ROWS($A$1:I426)+1,0)))</f>
        <v/>
      </c>
      <c r="J427" s="74" t="str">
        <f>IF(VLOOKUP($J$1,$R$2:$S$16,2,0)="","",IF(AND($K427="part_time",HLOOKUP(VLOOKUP(J$1,$R$2:$S$16,2,0),'APTA Employee Census'!$B$6:$AB$507,ROWS($A$1:J426)+1,0)&gt;0),HLOOKUP(VLOOKUP(J$1,$R$2:$S$16,2,0),'APTA Employee Census'!$B$6:$AB$507,ROWS($A$1:J426)+1,0),IF(AND($K427="part_time",HLOOKUP(VLOOKUP(J$1,$R$2:$S$16,2,0),'APTA Employee Census'!$B$6:$AB$507,ROWS($A$1:J426)+1,0)=""),'APTA Employee Census'!$G$1,"")))</f>
        <v/>
      </c>
      <c r="K427" s="43" t="e">
        <f>IF(VLOOKUP(K$1,$R$2:$S$16,2,0)="","",IF(HLOOKUP(VLOOKUP(K$1,$R$2:$S$16,2,0),'APTA Employee Census'!$B$6:$AB$507,ROWS($A$1:K426)+1,0)=0,"",VLOOKUP(HLOOKUP(VLOOKUP(K$1,$R$2:$S$16,2,0),'APTA Employee Census'!$B$6:$AB$507,ROWS($A$1:K426)+1,0),Lookups!$A$2:$B$45,2,0)))</f>
        <v>#N/A</v>
      </c>
      <c r="L427" s="72" t="str">
        <f>IF(VLOOKUP(L$1,$R$2:$S$16,2,0)="","",IF(HLOOKUP(VLOOKUP(L$1,$R$2:$S$16,2,0),'APTA Employee Census'!$B$6:$AB$507,ROWS($A$1:L426)+1,0)=0,"",HLOOKUP(VLOOKUP(L$1,$R$2:$S$16,2,0),'APTA Employee Census'!$B$6:$AB$507,ROWS($A$1:L426)+1,0)))</f>
        <v/>
      </c>
      <c r="M427" s="74" t="str">
        <f>IF(VLOOKUP(M$1,$R$2:$S$16,2,0)="","",IF(HLOOKUP(VLOOKUP(M$1,$R$2:$S$16,2,0),'APTA Employee Census'!$B$6:$AB$507,ROWS($A$1:M426)+1,0)=0,"",HLOOKUP(VLOOKUP(M$1,$R$2:$S$16,2,0),'APTA Employee Census'!$B$6:$AB$507,ROWS($A$1:M426)+1,0)))</f>
        <v/>
      </c>
      <c r="N427" s="72" t="str">
        <f>IF(VLOOKUP(N$1,$R$2:$S$16,2,0)="","",IF(HLOOKUP(VLOOKUP(N$1,$R$2:$S$16,2,0),'APTA Employee Census'!$B$6:$AB$507,ROWS($A$1:N426)+1,0)=0,"",HLOOKUP(VLOOKUP(N$1,$R$2:$S$16,2,0),'APTA Employee Census'!$B$6:$AB$507,ROWS($A$1:N426)+1,0)))</f>
        <v/>
      </c>
      <c r="O427" s="43" t="str">
        <f>IF(VLOOKUP(O$1,$R$2:$S$16,2,0)="","",IF(E427="self",IF(HLOOKUP(VLOOKUP(O$1,$R$2:$S$16,2,0),'APTA Employee Census'!$B$6:$AB$507,ROWS($A$1:O426)+1,0)=0,"",VLOOKUP(HLOOKUP(VLOOKUP(O$1,$R$2:$S$16,2,0),'APTA Employee Census'!$B$6:$AB$507,ROWS($A$1:O426)+1,0),Lookups!$A$2:$B$45,2,0)),""))</f>
        <v/>
      </c>
    </row>
    <row r="428" spans="1:15" ht="18" customHeight="1" x14ac:dyDescent="0.15">
      <c r="A428" s="43" t="str">
        <f>IF(VLOOKUP(A$1,$R$2:$S$16,2,0)="","",IF(HLOOKUP(VLOOKUP(A$1,$R$2:$S$16,2,0),'APTA Employee Census'!$B$6:$AB$507,ROWS($A$1:A427)+1,0)=0,"",HLOOKUP(VLOOKUP(A$1,$R$2:$S$16,2,0),'APTA Employee Census'!$B$6:$AB$507,ROWS($A$1:A427)+1,0)))</f>
        <v/>
      </c>
      <c r="B428" s="43" t="str">
        <f>IF(VLOOKUP(B$1,$R$2:$S$16,2,0)="","",IF(HLOOKUP(VLOOKUP(B$1,$R$2:$S$16,2,0),'APTA Employee Census'!$A$6:$AB$507,ROWS($A$1:B427)+1,0)=0,"",HLOOKUP(VLOOKUP(B$1,$R$2:$S$16,2,0),'APTA Employee Census'!$A$6:$AB$507,ROWS($A$1:B427)+1,0)))</f>
        <v/>
      </c>
      <c r="C428" s="43" t="str">
        <f>IF(VLOOKUP(C$1,$R$2:$S$16,2,0)="","",IF(HLOOKUP(VLOOKUP(C$1,$R$2:$S$16,2,0),'APTA Employee Census'!$B$6:$AB$507,ROWS($A$1:C427)+1,0)=0,"",HLOOKUP(VLOOKUP(C$1,$R$2:$S$16,2,0),'APTA Employee Census'!$B$6:$AB$507,ROWS($A$1:C427)+1,0)))</f>
        <v/>
      </c>
      <c r="D428" s="72" t="str">
        <f>IF(VLOOKUP(D$1,$R$2:$S$16,2,0)="","",IF(HLOOKUP(VLOOKUP(D$1,$R$2:$S$16,2,0),'APTA Employee Census'!$B$6:$AB$507,ROWS($A$1:D427)+1,0)=0,"",HLOOKUP(VLOOKUP(D$1,$R$2:$S$16,2,0),'APTA Employee Census'!$B$6:$AB$507,ROWS($A$1:D427)+1,0)))</f>
        <v/>
      </c>
      <c r="E428" s="43" t="str">
        <f>IF(VLOOKUP(E$1,$R$2:$S$16,2,0)="","",IF(HLOOKUP(VLOOKUP(E$1,$R$2:$S$16,2,0),'APTA Employee Census'!$B$6:$AB$507,ROWS($A$1:E427)+1,0)=0,"",VLOOKUP(HLOOKUP(VLOOKUP(E$1,$R$2:$S$16,2,0),'APTA Employee Census'!$B$6:$AB$507,ROWS($A$1:E427)+1,0),Lookups!$A$2:$B$45,2,0)))</f>
        <v/>
      </c>
      <c r="F428" s="72" t="str">
        <f>IF(VLOOKUP(F$1,$R$2:$S$16,2,0)="","",IF(HLOOKUP(VLOOKUP(F$1,$R$2:$S$16,2,0),'APTA Employee Census'!$B$6:$AB$507,ROWS($A$1:F427)+1,0)=0,"",HLOOKUP(VLOOKUP(F$1,$R$2:$S$16,2,0),'APTA Employee Census'!$B$6:$AB$507,ROWS($A$1:F427)+1,0)))</f>
        <v/>
      </c>
      <c r="G428" s="43" t="str">
        <f>IF(VLOOKUP(G$1,$R$2:$S$16,2,0)="","",IF(HLOOKUP(VLOOKUP(G$1,$R$2:$S$16,2,0),'APTA Employee Census'!$B$6:$AB$507,ROWS($A$1:G427)+1,0)=0,"",VLOOKUP(HLOOKUP(VLOOKUP(G$1,$R$2:$S$16,2,0),'APTA Employee Census'!$B$6:$AB$507,ROWS($A$1:G427)+1,0),Lookups!$A$2:$B$45,2,0)))</f>
        <v/>
      </c>
      <c r="H428" s="72" t="str">
        <f>IF(VLOOKUP(H$1,$R$2:$S$16,2,0)="","",IF(HLOOKUP(VLOOKUP(H$1,$R$2:$S$16,2,0),'APTA Employee Census'!$B$6:$AB$507,ROWS($A$1:H427)+1,0)=0,"",HLOOKUP(VLOOKUP(H$1,$R$2:$S$16,2,0),'APTA Employee Census'!$B$6:$AB$507,ROWS($A$1:H427)+1,0)))</f>
        <v/>
      </c>
      <c r="I428" s="73" t="str">
        <f>IF(VLOOKUP(I$1,$R$2:$S$16,2,0)="","",IF(HLOOKUP(VLOOKUP(I$1,$R$2:$S$16,2,0),'APTA Employee Census'!$B$6:$AB$507,ROWS($A$1:I427)+1,0)=0,"",HLOOKUP(VLOOKUP(I$1,$R$2:$S$16,2,0),'APTA Employee Census'!$B$6:$AB$507,ROWS($A$1:I427)+1,0)))</f>
        <v/>
      </c>
      <c r="J428" s="74" t="str">
        <f>IF(VLOOKUP($J$1,$R$2:$S$16,2,0)="","",IF(AND($K428="part_time",HLOOKUP(VLOOKUP(J$1,$R$2:$S$16,2,0),'APTA Employee Census'!$B$6:$AB$507,ROWS($A$1:J427)+1,0)&gt;0),HLOOKUP(VLOOKUP(J$1,$R$2:$S$16,2,0),'APTA Employee Census'!$B$6:$AB$507,ROWS($A$1:J427)+1,0),IF(AND($K428="part_time",HLOOKUP(VLOOKUP(J$1,$R$2:$S$16,2,0),'APTA Employee Census'!$B$6:$AB$507,ROWS($A$1:J427)+1,0)=""),'APTA Employee Census'!$G$1,"")))</f>
        <v/>
      </c>
      <c r="K428" s="43" t="e">
        <f>IF(VLOOKUP(K$1,$R$2:$S$16,2,0)="","",IF(HLOOKUP(VLOOKUP(K$1,$R$2:$S$16,2,0),'APTA Employee Census'!$B$6:$AB$507,ROWS($A$1:K427)+1,0)=0,"",VLOOKUP(HLOOKUP(VLOOKUP(K$1,$R$2:$S$16,2,0),'APTA Employee Census'!$B$6:$AB$507,ROWS($A$1:K427)+1,0),Lookups!$A$2:$B$45,2,0)))</f>
        <v>#N/A</v>
      </c>
      <c r="L428" s="72" t="str">
        <f>IF(VLOOKUP(L$1,$R$2:$S$16,2,0)="","",IF(HLOOKUP(VLOOKUP(L$1,$R$2:$S$16,2,0),'APTA Employee Census'!$B$6:$AB$507,ROWS($A$1:L427)+1,0)=0,"",HLOOKUP(VLOOKUP(L$1,$R$2:$S$16,2,0),'APTA Employee Census'!$B$6:$AB$507,ROWS($A$1:L427)+1,0)))</f>
        <v/>
      </c>
      <c r="M428" s="74" t="str">
        <f>IF(VLOOKUP(M$1,$R$2:$S$16,2,0)="","",IF(HLOOKUP(VLOOKUP(M$1,$R$2:$S$16,2,0),'APTA Employee Census'!$B$6:$AB$507,ROWS($A$1:M427)+1,0)=0,"",HLOOKUP(VLOOKUP(M$1,$R$2:$S$16,2,0),'APTA Employee Census'!$B$6:$AB$507,ROWS($A$1:M427)+1,0)))</f>
        <v/>
      </c>
      <c r="N428" s="72" t="str">
        <f>IF(VLOOKUP(N$1,$R$2:$S$16,2,0)="","",IF(HLOOKUP(VLOOKUP(N$1,$R$2:$S$16,2,0),'APTA Employee Census'!$B$6:$AB$507,ROWS($A$1:N427)+1,0)=0,"",HLOOKUP(VLOOKUP(N$1,$R$2:$S$16,2,0),'APTA Employee Census'!$B$6:$AB$507,ROWS($A$1:N427)+1,0)))</f>
        <v/>
      </c>
      <c r="O428" s="43" t="str">
        <f>IF(VLOOKUP(O$1,$R$2:$S$16,2,0)="","",IF(E428="self",IF(HLOOKUP(VLOOKUP(O$1,$R$2:$S$16,2,0),'APTA Employee Census'!$B$6:$AB$507,ROWS($A$1:O427)+1,0)=0,"",VLOOKUP(HLOOKUP(VLOOKUP(O$1,$R$2:$S$16,2,0),'APTA Employee Census'!$B$6:$AB$507,ROWS($A$1:O427)+1,0),Lookups!$A$2:$B$45,2,0)),""))</f>
        <v/>
      </c>
    </row>
    <row r="429" spans="1:15" ht="18" customHeight="1" x14ac:dyDescent="0.15">
      <c r="A429" s="43" t="str">
        <f>IF(VLOOKUP(A$1,$R$2:$S$16,2,0)="","",IF(HLOOKUP(VLOOKUP(A$1,$R$2:$S$16,2,0),'APTA Employee Census'!$B$6:$AB$507,ROWS($A$1:A428)+1,0)=0,"",HLOOKUP(VLOOKUP(A$1,$R$2:$S$16,2,0),'APTA Employee Census'!$B$6:$AB$507,ROWS($A$1:A428)+1,0)))</f>
        <v/>
      </c>
      <c r="B429" s="43" t="str">
        <f>IF(VLOOKUP(B$1,$R$2:$S$16,2,0)="","",IF(HLOOKUP(VLOOKUP(B$1,$R$2:$S$16,2,0),'APTA Employee Census'!$A$6:$AB$507,ROWS($A$1:B428)+1,0)=0,"",HLOOKUP(VLOOKUP(B$1,$R$2:$S$16,2,0),'APTA Employee Census'!$A$6:$AB$507,ROWS($A$1:B428)+1,0)))</f>
        <v/>
      </c>
      <c r="C429" s="43" t="str">
        <f>IF(VLOOKUP(C$1,$R$2:$S$16,2,0)="","",IF(HLOOKUP(VLOOKUP(C$1,$R$2:$S$16,2,0),'APTA Employee Census'!$B$6:$AB$507,ROWS($A$1:C428)+1,0)=0,"",HLOOKUP(VLOOKUP(C$1,$R$2:$S$16,2,0),'APTA Employee Census'!$B$6:$AB$507,ROWS($A$1:C428)+1,0)))</f>
        <v/>
      </c>
      <c r="D429" s="72" t="str">
        <f>IF(VLOOKUP(D$1,$R$2:$S$16,2,0)="","",IF(HLOOKUP(VLOOKUP(D$1,$R$2:$S$16,2,0),'APTA Employee Census'!$B$6:$AB$507,ROWS($A$1:D428)+1,0)=0,"",HLOOKUP(VLOOKUP(D$1,$R$2:$S$16,2,0),'APTA Employee Census'!$B$6:$AB$507,ROWS($A$1:D428)+1,0)))</f>
        <v/>
      </c>
      <c r="E429" s="43" t="str">
        <f>IF(VLOOKUP(E$1,$R$2:$S$16,2,0)="","",IF(HLOOKUP(VLOOKUP(E$1,$R$2:$S$16,2,0),'APTA Employee Census'!$B$6:$AB$507,ROWS($A$1:E428)+1,0)=0,"",VLOOKUP(HLOOKUP(VLOOKUP(E$1,$R$2:$S$16,2,0),'APTA Employee Census'!$B$6:$AB$507,ROWS($A$1:E428)+1,0),Lookups!$A$2:$B$45,2,0)))</f>
        <v/>
      </c>
      <c r="F429" s="72" t="str">
        <f>IF(VLOOKUP(F$1,$R$2:$S$16,2,0)="","",IF(HLOOKUP(VLOOKUP(F$1,$R$2:$S$16,2,0),'APTA Employee Census'!$B$6:$AB$507,ROWS($A$1:F428)+1,0)=0,"",HLOOKUP(VLOOKUP(F$1,$R$2:$S$16,2,0),'APTA Employee Census'!$B$6:$AB$507,ROWS($A$1:F428)+1,0)))</f>
        <v/>
      </c>
      <c r="G429" s="43" t="str">
        <f>IF(VLOOKUP(G$1,$R$2:$S$16,2,0)="","",IF(HLOOKUP(VLOOKUP(G$1,$R$2:$S$16,2,0),'APTA Employee Census'!$B$6:$AB$507,ROWS($A$1:G428)+1,0)=0,"",VLOOKUP(HLOOKUP(VLOOKUP(G$1,$R$2:$S$16,2,0),'APTA Employee Census'!$B$6:$AB$507,ROWS($A$1:G428)+1,0),Lookups!$A$2:$B$45,2,0)))</f>
        <v/>
      </c>
      <c r="H429" s="72" t="str">
        <f>IF(VLOOKUP(H$1,$R$2:$S$16,2,0)="","",IF(HLOOKUP(VLOOKUP(H$1,$R$2:$S$16,2,0),'APTA Employee Census'!$B$6:$AB$507,ROWS($A$1:H428)+1,0)=0,"",HLOOKUP(VLOOKUP(H$1,$R$2:$S$16,2,0),'APTA Employee Census'!$B$6:$AB$507,ROWS($A$1:H428)+1,0)))</f>
        <v/>
      </c>
      <c r="I429" s="73" t="str">
        <f>IF(VLOOKUP(I$1,$R$2:$S$16,2,0)="","",IF(HLOOKUP(VLOOKUP(I$1,$R$2:$S$16,2,0),'APTA Employee Census'!$B$6:$AB$507,ROWS($A$1:I428)+1,0)=0,"",HLOOKUP(VLOOKUP(I$1,$R$2:$S$16,2,0),'APTA Employee Census'!$B$6:$AB$507,ROWS($A$1:I428)+1,0)))</f>
        <v/>
      </c>
      <c r="J429" s="74" t="str">
        <f>IF(VLOOKUP($J$1,$R$2:$S$16,2,0)="","",IF(AND($K429="part_time",HLOOKUP(VLOOKUP(J$1,$R$2:$S$16,2,0),'APTA Employee Census'!$B$6:$AB$507,ROWS($A$1:J428)+1,0)&gt;0),HLOOKUP(VLOOKUP(J$1,$R$2:$S$16,2,0),'APTA Employee Census'!$B$6:$AB$507,ROWS($A$1:J428)+1,0),IF(AND($K429="part_time",HLOOKUP(VLOOKUP(J$1,$R$2:$S$16,2,0),'APTA Employee Census'!$B$6:$AB$507,ROWS($A$1:J428)+1,0)=""),'APTA Employee Census'!$G$1,"")))</f>
        <v/>
      </c>
      <c r="K429" s="43" t="e">
        <f>IF(VLOOKUP(K$1,$R$2:$S$16,2,0)="","",IF(HLOOKUP(VLOOKUP(K$1,$R$2:$S$16,2,0),'APTA Employee Census'!$B$6:$AB$507,ROWS($A$1:K428)+1,0)=0,"",VLOOKUP(HLOOKUP(VLOOKUP(K$1,$R$2:$S$16,2,0),'APTA Employee Census'!$B$6:$AB$507,ROWS($A$1:K428)+1,0),Lookups!$A$2:$B$45,2,0)))</f>
        <v>#N/A</v>
      </c>
      <c r="L429" s="72" t="str">
        <f>IF(VLOOKUP(L$1,$R$2:$S$16,2,0)="","",IF(HLOOKUP(VLOOKUP(L$1,$R$2:$S$16,2,0),'APTA Employee Census'!$B$6:$AB$507,ROWS($A$1:L428)+1,0)=0,"",HLOOKUP(VLOOKUP(L$1,$R$2:$S$16,2,0),'APTA Employee Census'!$B$6:$AB$507,ROWS($A$1:L428)+1,0)))</f>
        <v/>
      </c>
      <c r="M429" s="74" t="str">
        <f>IF(VLOOKUP(M$1,$R$2:$S$16,2,0)="","",IF(HLOOKUP(VLOOKUP(M$1,$R$2:$S$16,2,0),'APTA Employee Census'!$B$6:$AB$507,ROWS($A$1:M428)+1,0)=0,"",HLOOKUP(VLOOKUP(M$1,$R$2:$S$16,2,0),'APTA Employee Census'!$B$6:$AB$507,ROWS($A$1:M428)+1,0)))</f>
        <v/>
      </c>
      <c r="N429" s="72" t="str">
        <f>IF(VLOOKUP(N$1,$R$2:$S$16,2,0)="","",IF(HLOOKUP(VLOOKUP(N$1,$R$2:$S$16,2,0),'APTA Employee Census'!$B$6:$AB$507,ROWS($A$1:N428)+1,0)=0,"",HLOOKUP(VLOOKUP(N$1,$R$2:$S$16,2,0),'APTA Employee Census'!$B$6:$AB$507,ROWS($A$1:N428)+1,0)))</f>
        <v/>
      </c>
      <c r="O429" s="43" t="str">
        <f>IF(VLOOKUP(O$1,$R$2:$S$16,2,0)="","",IF(E429="self",IF(HLOOKUP(VLOOKUP(O$1,$R$2:$S$16,2,0),'APTA Employee Census'!$B$6:$AB$507,ROWS($A$1:O428)+1,0)=0,"",VLOOKUP(HLOOKUP(VLOOKUP(O$1,$R$2:$S$16,2,0),'APTA Employee Census'!$B$6:$AB$507,ROWS($A$1:O428)+1,0),Lookups!$A$2:$B$45,2,0)),""))</f>
        <v/>
      </c>
    </row>
    <row r="430" spans="1:15" ht="18" customHeight="1" x14ac:dyDescent="0.15">
      <c r="A430" s="43" t="str">
        <f>IF(VLOOKUP(A$1,$R$2:$S$16,2,0)="","",IF(HLOOKUP(VLOOKUP(A$1,$R$2:$S$16,2,0),'APTA Employee Census'!$B$6:$AB$507,ROWS($A$1:A429)+1,0)=0,"",HLOOKUP(VLOOKUP(A$1,$R$2:$S$16,2,0),'APTA Employee Census'!$B$6:$AB$507,ROWS($A$1:A429)+1,0)))</f>
        <v/>
      </c>
      <c r="B430" s="43" t="str">
        <f>IF(VLOOKUP(B$1,$R$2:$S$16,2,0)="","",IF(HLOOKUP(VLOOKUP(B$1,$R$2:$S$16,2,0),'APTA Employee Census'!$A$6:$AB$507,ROWS($A$1:B429)+1,0)=0,"",HLOOKUP(VLOOKUP(B$1,$R$2:$S$16,2,0),'APTA Employee Census'!$A$6:$AB$507,ROWS($A$1:B429)+1,0)))</f>
        <v/>
      </c>
      <c r="C430" s="43" t="str">
        <f>IF(VLOOKUP(C$1,$R$2:$S$16,2,0)="","",IF(HLOOKUP(VLOOKUP(C$1,$R$2:$S$16,2,0),'APTA Employee Census'!$B$6:$AB$507,ROWS($A$1:C429)+1,0)=0,"",HLOOKUP(VLOOKUP(C$1,$R$2:$S$16,2,0),'APTA Employee Census'!$B$6:$AB$507,ROWS($A$1:C429)+1,0)))</f>
        <v/>
      </c>
      <c r="D430" s="72" t="str">
        <f>IF(VLOOKUP(D$1,$R$2:$S$16,2,0)="","",IF(HLOOKUP(VLOOKUP(D$1,$R$2:$S$16,2,0),'APTA Employee Census'!$B$6:$AB$507,ROWS($A$1:D429)+1,0)=0,"",HLOOKUP(VLOOKUP(D$1,$R$2:$S$16,2,0),'APTA Employee Census'!$B$6:$AB$507,ROWS($A$1:D429)+1,0)))</f>
        <v/>
      </c>
      <c r="E430" s="43" t="str">
        <f>IF(VLOOKUP(E$1,$R$2:$S$16,2,0)="","",IF(HLOOKUP(VLOOKUP(E$1,$R$2:$S$16,2,0),'APTA Employee Census'!$B$6:$AB$507,ROWS($A$1:E429)+1,0)=0,"",VLOOKUP(HLOOKUP(VLOOKUP(E$1,$R$2:$S$16,2,0),'APTA Employee Census'!$B$6:$AB$507,ROWS($A$1:E429)+1,0),Lookups!$A$2:$B$45,2,0)))</f>
        <v/>
      </c>
      <c r="F430" s="72" t="str">
        <f>IF(VLOOKUP(F$1,$R$2:$S$16,2,0)="","",IF(HLOOKUP(VLOOKUP(F$1,$R$2:$S$16,2,0),'APTA Employee Census'!$B$6:$AB$507,ROWS($A$1:F429)+1,0)=0,"",HLOOKUP(VLOOKUP(F$1,$R$2:$S$16,2,0),'APTA Employee Census'!$B$6:$AB$507,ROWS($A$1:F429)+1,0)))</f>
        <v/>
      </c>
      <c r="G430" s="43" t="str">
        <f>IF(VLOOKUP(G$1,$R$2:$S$16,2,0)="","",IF(HLOOKUP(VLOOKUP(G$1,$R$2:$S$16,2,0),'APTA Employee Census'!$B$6:$AB$507,ROWS($A$1:G429)+1,0)=0,"",VLOOKUP(HLOOKUP(VLOOKUP(G$1,$R$2:$S$16,2,0),'APTA Employee Census'!$B$6:$AB$507,ROWS($A$1:G429)+1,0),Lookups!$A$2:$B$45,2,0)))</f>
        <v/>
      </c>
      <c r="H430" s="72" t="str">
        <f>IF(VLOOKUP(H$1,$R$2:$S$16,2,0)="","",IF(HLOOKUP(VLOOKUP(H$1,$R$2:$S$16,2,0),'APTA Employee Census'!$B$6:$AB$507,ROWS($A$1:H429)+1,0)=0,"",HLOOKUP(VLOOKUP(H$1,$R$2:$S$16,2,0),'APTA Employee Census'!$B$6:$AB$507,ROWS($A$1:H429)+1,0)))</f>
        <v/>
      </c>
      <c r="I430" s="73" t="str">
        <f>IF(VLOOKUP(I$1,$R$2:$S$16,2,0)="","",IF(HLOOKUP(VLOOKUP(I$1,$R$2:$S$16,2,0),'APTA Employee Census'!$B$6:$AB$507,ROWS($A$1:I429)+1,0)=0,"",HLOOKUP(VLOOKUP(I$1,$R$2:$S$16,2,0),'APTA Employee Census'!$B$6:$AB$507,ROWS($A$1:I429)+1,0)))</f>
        <v/>
      </c>
      <c r="J430" s="74" t="str">
        <f>IF(VLOOKUP($J$1,$R$2:$S$16,2,0)="","",IF(AND($K430="part_time",HLOOKUP(VLOOKUP(J$1,$R$2:$S$16,2,0),'APTA Employee Census'!$B$6:$AB$507,ROWS($A$1:J429)+1,0)&gt;0),HLOOKUP(VLOOKUP(J$1,$R$2:$S$16,2,0),'APTA Employee Census'!$B$6:$AB$507,ROWS($A$1:J429)+1,0),IF(AND($K430="part_time",HLOOKUP(VLOOKUP(J$1,$R$2:$S$16,2,0),'APTA Employee Census'!$B$6:$AB$507,ROWS($A$1:J429)+1,0)=""),'APTA Employee Census'!$G$1,"")))</f>
        <v/>
      </c>
      <c r="K430" s="43" t="e">
        <f>IF(VLOOKUP(K$1,$R$2:$S$16,2,0)="","",IF(HLOOKUP(VLOOKUP(K$1,$R$2:$S$16,2,0),'APTA Employee Census'!$B$6:$AB$507,ROWS($A$1:K429)+1,0)=0,"",VLOOKUP(HLOOKUP(VLOOKUP(K$1,$R$2:$S$16,2,0),'APTA Employee Census'!$B$6:$AB$507,ROWS($A$1:K429)+1,0),Lookups!$A$2:$B$45,2,0)))</f>
        <v>#N/A</v>
      </c>
      <c r="L430" s="72" t="str">
        <f>IF(VLOOKUP(L$1,$R$2:$S$16,2,0)="","",IF(HLOOKUP(VLOOKUP(L$1,$R$2:$S$16,2,0),'APTA Employee Census'!$B$6:$AB$507,ROWS($A$1:L429)+1,0)=0,"",HLOOKUP(VLOOKUP(L$1,$R$2:$S$16,2,0),'APTA Employee Census'!$B$6:$AB$507,ROWS($A$1:L429)+1,0)))</f>
        <v/>
      </c>
      <c r="M430" s="74" t="str">
        <f>IF(VLOOKUP(M$1,$R$2:$S$16,2,0)="","",IF(HLOOKUP(VLOOKUP(M$1,$R$2:$S$16,2,0),'APTA Employee Census'!$B$6:$AB$507,ROWS($A$1:M429)+1,0)=0,"",HLOOKUP(VLOOKUP(M$1,$R$2:$S$16,2,0),'APTA Employee Census'!$B$6:$AB$507,ROWS($A$1:M429)+1,0)))</f>
        <v/>
      </c>
      <c r="N430" s="72" t="str">
        <f>IF(VLOOKUP(N$1,$R$2:$S$16,2,0)="","",IF(HLOOKUP(VLOOKUP(N$1,$R$2:$S$16,2,0),'APTA Employee Census'!$B$6:$AB$507,ROWS($A$1:N429)+1,0)=0,"",HLOOKUP(VLOOKUP(N$1,$R$2:$S$16,2,0),'APTA Employee Census'!$B$6:$AB$507,ROWS($A$1:N429)+1,0)))</f>
        <v/>
      </c>
      <c r="O430" s="43" t="str">
        <f>IF(VLOOKUP(O$1,$R$2:$S$16,2,0)="","",IF(E430="self",IF(HLOOKUP(VLOOKUP(O$1,$R$2:$S$16,2,0),'APTA Employee Census'!$B$6:$AB$507,ROWS($A$1:O429)+1,0)=0,"",VLOOKUP(HLOOKUP(VLOOKUP(O$1,$R$2:$S$16,2,0),'APTA Employee Census'!$B$6:$AB$507,ROWS($A$1:O429)+1,0),Lookups!$A$2:$B$45,2,0)),""))</f>
        <v/>
      </c>
    </row>
    <row r="431" spans="1:15" ht="18" customHeight="1" x14ac:dyDescent="0.15">
      <c r="A431" s="43" t="str">
        <f>IF(VLOOKUP(A$1,$R$2:$S$16,2,0)="","",IF(HLOOKUP(VLOOKUP(A$1,$R$2:$S$16,2,0),'APTA Employee Census'!$B$6:$AB$507,ROWS($A$1:A430)+1,0)=0,"",HLOOKUP(VLOOKUP(A$1,$R$2:$S$16,2,0),'APTA Employee Census'!$B$6:$AB$507,ROWS($A$1:A430)+1,0)))</f>
        <v/>
      </c>
      <c r="B431" s="43" t="str">
        <f>IF(VLOOKUP(B$1,$R$2:$S$16,2,0)="","",IF(HLOOKUP(VLOOKUP(B$1,$R$2:$S$16,2,0),'APTA Employee Census'!$A$6:$AB$507,ROWS($A$1:B430)+1,0)=0,"",HLOOKUP(VLOOKUP(B$1,$R$2:$S$16,2,0),'APTA Employee Census'!$A$6:$AB$507,ROWS($A$1:B430)+1,0)))</f>
        <v/>
      </c>
      <c r="C431" s="43" t="str">
        <f>IF(VLOOKUP(C$1,$R$2:$S$16,2,0)="","",IF(HLOOKUP(VLOOKUP(C$1,$R$2:$S$16,2,0),'APTA Employee Census'!$B$6:$AB$507,ROWS($A$1:C430)+1,0)=0,"",HLOOKUP(VLOOKUP(C$1,$R$2:$S$16,2,0),'APTA Employee Census'!$B$6:$AB$507,ROWS($A$1:C430)+1,0)))</f>
        <v/>
      </c>
      <c r="D431" s="72" t="str">
        <f>IF(VLOOKUP(D$1,$R$2:$S$16,2,0)="","",IF(HLOOKUP(VLOOKUP(D$1,$R$2:$S$16,2,0),'APTA Employee Census'!$B$6:$AB$507,ROWS($A$1:D430)+1,0)=0,"",HLOOKUP(VLOOKUP(D$1,$R$2:$S$16,2,0),'APTA Employee Census'!$B$6:$AB$507,ROWS($A$1:D430)+1,0)))</f>
        <v/>
      </c>
      <c r="E431" s="43" t="str">
        <f>IF(VLOOKUP(E$1,$R$2:$S$16,2,0)="","",IF(HLOOKUP(VLOOKUP(E$1,$R$2:$S$16,2,0),'APTA Employee Census'!$B$6:$AB$507,ROWS($A$1:E430)+1,0)=0,"",VLOOKUP(HLOOKUP(VLOOKUP(E$1,$R$2:$S$16,2,0),'APTA Employee Census'!$B$6:$AB$507,ROWS($A$1:E430)+1,0),Lookups!$A$2:$B$45,2,0)))</f>
        <v/>
      </c>
      <c r="F431" s="72" t="str">
        <f>IF(VLOOKUP(F$1,$R$2:$S$16,2,0)="","",IF(HLOOKUP(VLOOKUP(F$1,$R$2:$S$16,2,0),'APTA Employee Census'!$B$6:$AB$507,ROWS($A$1:F430)+1,0)=0,"",HLOOKUP(VLOOKUP(F$1,$R$2:$S$16,2,0),'APTA Employee Census'!$B$6:$AB$507,ROWS($A$1:F430)+1,0)))</f>
        <v/>
      </c>
      <c r="G431" s="43" t="str">
        <f>IF(VLOOKUP(G$1,$R$2:$S$16,2,0)="","",IF(HLOOKUP(VLOOKUP(G$1,$R$2:$S$16,2,0),'APTA Employee Census'!$B$6:$AB$507,ROWS($A$1:G430)+1,0)=0,"",VLOOKUP(HLOOKUP(VLOOKUP(G$1,$R$2:$S$16,2,0),'APTA Employee Census'!$B$6:$AB$507,ROWS($A$1:G430)+1,0),Lookups!$A$2:$B$45,2,0)))</f>
        <v/>
      </c>
      <c r="H431" s="72" t="str">
        <f>IF(VLOOKUP(H$1,$R$2:$S$16,2,0)="","",IF(HLOOKUP(VLOOKUP(H$1,$R$2:$S$16,2,0),'APTA Employee Census'!$B$6:$AB$507,ROWS($A$1:H430)+1,0)=0,"",HLOOKUP(VLOOKUP(H$1,$R$2:$S$16,2,0),'APTA Employee Census'!$B$6:$AB$507,ROWS($A$1:H430)+1,0)))</f>
        <v/>
      </c>
      <c r="I431" s="73" t="str">
        <f>IF(VLOOKUP(I$1,$R$2:$S$16,2,0)="","",IF(HLOOKUP(VLOOKUP(I$1,$R$2:$S$16,2,0),'APTA Employee Census'!$B$6:$AB$507,ROWS($A$1:I430)+1,0)=0,"",HLOOKUP(VLOOKUP(I$1,$R$2:$S$16,2,0),'APTA Employee Census'!$B$6:$AB$507,ROWS($A$1:I430)+1,0)))</f>
        <v/>
      </c>
      <c r="J431" s="74" t="str">
        <f>IF(VLOOKUP($J$1,$R$2:$S$16,2,0)="","",IF(AND($K431="part_time",HLOOKUP(VLOOKUP(J$1,$R$2:$S$16,2,0),'APTA Employee Census'!$B$6:$AB$507,ROWS($A$1:J430)+1,0)&gt;0),HLOOKUP(VLOOKUP(J$1,$R$2:$S$16,2,0),'APTA Employee Census'!$B$6:$AB$507,ROWS($A$1:J430)+1,0),IF(AND($K431="part_time",HLOOKUP(VLOOKUP(J$1,$R$2:$S$16,2,0),'APTA Employee Census'!$B$6:$AB$507,ROWS($A$1:J430)+1,0)=""),'APTA Employee Census'!$G$1,"")))</f>
        <v/>
      </c>
      <c r="K431" s="43" t="e">
        <f>IF(VLOOKUP(K$1,$R$2:$S$16,2,0)="","",IF(HLOOKUP(VLOOKUP(K$1,$R$2:$S$16,2,0),'APTA Employee Census'!$B$6:$AB$507,ROWS($A$1:K430)+1,0)=0,"",VLOOKUP(HLOOKUP(VLOOKUP(K$1,$R$2:$S$16,2,0),'APTA Employee Census'!$B$6:$AB$507,ROWS($A$1:K430)+1,0),Lookups!$A$2:$B$45,2,0)))</f>
        <v>#N/A</v>
      </c>
      <c r="L431" s="72" t="str">
        <f>IF(VLOOKUP(L$1,$R$2:$S$16,2,0)="","",IF(HLOOKUP(VLOOKUP(L$1,$R$2:$S$16,2,0),'APTA Employee Census'!$B$6:$AB$507,ROWS($A$1:L430)+1,0)=0,"",HLOOKUP(VLOOKUP(L$1,$R$2:$S$16,2,0),'APTA Employee Census'!$B$6:$AB$507,ROWS($A$1:L430)+1,0)))</f>
        <v/>
      </c>
      <c r="M431" s="74" t="str">
        <f>IF(VLOOKUP(M$1,$R$2:$S$16,2,0)="","",IF(HLOOKUP(VLOOKUP(M$1,$R$2:$S$16,2,0),'APTA Employee Census'!$B$6:$AB$507,ROWS($A$1:M430)+1,0)=0,"",HLOOKUP(VLOOKUP(M$1,$R$2:$S$16,2,0),'APTA Employee Census'!$B$6:$AB$507,ROWS($A$1:M430)+1,0)))</f>
        <v/>
      </c>
      <c r="N431" s="72" t="str">
        <f>IF(VLOOKUP(N$1,$R$2:$S$16,2,0)="","",IF(HLOOKUP(VLOOKUP(N$1,$R$2:$S$16,2,0),'APTA Employee Census'!$B$6:$AB$507,ROWS($A$1:N430)+1,0)=0,"",HLOOKUP(VLOOKUP(N$1,$R$2:$S$16,2,0),'APTA Employee Census'!$B$6:$AB$507,ROWS($A$1:N430)+1,0)))</f>
        <v/>
      </c>
      <c r="O431" s="43" t="str">
        <f>IF(VLOOKUP(O$1,$R$2:$S$16,2,0)="","",IF(E431="self",IF(HLOOKUP(VLOOKUP(O$1,$R$2:$S$16,2,0),'APTA Employee Census'!$B$6:$AB$507,ROWS($A$1:O430)+1,0)=0,"",VLOOKUP(HLOOKUP(VLOOKUP(O$1,$R$2:$S$16,2,0),'APTA Employee Census'!$B$6:$AB$507,ROWS($A$1:O430)+1,0),Lookups!$A$2:$B$45,2,0)),""))</f>
        <v/>
      </c>
    </row>
    <row r="432" spans="1:15" ht="18" customHeight="1" x14ac:dyDescent="0.15">
      <c r="A432" s="43" t="str">
        <f>IF(VLOOKUP(A$1,$R$2:$S$16,2,0)="","",IF(HLOOKUP(VLOOKUP(A$1,$R$2:$S$16,2,0),'APTA Employee Census'!$B$6:$AB$507,ROWS($A$1:A431)+1,0)=0,"",HLOOKUP(VLOOKUP(A$1,$R$2:$S$16,2,0),'APTA Employee Census'!$B$6:$AB$507,ROWS($A$1:A431)+1,0)))</f>
        <v/>
      </c>
      <c r="B432" s="43" t="str">
        <f>IF(VLOOKUP(B$1,$R$2:$S$16,2,0)="","",IF(HLOOKUP(VLOOKUP(B$1,$R$2:$S$16,2,0),'APTA Employee Census'!$A$6:$AB$507,ROWS($A$1:B431)+1,0)=0,"",HLOOKUP(VLOOKUP(B$1,$R$2:$S$16,2,0),'APTA Employee Census'!$A$6:$AB$507,ROWS($A$1:B431)+1,0)))</f>
        <v/>
      </c>
      <c r="C432" s="43" t="str">
        <f>IF(VLOOKUP(C$1,$R$2:$S$16,2,0)="","",IF(HLOOKUP(VLOOKUP(C$1,$R$2:$S$16,2,0),'APTA Employee Census'!$B$6:$AB$507,ROWS($A$1:C431)+1,0)=0,"",HLOOKUP(VLOOKUP(C$1,$R$2:$S$16,2,0),'APTA Employee Census'!$B$6:$AB$507,ROWS($A$1:C431)+1,0)))</f>
        <v/>
      </c>
      <c r="D432" s="72" t="str">
        <f>IF(VLOOKUP(D$1,$R$2:$S$16,2,0)="","",IF(HLOOKUP(VLOOKUP(D$1,$R$2:$S$16,2,0),'APTA Employee Census'!$B$6:$AB$507,ROWS($A$1:D431)+1,0)=0,"",HLOOKUP(VLOOKUP(D$1,$R$2:$S$16,2,0),'APTA Employee Census'!$B$6:$AB$507,ROWS($A$1:D431)+1,0)))</f>
        <v/>
      </c>
      <c r="E432" s="43" t="str">
        <f>IF(VLOOKUP(E$1,$R$2:$S$16,2,0)="","",IF(HLOOKUP(VLOOKUP(E$1,$R$2:$S$16,2,0),'APTA Employee Census'!$B$6:$AB$507,ROWS($A$1:E431)+1,0)=0,"",VLOOKUP(HLOOKUP(VLOOKUP(E$1,$R$2:$S$16,2,0),'APTA Employee Census'!$B$6:$AB$507,ROWS($A$1:E431)+1,0),Lookups!$A$2:$B$45,2,0)))</f>
        <v/>
      </c>
      <c r="F432" s="72" t="str">
        <f>IF(VLOOKUP(F$1,$R$2:$S$16,2,0)="","",IF(HLOOKUP(VLOOKUP(F$1,$R$2:$S$16,2,0),'APTA Employee Census'!$B$6:$AB$507,ROWS($A$1:F431)+1,0)=0,"",HLOOKUP(VLOOKUP(F$1,$R$2:$S$16,2,0),'APTA Employee Census'!$B$6:$AB$507,ROWS($A$1:F431)+1,0)))</f>
        <v/>
      </c>
      <c r="G432" s="43" t="str">
        <f>IF(VLOOKUP(G$1,$R$2:$S$16,2,0)="","",IF(HLOOKUP(VLOOKUP(G$1,$R$2:$S$16,2,0),'APTA Employee Census'!$B$6:$AB$507,ROWS($A$1:G431)+1,0)=0,"",VLOOKUP(HLOOKUP(VLOOKUP(G$1,$R$2:$S$16,2,0),'APTA Employee Census'!$B$6:$AB$507,ROWS($A$1:G431)+1,0),Lookups!$A$2:$B$45,2,0)))</f>
        <v/>
      </c>
      <c r="H432" s="72" t="str">
        <f>IF(VLOOKUP(H$1,$R$2:$S$16,2,0)="","",IF(HLOOKUP(VLOOKUP(H$1,$R$2:$S$16,2,0),'APTA Employee Census'!$B$6:$AB$507,ROWS($A$1:H431)+1,0)=0,"",HLOOKUP(VLOOKUP(H$1,$R$2:$S$16,2,0),'APTA Employee Census'!$B$6:$AB$507,ROWS($A$1:H431)+1,0)))</f>
        <v/>
      </c>
      <c r="I432" s="73" t="str">
        <f>IF(VLOOKUP(I$1,$R$2:$S$16,2,0)="","",IF(HLOOKUP(VLOOKUP(I$1,$R$2:$S$16,2,0),'APTA Employee Census'!$B$6:$AB$507,ROWS($A$1:I431)+1,0)=0,"",HLOOKUP(VLOOKUP(I$1,$R$2:$S$16,2,0),'APTA Employee Census'!$B$6:$AB$507,ROWS($A$1:I431)+1,0)))</f>
        <v/>
      </c>
      <c r="J432" s="74" t="str">
        <f>IF(VLOOKUP($J$1,$R$2:$S$16,2,0)="","",IF(AND($K432="part_time",HLOOKUP(VLOOKUP(J$1,$R$2:$S$16,2,0),'APTA Employee Census'!$B$6:$AB$507,ROWS($A$1:J431)+1,0)&gt;0),HLOOKUP(VLOOKUP(J$1,$R$2:$S$16,2,0),'APTA Employee Census'!$B$6:$AB$507,ROWS($A$1:J431)+1,0),IF(AND($K432="part_time",HLOOKUP(VLOOKUP(J$1,$R$2:$S$16,2,0),'APTA Employee Census'!$B$6:$AB$507,ROWS($A$1:J431)+1,0)=""),'APTA Employee Census'!$G$1,"")))</f>
        <v/>
      </c>
      <c r="K432" s="43" t="e">
        <f>IF(VLOOKUP(K$1,$R$2:$S$16,2,0)="","",IF(HLOOKUP(VLOOKUP(K$1,$R$2:$S$16,2,0),'APTA Employee Census'!$B$6:$AB$507,ROWS($A$1:K431)+1,0)=0,"",VLOOKUP(HLOOKUP(VLOOKUP(K$1,$R$2:$S$16,2,0),'APTA Employee Census'!$B$6:$AB$507,ROWS($A$1:K431)+1,0),Lookups!$A$2:$B$45,2,0)))</f>
        <v>#N/A</v>
      </c>
      <c r="L432" s="72" t="str">
        <f>IF(VLOOKUP(L$1,$R$2:$S$16,2,0)="","",IF(HLOOKUP(VLOOKUP(L$1,$R$2:$S$16,2,0),'APTA Employee Census'!$B$6:$AB$507,ROWS($A$1:L431)+1,0)=0,"",HLOOKUP(VLOOKUP(L$1,$R$2:$S$16,2,0),'APTA Employee Census'!$B$6:$AB$507,ROWS($A$1:L431)+1,0)))</f>
        <v/>
      </c>
      <c r="M432" s="74" t="str">
        <f>IF(VLOOKUP(M$1,$R$2:$S$16,2,0)="","",IF(HLOOKUP(VLOOKUP(M$1,$R$2:$S$16,2,0),'APTA Employee Census'!$B$6:$AB$507,ROWS($A$1:M431)+1,0)=0,"",HLOOKUP(VLOOKUP(M$1,$R$2:$S$16,2,0),'APTA Employee Census'!$B$6:$AB$507,ROWS($A$1:M431)+1,0)))</f>
        <v/>
      </c>
      <c r="N432" s="72" t="str">
        <f>IF(VLOOKUP(N$1,$R$2:$S$16,2,0)="","",IF(HLOOKUP(VLOOKUP(N$1,$R$2:$S$16,2,0),'APTA Employee Census'!$B$6:$AB$507,ROWS($A$1:N431)+1,0)=0,"",HLOOKUP(VLOOKUP(N$1,$R$2:$S$16,2,0),'APTA Employee Census'!$B$6:$AB$507,ROWS($A$1:N431)+1,0)))</f>
        <v/>
      </c>
      <c r="O432" s="43" t="str">
        <f>IF(VLOOKUP(O$1,$R$2:$S$16,2,0)="","",IF(E432="self",IF(HLOOKUP(VLOOKUP(O$1,$R$2:$S$16,2,0),'APTA Employee Census'!$B$6:$AB$507,ROWS($A$1:O431)+1,0)=0,"",VLOOKUP(HLOOKUP(VLOOKUP(O$1,$R$2:$S$16,2,0),'APTA Employee Census'!$B$6:$AB$507,ROWS($A$1:O431)+1,0),Lookups!$A$2:$B$45,2,0)),""))</f>
        <v/>
      </c>
    </row>
    <row r="433" spans="1:15" ht="18" customHeight="1" x14ac:dyDescent="0.15">
      <c r="A433" s="43" t="str">
        <f>IF(VLOOKUP(A$1,$R$2:$S$16,2,0)="","",IF(HLOOKUP(VLOOKUP(A$1,$R$2:$S$16,2,0),'APTA Employee Census'!$B$6:$AB$507,ROWS($A$1:A432)+1,0)=0,"",HLOOKUP(VLOOKUP(A$1,$R$2:$S$16,2,0),'APTA Employee Census'!$B$6:$AB$507,ROWS($A$1:A432)+1,0)))</f>
        <v/>
      </c>
      <c r="B433" s="43" t="str">
        <f>IF(VLOOKUP(B$1,$R$2:$S$16,2,0)="","",IF(HLOOKUP(VLOOKUP(B$1,$R$2:$S$16,2,0),'APTA Employee Census'!$A$6:$AB$507,ROWS($A$1:B432)+1,0)=0,"",HLOOKUP(VLOOKUP(B$1,$R$2:$S$16,2,0),'APTA Employee Census'!$A$6:$AB$507,ROWS($A$1:B432)+1,0)))</f>
        <v/>
      </c>
      <c r="C433" s="43" t="str">
        <f>IF(VLOOKUP(C$1,$R$2:$S$16,2,0)="","",IF(HLOOKUP(VLOOKUP(C$1,$R$2:$S$16,2,0),'APTA Employee Census'!$B$6:$AB$507,ROWS($A$1:C432)+1,0)=0,"",HLOOKUP(VLOOKUP(C$1,$R$2:$S$16,2,0),'APTA Employee Census'!$B$6:$AB$507,ROWS($A$1:C432)+1,0)))</f>
        <v/>
      </c>
      <c r="D433" s="72" t="str">
        <f>IF(VLOOKUP(D$1,$R$2:$S$16,2,0)="","",IF(HLOOKUP(VLOOKUP(D$1,$R$2:$S$16,2,0),'APTA Employee Census'!$B$6:$AB$507,ROWS($A$1:D432)+1,0)=0,"",HLOOKUP(VLOOKUP(D$1,$R$2:$S$16,2,0),'APTA Employee Census'!$B$6:$AB$507,ROWS($A$1:D432)+1,0)))</f>
        <v/>
      </c>
      <c r="E433" s="43" t="str">
        <f>IF(VLOOKUP(E$1,$R$2:$S$16,2,0)="","",IF(HLOOKUP(VLOOKUP(E$1,$R$2:$S$16,2,0),'APTA Employee Census'!$B$6:$AB$507,ROWS($A$1:E432)+1,0)=0,"",VLOOKUP(HLOOKUP(VLOOKUP(E$1,$R$2:$S$16,2,0),'APTA Employee Census'!$B$6:$AB$507,ROWS($A$1:E432)+1,0),Lookups!$A$2:$B$45,2,0)))</f>
        <v/>
      </c>
      <c r="F433" s="72" t="str">
        <f>IF(VLOOKUP(F$1,$R$2:$S$16,2,0)="","",IF(HLOOKUP(VLOOKUP(F$1,$R$2:$S$16,2,0),'APTA Employee Census'!$B$6:$AB$507,ROWS($A$1:F432)+1,0)=0,"",HLOOKUP(VLOOKUP(F$1,$R$2:$S$16,2,0),'APTA Employee Census'!$B$6:$AB$507,ROWS($A$1:F432)+1,0)))</f>
        <v/>
      </c>
      <c r="G433" s="43" t="str">
        <f>IF(VLOOKUP(G$1,$R$2:$S$16,2,0)="","",IF(HLOOKUP(VLOOKUP(G$1,$R$2:$S$16,2,0),'APTA Employee Census'!$B$6:$AB$507,ROWS($A$1:G432)+1,0)=0,"",VLOOKUP(HLOOKUP(VLOOKUP(G$1,$R$2:$S$16,2,0),'APTA Employee Census'!$B$6:$AB$507,ROWS($A$1:G432)+1,0),Lookups!$A$2:$B$45,2,0)))</f>
        <v/>
      </c>
      <c r="H433" s="72" t="str">
        <f>IF(VLOOKUP(H$1,$R$2:$S$16,2,0)="","",IF(HLOOKUP(VLOOKUP(H$1,$R$2:$S$16,2,0),'APTA Employee Census'!$B$6:$AB$507,ROWS($A$1:H432)+1,0)=0,"",HLOOKUP(VLOOKUP(H$1,$R$2:$S$16,2,0),'APTA Employee Census'!$B$6:$AB$507,ROWS($A$1:H432)+1,0)))</f>
        <v/>
      </c>
      <c r="I433" s="73" t="str">
        <f>IF(VLOOKUP(I$1,$R$2:$S$16,2,0)="","",IF(HLOOKUP(VLOOKUP(I$1,$R$2:$S$16,2,0),'APTA Employee Census'!$B$6:$AB$507,ROWS($A$1:I432)+1,0)=0,"",HLOOKUP(VLOOKUP(I$1,$R$2:$S$16,2,0),'APTA Employee Census'!$B$6:$AB$507,ROWS($A$1:I432)+1,0)))</f>
        <v/>
      </c>
      <c r="J433" s="74" t="str">
        <f>IF(VLOOKUP($J$1,$R$2:$S$16,2,0)="","",IF(AND($K433="part_time",HLOOKUP(VLOOKUP(J$1,$R$2:$S$16,2,0),'APTA Employee Census'!$B$6:$AB$507,ROWS($A$1:J432)+1,0)&gt;0),HLOOKUP(VLOOKUP(J$1,$R$2:$S$16,2,0),'APTA Employee Census'!$B$6:$AB$507,ROWS($A$1:J432)+1,0),IF(AND($K433="part_time",HLOOKUP(VLOOKUP(J$1,$R$2:$S$16,2,0),'APTA Employee Census'!$B$6:$AB$507,ROWS($A$1:J432)+1,0)=""),'APTA Employee Census'!$G$1,"")))</f>
        <v/>
      </c>
      <c r="K433" s="43" t="e">
        <f>IF(VLOOKUP(K$1,$R$2:$S$16,2,0)="","",IF(HLOOKUP(VLOOKUP(K$1,$R$2:$S$16,2,0),'APTA Employee Census'!$B$6:$AB$507,ROWS($A$1:K432)+1,0)=0,"",VLOOKUP(HLOOKUP(VLOOKUP(K$1,$R$2:$S$16,2,0),'APTA Employee Census'!$B$6:$AB$507,ROWS($A$1:K432)+1,0),Lookups!$A$2:$B$45,2,0)))</f>
        <v>#N/A</v>
      </c>
      <c r="L433" s="72" t="str">
        <f>IF(VLOOKUP(L$1,$R$2:$S$16,2,0)="","",IF(HLOOKUP(VLOOKUP(L$1,$R$2:$S$16,2,0),'APTA Employee Census'!$B$6:$AB$507,ROWS($A$1:L432)+1,0)=0,"",HLOOKUP(VLOOKUP(L$1,$R$2:$S$16,2,0),'APTA Employee Census'!$B$6:$AB$507,ROWS($A$1:L432)+1,0)))</f>
        <v/>
      </c>
      <c r="M433" s="74" t="str">
        <f>IF(VLOOKUP(M$1,$R$2:$S$16,2,0)="","",IF(HLOOKUP(VLOOKUP(M$1,$R$2:$S$16,2,0),'APTA Employee Census'!$B$6:$AB$507,ROWS($A$1:M432)+1,0)=0,"",HLOOKUP(VLOOKUP(M$1,$R$2:$S$16,2,0),'APTA Employee Census'!$B$6:$AB$507,ROWS($A$1:M432)+1,0)))</f>
        <v/>
      </c>
      <c r="N433" s="72" t="str">
        <f>IF(VLOOKUP(N$1,$R$2:$S$16,2,0)="","",IF(HLOOKUP(VLOOKUP(N$1,$R$2:$S$16,2,0),'APTA Employee Census'!$B$6:$AB$507,ROWS($A$1:N432)+1,0)=0,"",HLOOKUP(VLOOKUP(N$1,$R$2:$S$16,2,0),'APTA Employee Census'!$B$6:$AB$507,ROWS($A$1:N432)+1,0)))</f>
        <v/>
      </c>
      <c r="O433" s="43" t="str">
        <f>IF(VLOOKUP(O$1,$R$2:$S$16,2,0)="","",IF(E433="self",IF(HLOOKUP(VLOOKUP(O$1,$R$2:$S$16,2,0),'APTA Employee Census'!$B$6:$AB$507,ROWS($A$1:O432)+1,0)=0,"",VLOOKUP(HLOOKUP(VLOOKUP(O$1,$R$2:$S$16,2,0),'APTA Employee Census'!$B$6:$AB$507,ROWS($A$1:O432)+1,0),Lookups!$A$2:$B$45,2,0)),""))</f>
        <v/>
      </c>
    </row>
    <row r="434" spans="1:15" ht="18" customHeight="1" x14ac:dyDescent="0.15">
      <c r="A434" s="43" t="str">
        <f>IF(VLOOKUP(A$1,$R$2:$S$16,2,0)="","",IF(HLOOKUP(VLOOKUP(A$1,$R$2:$S$16,2,0),'APTA Employee Census'!$B$6:$AB$507,ROWS($A$1:A433)+1,0)=0,"",HLOOKUP(VLOOKUP(A$1,$R$2:$S$16,2,0),'APTA Employee Census'!$B$6:$AB$507,ROWS($A$1:A433)+1,0)))</f>
        <v/>
      </c>
      <c r="B434" s="43" t="str">
        <f>IF(VLOOKUP(B$1,$R$2:$S$16,2,0)="","",IF(HLOOKUP(VLOOKUP(B$1,$R$2:$S$16,2,0),'APTA Employee Census'!$A$6:$AB$507,ROWS($A$1:B433)+1,0)=0,"",HLOOKUP(VLOOKUP(B$1,$R$2:$S$16,2,0),'APTA Employee Census'!$A$6:$AB$507,ROWS($A$1:B433)+1,0)))</f>
        <v/>
      </c>
      <c r="C434" s="43" t="str">
        <f>IF(VLOOKUP(C$1,$R$2:$S$16,2,0)="","",IF(HLOOKUP(VLOOKUP(C$1,$R$2:$S$16,2,0),'APTA Employee Census'!$B$6:$AB$507,ROWS($A$1:C433)+1,0)=0,"",HLOOKUP(VLOOKUP(C$1,$R$2:$S$16,2,0),'APTA Employee Census'!$B$6:$AB$507,ROWS($A$1:C433)+1,0)))</f>
        <v/>
      </c>
      <c r="D434" s="72" t="str">
        <f>IF(VLOOKUP(D$1,$R$2:$S$16,2,0)="","",IF(HLOOKUP(VLOOKUP(D$1,$R$2:$S$16,2,0),'APTA Employee Census'!$B$6:$AB$507,ROWS($A$1:D433)+1,0)=0,"",HLOOKUP(VLOOKUP(D$1,$R$2:$S$16,2,0),'APTA Employee Census'!$B$6:$AB$507,ROWS($A$1:D433)+1,0)))</f>
        <v/>
      </c>
      <c r="E434" s="43" t="str">
        <f>IF(VLOOKUP(E$1,$R$2:$S$16,2,0)="","",IF(HLOOKUP(VLOOKUP(E$1,$R$2:$S$16,2,0),'APTA Employee Census'!$B$6:$AB$507,ROWS($A$1:E433)+1,0)=0,"",VLOOKUP(HLOOKUP(VLOOKUP(E$1,$R$2:$S$16,2,0),'APTA Employee Census'!$B$6:$AB$507,ROWS($A$1:E433)+1,0),Lookups!$A$2:$B$45,2,0)))</f>
        <v/>
      </c>
      <c r="F434" s="72" t="str">
        <f>IF(VLOOKUP(F$1,$R$2:$S$16,2,0)="","",IF(HLOOKUP(VLOOKUP(F$1,$R$2:$S$16,2,0),'APTA Employee Census'!$B$6:$AB$507,ROWS($A$1:F433)+1,0)=0,"",HLOOKUP(VLOOKUP(F$1,$R$2:$S$16,2,0),'APTA Employee Census'!$B$6:$AB$507,ROWS($A$1:F433)+1,0)))</f>
        <v/>
      </c>
      <c r="G434" s="43" t="str">
        <f>IF(VLOOKUP(G$1,$R$2:$S$16,2,0)="","",IF(HLOOKUP(VLOOKUP(G$1,$R$2:$S$16,2,0),'APTA Employee Census'!$B$6:$AB$507,ROWS($A$1:G433)+1,0)=0,"",VLOOKUP(HLOOKUP(VLOOKUP(G$1,$R$2:$S$16,2,0),'APTA Employee Census'!$B$6:$AB$507,ROWS($A$1:G433)+1,0),Lookups!$A$2:$B$45,2,0)))</f>
        <v/>
      </c>
      <c r="H434" s="72" t="str">
        <f>IF(VLOOKUP(H$1,$R$2:$S$16,2,0)="","",IF(HLOOKUP(VLOOKUP(H$1,$R$2:$S$16,2,0),'APTA Employee Census'!$B$6:$AB$507,ROWS($A$1:H433)+1,0)=0,"",HLOOKUP(VLOOKUP(H$1,$R$2:$S$16,2,0),'APTA Employee Census'!$B$6:$AB$507,ROWS($A$1:H433)+1,0)))</f>
        <v/>
      </c>
      <c r="I434" s="73" t="str">
        <f>IF(VLOOKUP(I$1,$R$2:$S$16,2,0)="","",IF(HLOOKUP(VLOOKUP(I$1,$R$2:$S$16,2,0),'APTA Employee Census'!$B$6:$AB$507,ROWS($A$1:I433)+1,0)=0,"",HLOOKUP(VLOOKUP(I$1,$R$2:$S$16,2,0),'APTA Employee Census'!$B$6:$AB$507,ROWS($A$1:I433)+1,0)))</f>
        <v/>
      </c>
      <c r="J434" s="74" t="str">
        <f>IF(VLOOKUP($J$1,$R$2:$S$16,2,0)="","",IF(AND($K434="part_time",HLOOKUP(VLOOKUP(J$1,$R$2:$S$16,2,0),'APTA Employee Census'!$B$6:$AB$507,ROWS($A$1:J433)+1,0)&gt;0),HLOOKUP(VLOOKUP(J$1,$R$2:$S$16,2,0),'APTA Employee Census'!$B$6:$AB$507,ROWS($A$1:J433)+1,0),IF(AND($K434="part_time",HLOOKUP(VLOOKUP(J$1,$R$2:$S$16,2,0),'APTA Employee Census'!$B$6:$AB$507,ROWS($A$1:J433)+1,0)=""),'APTA Employee Census'!$G$1,"")))</f>
        <v/>
      </c>
      <c r="K434" s="43" t="e">
        <f>IF(VLOOKUP(K$1,$R$2:$S$16,2,0)="","",IF(HLOOKUP(VLOOKUP(K$1,$R$2:$S$16,2,0),'APTA Employee Census'!$B$6:$AB$507,ROWS($A$1:K433)+1,0)=0,"",VLOOKUP(HLOOKUP(VLOOKUP(K$1,$R$2:$S$16,2,0),'APTA Employee Census'!$B$6:$AB$507,ROWS($A$1:K433)+1,0),Lookups!$A$2:$B$45,2,0)))</f>
        <v>#N/A</v>
      </c>
      <c r="L434" s="72" t="str">
        <f>IF(VLOOKUP(L$1,$R$2:$S$16,2,0)="","",IF(HLOOKUP(VLOOKUP(L$1,$R$2:$S$16,2,0),'APTA Employee Census'!$B$6:$AB$507,ROWS($A$1:L433)+1,0)=0,"",HLOOKUP(VLOOKUP(L$1,$R$2:$S$16,2,0),'APTA Employee Census'!$B$6:$AB$507,ROWS($A$1:L433)+1,0)))</f>
        <v/>
      </c>
      <c r="M434" s="74" t="str">
        <f>IF(VLOOKUP(M$1,$R$2:$S$16,2,0)="","",IF(HLOOKUP(VLOOKUP(M$1,$R$2:$S$16,2,0),'APTA Employee Census'!$B$6:$AB$507,ROWS($A$1:M433)+1,0)=0,"",HLOOKUP(VLOOKUP(M$1,$R$2:$S$16,2,0),'APTA Employee Census'!$B$6:$AB$507,ROWS($A$1:M433)+1,0)))</f>
        <v/>
      </c>
      <c r="N434" s="72" t="str">
        <f>IF(VLOOKUP(N$1,$R$2:$S$16,2,0)="","",IF(HLOOKUP(VLOOKUP(N$1,$R$2:$S$16,2,0),'APTA Employee Census'!$B$6:$AB$507,ROWS($A$1:N433)+1,0)=0,"",HLOOKUP(VLOOKUP(N$1,$R$2:$S$16,2,0),'APTA Employee Census'!$B$6:$AB$507,ROWS($A$1:N433)+1,0)))</f>
        <v/>
      </c>
      <c r="O434" s="43" t="str">
        <f>IF(VLOOKUP(O$1,$R$2:$S$16,2,0)="","",IF(E434="self",IF(HLOOKUP(VLOOKUP(O$1,$R$2:$S$16,2,0),'APTA Employee Census'!$B$6:$AB$507,ROWS($A$1:O433)+1,0)=0,"",VLOOKUP(HLOOKUP(VLOOKUP(O$1,$R$2:$S$16,2,0),'APTA Employee Census'!$B$6:$AB$507,ROWS($A$1:O433)+1,0),Lookups!$A$2:$B$45,2,0)),""))</f>
        <v/>
      </c>
    </row>
    <row r="435" spans="1:15" ht="18" customHeight="1" x14ac:dyDescent="0.15">
      <c r="A435" s="43" t="str">
        <f>IF(VLOOKUP(A$1,$R$2:$S$16,2,0)="","",IF(HLOOKUP(VLOOKUP(A$1,$R$2:$S$16,2,0),'APTA Employee Census'!$B$6:$AB$507,ROWS($A$1:A434)+1,0)=0,"",HLOOKUP(VLOOKUP(A$1,$R$2:$S$16,2,0),'APTA Employee Census'!$B$6:$AB$507,ROWS($A$1:A434)+1,0)))</f>
        <v/>
      </c>
      <c r="B435" s="43" t="str">
        <f>IF(VLOOKUP(B$1,$R$2:$S$16,2,0)="","",IF(HLOOKUP(VLOOKUP(B$1,$R$2:$S$16,2,0),'APTA Employee Census'!$A$6:$AB$507,ROWS($A$1:B434)+1,0)=0,"",HLOOKUP(VLOOKUP(B$1,$R$2:$S$16,2,0),'APTA Employee Census'!$A$6:$AB$507,ROWS($A$1:B434)+1,0)))</f>
        <v/>
      </c>
      <c r="C435" s="43" t="str">
        <f>IF(VLOOKUP(C$1,$R$2:$S$16,2,0)="","",IF(HLOOKUP(VLOOKUP(C$1,$R$2:$S$16,2,0),'APTA Employee Census'!$B$6:$AB$507,ROWS($A$1:C434)+1,0)=0,"",HLOOKUP(VLOOKUP(C$1,$R$2:$S$16,2,0),'APTA Employee Census'!$B$6:$AB$507,ROWS($A$1:C434)+1,0)))</f>
        <v/>
      </c>
      <c r="D435" s="72" t="str">
        <f>IF(VLOOKUP(D$1,$R$2:$S$16,2,0)="","",IF(HLOOKUP(VLOOKUP(D$1,$R$2:$S$16,2,0),'APTA Employee Census'!$B$6:$AB$507,ROWS($A$1:D434)+1,0)=0,"",HLOOKUP(VLOOKUP(D$1,$R$2:$S$16,2,0),'APTA Employee Census'!$B$6:$AB$507,ROWS($A$1:D434)+1,0)))</f>
        <v/>
      </c>
      <c r="E435" s="43" t="str">
        <f>IF(VLOOKUP(E$1,$R$2:$S$16,2,0)="","",IF(HLOOKUP(VLOOKUP(E$1,$R$2:$S$16,2,0),'APTA Employee Census'!$B$6:$AB$507,ROWS($A$1:E434)+1,0)=0,"",VLOOKUP(HLOOKUP(VLOOKUP(E$1,$R$2:$S$16,2,0),'APTA Employee Census'!$B$6:$AB$507,ROWS($A$1:E434)+1,0),Lookups!$A$2:$B$45,2,0)))</f>
        <v/>
      </c>
      <c r="F435" s="72" t="str">
        <f>IF(VLOOKUP(F$1,$R$2:$S$16,2,0)="","",IF(HLOOKUP(VLOOKUP(F$1,$R$2:$S$16,2,0),'APTA Employee Census'!$B$6:$AB$507,ROWS($A$1:F434)+1,0)=0,"",HLOOKUP(VLOOKUP(F$1,$R$2:$S$16,2,0),'APTA Employee Census'!$B$6:$AB$507,ROWS($A$1:F434)+1,0)))</f>
        <v/>
      </c>
      <c r="G435" s="43" t="str">
        <f>IF(VLOOKUP(G$1,$R$2:$S$16,2,0)="","",IF(HLOOKUP(VLOOKUP(G$1,$R$2:$S$16,2,0),'APTA Employee Census'!$B$6:$AB$507,ROWS($A$1:G434)+1,0)=0,"",VLOOKUP(HLOOKUP(VLOOKUP(G$1,$R$2:$S$16,2,0),'APTA Employee Census'!$B$6:$AB$507,ROWS($A$1:G434)+1,0),Lookups!$A$2:$B$45,2,0)))</f>
        <v/>
      </c>
      <c r="H435" s="72" t="str">
        <f>IF(VLOOKUP(H$1,$R$2:$S$16,2,0)="","",IF(HLOOKUP(VLOOKUP(H$1,$R$2:$S$16,2,0),'APTA Employee Census'!$B$6:$AB$507,ROWS($A$1:H434)+1,0)=0,"",HLOOKUP(VLOOKUP(H$1,$R$2:$S$16,2,0),'APTA Employee Census'!$B$6:$AB$507,ROWS($A$1:H434)+1,0)))</f>
        <v/>
      </c>
      <c r="I435" s="73" t="str">
        <f>IF(VLOOKUP(I$1,$R$2:$S$16,2,0)="","",IF(HLOOKUP(VLOOKUP(I$1,$R$2:$S$16,2,0),'APTA Employee Census'!$B$6:$AB$507,ROWS($A$1:I434)+1,0)=0,"",HLOOKUP(VLOOKUP(I$1,$R$2:$S$16,2,0),'APTA Employee Census'!$B$6:$AB$507,ROWS($A$1:I434)+1,0)))</f>
        <v/>
      </c>
      <c r="J435" s="74" t="str">
        <f>IF(VLOOKUP($J$1,$R$2:$S$16,2,0)="","",IF(AND($K435="part_time",HLOOKUP(VLOOKUP(J$1,$R$2:$S$16,2,0),'APTA Employee Census'!$B$6:$AB$507,ROWS($A$1:J434)+1,0)&gt;0),HLOOKUP(VLOOKUP(J$1,$R$2:$S$16,2,0),'APTA Employee Census'!$B$6:$AB$507,ROWS($A$1:J434)+1,0),IF(AND($K435="part_time",HLOOKUP(VLOOKUP(J$1,$R$2:$S$16,2,0),'APTA Employee Census'!$B$6:$AB$507,ROWS($A$1:J434)+1,0)=""),'APTA Employee Census'!$G$1,"")))</f>
        <v/>
      </c>
      <c r="K435" s="43" t="e">
        <f>IF(VLOOKUP(K$1,$R$2:$S$16,2,0)="","",IF(HLOOKUP(VLOOKUP(K$1,$R$2:$S$16,2,0),'APTA Employee Census'!$B$6:$AB$507,ROWS($A$1:K434)+1,0)=0,"",VLOOKUP(HLOOKUP(VLOOKUP(K$1,$R$2:$S$16,2,0),'APTA Employee Census'!$B$6:$AB$507,ROWS($A$1:K434)+1,0),Lookups!$A$2:$B$45,2,0)))</f>
        <v>#N/A</v>
      </c>
      <c r="L435" s="72" t="str">
        <f>IF(VLOOKUP(L$1,$R$2:$S$16,2,0)="","",IF(HLOOKUP(VLOOKUP(L$1,$R$2:$S$16,2,0),'APTA Employee Census'!$B$6:$AB$507,ROWS($A$1:L434)+1,0)=0,"",HLOOKUP(VLOOKUP(L$1,$R$2:$S$16,2,0),'APTA Employee Census'!$B$6:$AB$507,ROWS($A$1:L434)+1,0)))</f>
        <v/>
      </c>
      <c r="M435" s="74" t="str">
        <f>IF(VLOOKUP(M$1,$R$2:$S$16,2,0)="","",IF(HLOOKUP(VLOOKUP(M$1,$R$2:$S$16,2,0),'APTA Employee Census'!$B$6:$AB$507,ROWS($A$1:M434)+1,0)=0,"",HLOOKUP(VLOOKUP(M$1,$R$2:$S$16,2,0),'APTA Employee Census'!$B$6:$AB$507,ROWS($A$1:M434)+1,0)))</f>
        <v/>
      </c>
      <c r="N435" s="72" t="str">
        <f>IF(VLOOKUP(N$1,$R$2:$S$16,2,0)="","",IF(HLOOKUP(VLOOKUP(N$1,$R$2:$S$16,2,0),'APTA Employee Census'!$B$6:$AB$507,ROWS($A$1:N434)+1,0)=0,"",HLOOKUP(VLOOKUP(N$1,$R$2:$S$16,2,0),'APTA Employee Census'!$B$6:$AB$507,ROWS($A$1:N434)+1,0)))</f>
        <v/>
      </c>
      <c r="O435" s="43" t="str">
        <f>IF(VLOOKUP(O$1,$R$2:$S$16,2,0)="","",IF(E435="self",IF(HLOOKUP(VLOOKUP(O$1,$R$2:$S$16,2,0),'APTA Employee Census'!$B$6:$AB$507,ROWS($A$1:O434)+1,0)=0,"",VLOOKUP(HLOOKUP(VLOOKUP(O$1,$R$2:$S$16,2,0),'APTA Employee Census'!$B$6:$AB$507,ROWS($A$1:O434)+1,0),Lookups!$A$2:$B$45,2,0)),""))</f>
        <v/>
      </c>
    </row>
    <row r="436" spans="1:15" ht="18" customHeight="1" x14ac:dyDescent="0.15">
      <c r="A436" s="43" t="str">
        <f>IF(VLOOKUP(A$1,$R$2:$S$16,2,0)="","",IF(HLOOKUP(VLOOKUP(A$1,$R$2:$S$16,2,0),'APTA Employee Census'!$B$6:$AB$507,ROWS($A$1:A435)+1,0)=0,"",HLOOKUP(VLOOKUP(A$1,$R$2:$S$16,2,0),'APTA Employee Census'!$B$6:$AB$507,ROWS($A$1:A435)+1,0)))</f>
        <v/>
      </c>
      <c r="B436" s="43" t="str">
        <f>IF(VLOOKUP(B$1,$R$2:$S$16,2,0)="","",IF(HLOOKUP(VLOOKUP(B$1,$R$2:$S$16,2,0),'APTA Employee Census'!$A$6:$AB$507,ROWS($A$1:B435)+1,0)=0,"",HLOOKUP(VLOOKUP(B$1,$R$2:$S$16,2,0),'APTA Employee Census'!$A$6:$AB$507,ROWS($A$1:B435)+1,0)))</f>
        <v/>
      </c>
      <c r="C436" s="43" t="str">
        <f>IF(VLOOKUP(C$1,$R$2:$S$16,2,0)="","",IF(HLOOKUP(VLOOKUP(C$1,$R$2:$S$16,2,0),'APTA Employee Census'!$B$6:$AB$507,ROWS($A$1:C435)+1,0)=0,"",HLOOKUP(VLOOKUP(C$1,$R$2:$S$16,2,0),'APTA Employee Census'!$B$6:$AB$507,ROWS($A$1:C435)+1,0)))</f>
        <v/>
      </c>
      <c r="D436" s="72" t="str">
        <f>IF(VLOOKUP(D$1,$R$2:$S$16,2,0)="","",IF(HLOOKUP(VLOOKUP(D$1,$R$2:$S$16,2,0),'APTA Employee Census'!$B$6:$AB$507,ROWS($A$1:D435)+1,0)=0,"",HLOOKUP(VLOOKUP(D$1,$R$2:$S$16,2,0),'APTA Employee Census'!$B$6:$AB$507,ROWS($A$1:D435)+1,0)))</f>
        <v/>
      </c>
      <c r="E436" s="43" t="str">
        <f>IF(VLOOKUP(E$1,$R$2:$S$16,2,0)="","",IF(HLOOKUP(VLOOKUP(E$1,$R$2:$S$16,2,0),'APTA Employee Census'!$B$6:$AB$507,ROWS($A$1:E435)+1,0)=0,"",VLOOKUP(HLOOKUP(VLOOKUP(E$1,$R$2:$S$16,2,0),'APTA Employee Census'!$B$6:$AB$507,ROWS($A$1:E435)+1,0),Lookups!$A$2:$B$45,2,0)))</f>
        <v/>
      </c>
      <c r="F436" s="72" t="str">
        <f>IF(VLOOKUP(F$1,$R$2:$S$16,2,0)="","",IF(HLOOKUP(VLOOKUP(F$1,$R$2:$S$16,2,0),'APTA Employee Census'!$B$6:$AB$507,ROWS($A$1:F435)+1,0)=0,"",HLOOKUP(VLOOKUP(F$1,$R$2:$S$16,2,0),'APTA Employee Census'!$B$6:$AB$507,ROWS($A$1:F435)+1,0)))</f>
        <v/>
      </c>
      <c r="G436" s="43" t="str">
        <f>IF(VLOOKUP(G$1,$R$2:$S$16,2,0)="","",IF(HLOOKUP(VLOOKUP(G$1,$R$2:$S$16,2,0),'APTA Employee Census'!$B$6:$AB$507,ROWS($A$1:G435)+1,0)=0,"",VLOOKUP(HLOOKUP(VLOOKUP(G$1,$R$2:$S$16,2,0),'APTA Employee Census'!$B$6:$AB$507,ROWS($A$1:G435)+1,0),Lookups!$A$2:$B$45,2,0)))</f>
        <v/>
      </c>
      <c r="H436" s="72" t="str">
        <f>IF(VLOOKUP(H$1,$R$2:$S$16,2,0)="","",IF(HLOOKUP(VLOOKUP(H$1,$R$2:$S$16,2,0),'APTA Employee Census'!$B$6:$AB$507,ROWS($A$1:H435)+1,0)=0,"",HLOOKUP(VLOOKUP(H$1,$R$2:$S$16,2,0),'APTA Employee Census'!$B$6:$AB$507,ROWS($A$1:H435)+1,0)))</f>
        <v/>
      </c>
      <c r="I436" s="73" t="str">
        <f>IF(VLOOKUP(I$1,$R$2:$S$16,2,0)="","",IF(HLOOKUP(VLOOKUP(I$1,$R$2:$S$16,2,0),'APTA Employee Census'!$B$6:$AB$507,ROWS($A$1:I435)+1,0)=0,"",HLOOKUP(VLOOKUP(I$1,$R$2:$S$16,2,0),'APTA Employee Census'!$B$6:$AB$507,ROWS($A$1:I435)+1,0)))</f>
        <v/>
      </c>
      <c r="J436" s="74" t="str">
        <f>IF(VLOOKUP($J$1,$R$2:$S$16,2,0)="","",IF(AND($K436="part_time",HLOOKUP(VLOOKUP(J$1,$R$2:$S$16,2,0),'APTA Employee Census'!$B$6:$AB$507,ROWS($A$1:J435)+1,0)&gt;0),HLOOKUP(VLOOKUP(J$1,$R$2:$S$16,2,0),'APTA Employee Census'!$B$6:$AB$507,ROWS($A$1:J435)+1,0),IF(AND($K436="part_time",HLOOKUP(VLOOKUP(J$1,$R$2:$S$16,2,0),'APTA Employee Census'!$B$6:$AB$507,ROWS($A$1:J435)+1,0)=""),'APTA Employee Census'!$G$1,"")))</f>
        <v/>
      </c>
      <c r="K436" s="43" t="e">
        <f>IF(VLOOKUP(K$1,$R$2:$S$16,2,0)="","",IF(HLOOKUP(VLOOKUP(K$1,$R$2:$S$16,2,0),'APTA Employee Census'!$B$6:$AB$507,ROWS($A$1:K435)+1,0)=0,"",VLOOKUP(HLOOKUP(VLOOKUP(K$1,$R$2:$S$16,2,0),'APTA Employee Census'!$B$6:$AB$507,ROWS($A$1:K435)+1,0),Lookups!$A$2:$B$45,2,0)))</f>
        <v>#N/A</v>
      </c>
      <c r="L436" s="72" t="str">
        <f>IF(VLOOKUP(L$1,$R$2:$S$16,2,0)="","",IF(HLOOKUP(VLOOKUP(L$1,$R$2:$S$16,2,0),'APTA Employee Census'!$B$6:$AB$507,ROWS($A$1:L435)+1,0)=0,"",HLOOKUP(VLOOKUP(L$1,$R$2:$S$16,2,0),'APTA Employee Census'!$B$6:$AB$507,ROWS($A$1:L435)+1,0)))</f>
        <v/>
      </c>
      <c r="M436" s="74" t="str">
        <f>IF(VLOOKUP(M$1,$R$2:$S$16,2,0)="","",IF(HLOOKUP(VLOOKUP(M$1,$R$2:$S$16,2,0),'APTA Employee Census'!$B$6:$AB$507,ROWS($A$1:M435)+1,0)=0,"",HLOOKUP(VLOOKUP(M$1,$R$2:$S$16,2,0),'APTA Employee Census'!$B$6:$AB$507,ROWS($A$1:M435)+1,0)))</f>
        <v/>
      </c>
      <c r="N436" s="72" t="str">
        <f>IF(VLOOKUP(N$1,$R$2:$S$16,2,0)="","",IF(HLOOKUP(VLOOKUP(N$1,$R$2:$S$16,2,0),'APTA Employee Census'!$B$6:$AB$507,ROWS($A$1:N435)+1,0)=0,"",HLOOKUP(VLOOKUP(N$1,$R$2:$S$16,2,0),'APTA Employee Census'!$B$6:$AB$507,ROWS($A$1:N435)+1,0)))</f>
        <v/>
      </c>
      <c r="O436" s="43" t="str">
        <f>IF(VLOOKUP(O$1,$R$2:$S$16,2,0)="","",IF(E436="self",IF(HLOOKUP(VLOOKUP(O$1,$R$2:$S$16,2,0),'APTA Employee Census'!$B$6:$AB$507,ROWS($A$1:O435)+1,0)=0,"",VLOOKUP(HLOOKUP(VLOOKUP(O$1,$R$2:$S$16,2,0),'APTA Employee Census'!$B$6:$AB$507,ROWS($A$1:O435)+1,0),Lookups!$A$2:$B$45,2,0)),""))</f>
        <v/>
      </c>
    </row>
    <row r="437" spans="1:15" ht="18" customHeight="1" x14ac:dyDescent="0.15">
      <c r="A437" s="43" t="str">
        <f>IF(VLOOKUP(A$1,$R$2:$S$16,2,0)="","",IF(HLOOKUP(VLOOKUP(A$1,$R$2:$S$16,2,0),'APTA Employee Census'!$B$6:$AB$507,ROWS($A$1:A436)+1,0)=0,"",HLOOKUP(VLOOKUP(A$1,$R$2:$S$16,2,0),'APTA Employee Census'!$B$6:$AB$507,ROWS($A$1:A436)+1,0)))</f>
        <v/>
      </c>
      <c r="B437" s="43" t="str">
        <f>IF(VLOOKUP(B$1,$R$2:$S$16,2,0)="","",IF(HLOOKUP(VLOOKUP(B$1,$R$2:$S$16,2,0),'APTA Employee Census'!$A$6:$AB$507,ROWS($A$1:B436)+1,0)=0,"",HLOOKUP(VLOOKUP(B$1,$R$2:$S$16,2,0),'APTA Employee Census'!$A$6:$AB$507,ROWS($A$1:B436)+1,0)))</f>
        <v/>
      </c>
      <c r="C437" s="43" t="str">
        <f>IF(VLOOKUP(C$1,$R$2:$S$16,2,0)="","",IF(HLOOKUP(VLOOKUP(C$1,$R$2:$S$16,2,0),'APTA Employee Census'!$B$6:$AB$507,ROWS($A$1:C436)+1,0)=0,"",HLOOKUP(VLOOKUP(C$1,$R$2:$S$16,2,0),'APTA Employee Census'!$B$6:$AB$507,ROWS($A$1:C436)+1,0)))</f>
        <v/>
      </c>
      <c r="D437" s="72" t="str">
        <f>IF(VLOOKUP(D$1,$R$2:$S$16,2,0)="","",IF(HLOOKUP(VLOOKUP(D$1,$R$2:$S$16,2,0),'APTA Employee Census'!$B$6:$AB$507,ROWS($A$1:D436)+1,0)=0,"",HLOOKUP(VLOOKUP(D$1,$R$2:$S$16,2,0),'APTA Employee Census'!$B$6:$AB$507,ROWS($A$1:D436)+1,0)))</f>
        <v/>
      </c>
      <c r="E437" s="43" t="str">
        <f>IF(VLOOKUP(E$1,$R$2:$S$16,2,0)="","",IF(HLOOKUP(VLOOKUP(E$1,$R$2:$S$16,2,0),'APTA Employee Census'!$B$6:$AB$507,ROWS($A$1:E436)+1,0)=0,"",VLOOKUP(HLOOKUP(VLOOKUP(E$1,$R$2:$S$16,2,0),'APTA Employee Census'!$B$6:$AB$507,ROWS($A$1:E436)+1,0),Lookups!$A$2:$B$45,2,0)))</f>
        <v/>
      </c>
      <c r="F437" s="72" t="str">
        <f>IF(VLOOKUP(F$1,$R$2:$S$16,2,0)="","",IF(HLOOKUP(VLOOKUP(F$1,$R$2:$S$16,2,0),'APTA Employee Census'!$B$6:$AB$507,ROWS($A$1:F436)+1,0)=0,"",HLOOKUP(VLOOKUP(F$1,$R$2:$S$16,2,0),'APTA Employee Census'!$B$6:$AB$507,ROWS($A$1:F436)+1,0)))</f>
        <v/>
      </c>
      <c r="G437" s="43" t="str">
        <f>IF(VLOOKUP(G$1,$R$2:$S$16,2,0)="","",IF(HLOOKUP(VLOOKUP(G$1,$R$2:$S$16,2,0),'APTA Employee Census'!$B$6:$AB$507,ROWS($A$1:G436)+1,0)=0,"",VLOOKUP(HLOOKUP(VLOOKUP(G$1,$R$2:$S$16,2,0),'APTA Employee Census'!$B$6:$AB$507,ROWS($A$1:G436)+1,0),Lookups!$A$2:$B$45,2,0)))</f>
        <v/>
      </c>
      <c r="H437" s="72" t="str">
        <f>IF(VLOOKUP(H$1,$R$2:$S$16,2,0)="","",IF(HLOOKUP(VLOOKUP(H$1,$R$2:$S$16,2,0),'APTA Employee Census'!$B$6:$AB$507,ROWS($A$1:H436)+1,0)=0,"",HLOOKUP(VLOOKUP(H$1,$R$2:$S$16,2,0),'APTA Employee Census'!$B$6:$AB$507,ROWS($A$1:H436)+1,0)))</f>
        <v/>
      </c>
      <c r="I437" s="73" t="str">
        <f>IF(VLOOKUP(I$1,$R$2:$S$16,2,0)="","",IF(HLOOKUP(VLOOKUP(I$1,$R$2:$S$16,2,0),'APTA Employee Census'!$B$6:$AB$507,ROWS($A$1:I436)+1,0)=0,"",HLOOKUP(VLOOKUP(I$1,$R$2:$S$16,2,0),'APTA Employee Census'!$B$6:$AB$507,ROWS($A$1:I436)+1,0)))</f>
        <v/>
      </c>
      <c r="J437" s="74" t="str">
        <f>IF(VLOOKUP($J$1,$R$2:$S$16,2,0)="","",IF(AND($K437="part_time",HLOOKUP(VLOOKUP(J$1,$R$2:$S$16,2,0),'APTA Employee Census'!$B$6:$AB$507,ROWS($A$1:J436)+1,0)&gt;0),HLOOKUP(VLOOKUP(J$1,$R$2:$S$16,2,0),'APTA Employee Census'!$B$6:$AB$507,ROWS($A$1:J436)+1,0),IF(AND($K437="part_time",HLOOKUP(VLOOKUP(J$1,$R$2:$S$16,2,0),'APTA Employee Census'!$B$6:$AB$507,ROWS($A$1:J436)+1,0)=""),'APTA Employee Census'!$G$1,"")))</f>
        <v/>
      </c>
      <c r="K437" s="43" t="e">
        <f>IF(VLOOKUP(K$1,$R$2:$S$16,2,0)="","",IF(HLOOKUP(VLOOKUP(K$1,$R$2:$S$16,2,0),'APTA Employee Census'!$B$6:$AB$507,ROWS($A$1:K436)+1,0)=0,"",VLOOKUP(HLOOKUP(VLOOKUP(K$1,$R$2:$S$16,2,0),'APTA Employee Census'!$B$6:$AB$507,ROWS($A$1:K436)+1,0),Lookups!$A$2:$B$45,2,0)))</f>
        <v>#N/A</v>
      </c>
      <c r="L437" s="72" t="str">
        <f>IF(VLOOKUP(L$1,$R$2:$S$16,2,0)="","",IF(HLOOKUP(VLOOKUP(L$1,$R$2:$S$16,2,0),'APTA Employee Census'!$B$6:$AB$507,ROWS($A$1:L436)+1,0)=0,"",HLOOKUP(VLOOKUP(L$1,$R$2:$S$16,2,0),'APTA Employee Census'!$B$6:$AB$507,ROWS($A$1:L436)+1,0)))</f>
        <v/>
      </c>
      <c r="M437" s="74" t="str">
        <f>IF(VLOOKUP(M$1,$R$2:$S$16,2,0)="","",IF(HLOOKUP(VLOOKUP(M$1,$R$2:$S$16,2,0),'APTA Employee Census'!$B$6:$AB$507,ROWS($A$1:M436)+1,0)=0,"",HLOOKUP(VLOOKUP(M$1,$R$2:$S$16,2,0),'APTA Employee Census'!$B$6:$AB$507,ROWS($A$1:M436)+1,0)))</f>
        <v/>
      </c>
      <c r="N437" s="72" t="str">
        <f>IF(VLOOKUP(N$1,$R$2:$S$16,2,0)="","",IF(HLOOKUP(VLOOKUP(N$1,$R$2:$S$16,2,0),'APTA Employee Census'!$B$6:$AB$507,ROWS($A$1:N436)+1,0)=0,"",HLOOKUP(VLOOKUP(N$1,$R$2:$S$16,2,0),'APTA Employee Census'!$B$6:$AB$507,ROWS($A$1:N436)+1,0)))</f>
        <v/>
      </c>
      <c r="O437" s="43" t="str">
        <f>IF(VLOOKUP(O$1,$R$2:$S$16,2,0)="","",IF(E437="self",IF(HLOOKUP(VLOOKUP(O$1,$R$2:$S$16,2,0),'APTA Employee Census'!$B$6:$AB$507,ROWS($A$1:O436)+1,0)=0,"",VLOOKUP(HLOOKUP(VLOOKUP(O$1,$R$2:$S$16,2,0),'APTA Employee Census'!$B$6:$AB$507,ROWS($A$1:O436)+1,0),Lookups!$A$2:$B$45,2,0)),""))</f>
        <v/>
      </c>
    </row>
    <row r="438" spans="1:15" ht="18" customHeight="1" x14ac:dyDescent="0.15">
      <c r="A438" s="43" t="str">
        <f>IF(VLOOKUP(A$1,$R$2:$S$16,2,0)="","",IF(HLOOKUP(VLOOKUP(A$1,$R$2:$S$16,2,0),'APTA Employee Census'!$B$6:$AB$507,ROWS($A$1:A437)+1,0)=0,"",HLOOKUP(VLOOKUP(A$1,$R$2:$S$16,2,0),'APTA Employee Census'!$B$6:$AB$507,ROWS($A$1:A437)+1,0)))</f>
        <v/>
      </c>
      <c r="B438" s="43" t="str">
        <f>IF(VLOOKUP(B$1,$R$2:$S$16,2,0)="","",IF(HLOOKUP(VLOOKUP(B$1,$R$2:$S$16,2,0),'APTA Employee Census'!$A$6:$AB$507,ROWS($A$1:B437)+1,0)=0,"",HLOOKUP(VLOOKUP(B$1,$R$2:$S$16,2,0),'APTA Employee Census'!$A$6:$AB$507,ROWS($A$1:B437)+1,0)))</f>
        <v/>
      </c>
      <c r="C438" s="43" t="str">
        <f>IF(VLOOKUP(C$1,$R$2:$S$16,2,0)="","",IF(HLOOKUP(VLOOKUP(C$1,$R$2:$S$16,2,0),'APTA Employee Census'!$B$6:$AB$507,ROWS($A$1:C437)+1,0)=0,"",HLOOKUP(VLOOKUP(C$1,$R$2:$S$16,2,0),'APTA Employee Census'!$B$6:$AB$507,ROWS($A$1:C437)+1,0)))</f>
        <v/>
      </c>
      <c r="D438" s="72" t="str">
        <f>IF(VLOOKUP(D$1,$R$2:$S$16,2,0)="","",IF(HLOOKUP(VLOOKUP(D$1,$R$2:$S$16,2,0),'APTA Employee Census'!$B$6:$AB$507,ROWS($A$1:D437)+1,0)=0,"",HLOOKUP(VLOOKUP(D$1,$R$2:$S$16,2,0),'APTA Employee Census'!$B$6:$AB$507,ROWS($A$1:D437)+1,0)))</f>
        <v/>
      </c>
      <c r="E438" s="43" t="str">
        <f>IF(VLOOKUP(E$1,$R$2:$S$16,2,0)="","",IF(HLOOKUP(VLOOKUP(E$1,$R$2:$S$16,2,0),'APTA Employee Census'!$B$6:$AB$507,ROWS($A$1:E437)+1,0)=0,"",VLOOKUP(HLOOKUP(VLOOKUP(E$1,$R$2:$S$16,2,0),'APTA Employee Census'!$B$6:$AB$507,ROWS($A$1:E437)+1,0),Lookups!$A$2:$B$45,2,0)))</f>
        <v/>
      </c>
      <c r="F438" s="72" t="str">
        <f>IF(VLOOKUP(F$1,$R$2:$S$16,2,0)="","",IF(HLOOKUP(VLOOKUP(F$1,$R$2:$S$16,2,0),'APTA Employee Census'!$B$6:$AB$507,ROWS($A$1:F437)+1,0)=0,"",HLOOKUP(VLOOKUP(F$1,$R$2:$S$16,2,0),'APTA Employee Census'!$B$6:$AB$507,ROWS($A$1:F437)+1,0)))</f>
        <v/>
      </c>
      <c r="G438" s="43" t="str">
        <f>IF(VLOOKUP(G$1,$R$2:$S$16,2,0)="","",IF(HLOOKUP(VLOOKUP(G$1,$R$2:$S$16,2,0),'APTA Employee Census'!$B$6:$AB$507,ROWS($A$1:G437)+1,0)=0,"",VLOOKUP(HLOOKUP(VLOOKUP(G$1,$R$2:$S$16,2,0),'APTA Employee Census'!$B$6:$AB$507,ROWS($A$1:G437)+1,0),Lookups!$A$2:$B$45,2,0)))</f>
        <v/>
      </c>
      <c r="H438" s="72" t="str">
        <f>IF(VLOOKUP(H$1,$R$2:$S$16,2,0)="","",IF(HLOOKUP(VLOOKUP(H$1,$R$2:$S$16,2,0),'APTA Employee Census'!$B$6:$AB$507,ROWS($A$1:H437)+1,0)=0,"",HLOOKUP(VLOOKUP(H$1,$R$2:$S$16,2,0),'APTA Employee Census'!$B$6:$AB$507,ROWS($A$1:H437)+1,0)))</f>
        <v/>
      </c>
      <c r="I438" s="73" t="str">
        <f>IF(VLOOKUP(I$1,$R$2:$S$16,2,0)="","",IF(HLOOKUP(VLOOKUP(I$1,$R$2:$S$16,2,0),'APTA Employee Census'!$B$6:$AB$507,ROWS($A$1:I437)+1,0)=0,"",HLOOKUP(VLOOKUP(I$1,$R$2:$S$16,2,0),'APTA Employee Census'!$B$6:$AB$507,ROWS($A$1:I437)+1,0)))</f>
        <v/>
      </c>
      <c r="J438" s="74" t="str">
        <f>IF(VLOOKUP($J$1,$R$2:$S$16,2,0)="","",IF(AND($K438="part_time",HLOOKUP(VLOOKUP(J$1,$R$2:$S$16,2,0),'APTA Employee Census'!$B$6:$AB$507,ROWS($A$1:J437)+1,0)&gt;0),HLOOKUP(VLOOKUP(J$1,$R$2:$S$16,2,0),'APTA Employee Census'!$B$6:$AB$507,ROWS($A$1:J437)+1,0),IF(AND($K438="part_time",HLOOKUP(VLOOKUP(J$1,$R$2:$S$16,2,0),'APTA Employee Census'!$B$6:$AB$507,ROWS($A$1:J437)+1,0)=""),'APTA Employee Census'!$G$1,"")))</f>
        <v/>
      </c>
      <c r="K438" s="43" t="e">
        <f>IF(VLOOKUP(K$1,$R$2:$S$16,2,0)="","",IF(HLOOKUP(VLOOKUP(K$1,$R$2:$S$16,2,0),'APTA Employee Census'!$B$6:$AB$507,ROWS($A$1:K437)+1,0)=0,"",VLOOKUP(HLOOKUP(VLOOKUP(K$1,$R$2:$S$16,2,0),'APTA Employee Census'!$B$6:$AB$507,ROWS($A$1:K437)+1,0),Lookups!$A$2:$B$45,2,0)))</f>
        <v>#N/A</v>
      </c>
      <c r="L438" s="72" t="str">
        <f>IF(VLOOKUP(L$1,$R$2:$S$16,2,0)="","",IF(HLOOKUP(VLOOKUP(L$1,$R$2:$S$16,2,0),'APTA Employee Census'!$B$6:$AB$507,ROWS($A$1:L437)+1,0)=0,"",HLOOKUP(VLOOKUP(L$1,$R$2:$S$16,2,0),'APTA Employee Census'!$B$6:$AB$507,ROWS($A$1:L437)+1,0)))</f>
        <v/>
      </c>
      <c r="M438" s="74" t="str">
        <f>IF(VLOOKUP(M$1,$R$2:$S$16,2,0)="","",IF(HLOOKUP(VLOOKUP(M$1,$R$2:$S$16,2,0),'APTA Employee Census'!$B$6:$AB$507,ROWS($A$1:M437)+1,0)=0,"",HLOOKUP(VLOOKUP(M$1,$R$2:$S$16,2,0),'APTA Employee Census'!$B$6:$AB$507,ROWS($A$1:M437)+1,0)))</f>
        <v/>
      </c>
      <c r="N438" s="72" t="str">
        <f>IF(VLOOKUP(N$1,$R$2:$S$16,2,0)="","",IF(HLOOKUP(VLOOKUP(N$1,$R$2:$S$16,2,0),'APTA Employee Census'!$B$6:$AB$507,ROWS($A$1:N437)+1,0)=0,"",HLOOKUP(VLOOKUP(N$1,$R$2:$S$16,2,0),'APTA Employee Census'!$B$6:$AB$507,ROWS($A$1:N437)+1,0)))</f>
        <v/>
      </c>
      <c r="O438" s="43" t="str">
        <f>IF(VLOOKUP(O$1,$R$2:$S$16,2,0)="","",IF(E438="self",IF(HLOOKUP(VLOOKUP(O$1,$R$2:$S$16,2,0),'APTA Employee Census'!$B$6:$AB$507,ROWS($A$1:O437)+1,0)=0,"",VLOOKUP(HLOOKUP(VLOOKUP(O$1,$R$2:$S$16,2,0),'APTA Employee Census'!$B$6:$AB$507,ROWS($A$1:O437)+1,0),Lookups!$A$2:$B$45,2,0)),""))</f>
        <v/>
      </c>
    </row>
    <row r="439" spans="1:15" ht="18" customHeight="1" x14ac:dyDescent="0.15">
      <c r="A439" s="43" t="str">
        <f>IF(VLOOKUP(A$1,$R$2:$S$16,2,0)="","",IF(HLOOKUP(VLOOKUP(A$1,$R$2:$S$16,2,0),'APTA Employee Census'!$B$6:$AB$507,ROWS($A$1:A438)+1,0)=0,"",HLOOKUP(VLOOKUP(A$1,$R$2:$S$16,2,0),'APTA Employee Census'!$B$6:$AB$507,ROWS($A$1:A438)+1,0)))</f>
        <v/>
      </c>
      <c r="B439" s="43" t="str">
        <f>IF(VLOOKUP(B$1,$R$2:$S$16,2,0)="","",IF(HLOOKUP(VLOOKUP(B$1,$R$2:$S$16,2,0),'APTA Employee Census'!$A$6:$AB$507,ROWS($A$1:B438)+1,0)=0,"",HLOOKUP(VLOOKUP(B$1,$R$2:$S$16,2,0),'APTA Employee Census'!$A$6:$AB$507,ROWS($A$1:B438)+1,0)))</f>
        <v/>
      </c>
      <c r="C439" s="43" t="str">
        <f>IF(VLOOKUP(C$1,$R$2:$S$16,2,0)="","",IF(HLOOKUP(VLOOKUP(C$1,$R$2:$S$16,2,0),'APTA Employee Census'!$B$6:$AB$507,ROWS($A$1:C438)+1,0)=0,"",HLOOKUP(VLOOKUP(C$1,$R$2:$S$16,2,0),'APTA Employee Census'!$B$6:$AB$507,ROWS($A$1:C438)+1,0)))</f>
        <v/>
      </c>
      <c r="D439" s="72" t="str">
        <f>IF(VLOOKUP(D$1,$R$2:$S$16,2,0)="","",IF(HLOOKUP(VLOOKUP(D$1,$R$2:$S$16,2,0),'APTA Employee Census'!$B$6:$AB$507,ROWS($A$1:D438)+1,0)=0,"",HLOOKUP(VLOOKUP(D$1,$R$2:$S$16,2,0),'APTA Employee Census'!$B$6:$AB$507,ROWS($A$1:D438)+1,0)))</f>
        <v/>
      </c>
      <c r="E439" s="43" t="str">
        <f>IF(VLOOKUP(E$1,$R$2:$S$16,2,0)="","",IF(HLOOKUP(VLOOKUP(E$1,$R$2:$S$16,2,0),'APTA Employee Census'!$B$6:$AB$507,ROWS($A$1:E438)+1,0)=0,"",VLOOKUP(HLOOKUP(VLOOKUP(E$1,$R$2:$S$16,2,0),'APTA Employee Census'!$B$6:$AB$507,ROWS($A$1:E438)+1,0),Lookups!$A$2:$B$45,2,0)))</f>
        <v/>
      </c>
      <c r="F439" s="72" t="str">
        <f>IF(VLOOKUP(F$1,$R$2:$S$16,2,0)="","",IF(HLOOKUP(VLOOKUP(F$1,$R$2:$S$16,2,0),'APTA Employee Census'!$B$6:$AB$507,ROWS($A$1:F438)+1,0)=0,"",HLOOKUP(VLOOKUP(F$1,$R$2:$S$16,2,0),'APTA Employee Census'!$B$6:$AB$507,ROWS($A$1:F438)+1,0)))</f>
        <v/>
      </c>
      <c r="G439" s="43" t="str">
        <f>IF(VLOOKUP(G$1,$R$2:$S$16,2,0)="","",IF(HLOOKUP(VLOOKUP(G$1,$R$2:$S$16,2,0),'APTA Employee Census'!$B$6:$AB$507,ROWS($A$1:G438)+1,0)=0,"",VLOOKUP(HLOOKUP(VLOOKUP(G$1,$R$2:$S$16,2,0),'APTA Employee Census'!$B$6:$AB$507,ROWS($A$1:G438)+1,0),Lookups!$A$2:$B$45,2,0)))</f>
        <v/>
      </c>
      <c r="H439" s="72" t="str">
        <f>IF(VLOOKUP(H$1,$R$2:$S$16,2,0)="","",IF(HLOOKUP(VLOOKUP(H$1,$R$2:$S$16,2,0),'APTA Employee Census'!$B$6:$AB$507,ROWS($A$1:H438)+1,0)=0,"",HLOOKUP(VLOOKUP(H$1,$R$2:$S$16,2,0),'APTA Employee Census'!$B$6:$AB$507,ROWS($A$1:H438)+1,0)))</f>
        <v/>
      </c>
      <c r="I439" s="73" t="str">
        <f>IF(VLOOKUP(I$1,$R$2:$S$16,2,0)="","",IF(HLOOKUP(VLOOKUP(I$1,$R$2:$S$16,2,0),'APTA Employee Census'!$B$6:$AB$507,ROWS($A$1:I438)+1,0)=0,"",HLOOKUP(VLOOKUP(I$1,$R$2:$S$16,2,0),'APTA Employee Census'!$B$6:$AB$507,ROWS($A$1:I438)+1,0)))</f>
        <v/>
      </c>
      <c r="J439" s="74" t="str">
        <f>IF(VLOOKUP($J$1,$R$2:$S$16,2,0)="","",IF(AND($K439="part_time",HLOOKUP(VLOOKUP(J$1,$R$2:$S$16,2,0),'APTA Employee Census'!$B$6:$AB$507,ROWS($A$1:J438)+1,0)&gt;0),HLOOKUP(VLOOKUP(J$1,$R$2:$S$16,2,0),'APTA Employee Census'!$B$6:$AB$507,ROWS($A$1:J438)+1,0),IF(AND($K439="part_time",HLOOKUP(VLOOKUP(J$1,$R$2:$S$16,2,0),'APTA Employee Census'!$B$6:$AB$507,ROWS($A$1:J438)+1,0)=""),'APTA Employee Census'!$G$1,"")))</f>
        <v/>
      </c>
      <c r="K439" s="43" t="e">
        <f>IF(VLOOKUP(K$1,$R$2:$S$16,2,0)="","",IF(HLOOKUP(VLOOKUP(K$1,$R$2:$S$16,2,0),'APTA Employee Census'!$B$6:$AB$507,ROWS($A$1:K438)+1,0)=0,"",VLOOKUP(HLOOKUP(VLOOKUP(K$1,$R$2:$S$16,2,0),'APTA Employee Census'!$B$6:$AB$507,ROWS($A$1:K438)+1,0),Lookups!$A$2:$B$45,2,0)))</f>
        <v>#N/A</v>
      </c>
      <c r="L439" s="72" t="str">
        <f>IF(VLOOKUP(L$1,$R$2:$S$16,2,0)="","",IF(HLOOKUP(VLOOKUP(L$1,$R$2:$S$16,2,0),'APTA Employee Census'!$B$6:$AB$507,ROWS($A$1:L438)+1,0)=0,"",HLOOKUP(VLOOKUP(L$1,$R$2:$S$16,2,0),'APTA Employee Census'!$B$6:$AB$507,ROWS($A$1:L438)+1,0)))</f>
        <v/>
      </c>
      <c r="M439" s="74" t="str">
        <f>IF(VLOOKUP(M$1,$R$2:$S$16,2,0)="","",IF(HLOOKUP(VLOOKUP(M$1,$R$2:$S$16,2,0),'APTA Employee Census'!$B$6:$AB$507,ROWS($A$1:M438)+1,0)=0,"",HLOOKUP(VLOOKUP(M$1,$R$2:$S$16,2,0),'APTA Employee Census'!$B$6:$AB$507,ROWS($A$1:M438)+1,0)))</f>
        <v/>
      </c>
      <c r="N439" s="72" t="str">
        <f>IF(VLOOKUP(N$1,$R$2:$S$16,2,0)="","",IF(HLOOKUP(VLOOKUP(N$1,$R$2:$S$16,2,0),'APTA Employee Census'!$B$6:$AB$507,ROWS($A$1:N438)+1,0)=0,"",HLOOKUP(VLOOKUP(N$1,$R$2:$S$16,2,0),'APTA Employee Census'!$B$6:$AB$507,ROWS($A$1:N438)+1,0)))</f>
        <v/>
      </c>
      <c r="O439" s="43" t="str">
        <f>IF(VLOOKUP(O$1,$R$2:$S$16,2,0)="","",IF(E439="self",IF(HLOOKUP(VLOOKUP(O$1,$R$2:$S$16,2,0),'APTA Employee Census'!$B$6:$AB$507,ROWS($A$1:O438)+1,0)=0,"",VLOOKUP(HLOOKUP(VLOOKUP(O$1,$R$2:$S$16,2,0),'APTA Employee Census'!$B$6:$AB$507,ROWS($A$1:O438)+1,0),Lookups!$A$2:$B$45,2,0)),""))</f>
        <v/>
      </c>
    </row>
    <row r="440" spans="1:15" ht="18" customHeight="1" x14ac:dyDescent="0.15">
      <c r="A440" s="43" t="str">
        <f>IF(VLOOKUP(A$1,$R$2:$S$16,2,0)="","",IF(HLOOKUP(VLOOKUP(A$1,$R$2:$S$16,2,0),'APTA Employee Census'!$B$6:$AB$507,ROWS($A$1:A439)+1,0)=0,"",HLOOKUP(VLOOKUP(A$1,$R$2:$S$16,2,0),'APTA Employee Census'!$B$6:$AB$507,ROWS($A$1:A439)+1,0)))</f>
        <v/>
      </c>
      <c r="B440" s="43" t="str">
        <f>IF(VLOOKUP(B$1,$R$2:$S$16,2,0)="","",IF(HLOOKUP(VLOOKUP(B$1,$R$2:$S$16,2,0),'APTA Employee Census'!$A$6:$AB$507,ROWS($A$1:B439)+1,0)=0,"",HLOOKUP(VLOOKUP(B$1,$R$2:$S$16,2,0),'APTA Employee Census'!$A$6:$AB$507,ROWS($A$1:B439)+1,0)))</f>
        <v/>
      </c>
      <c r="C440" s="43" t="str">
        <f>IF(VLOOKUP(C$1,$R$2:$S$16,2,0)="","",IF(HLOOKUP(VLOOKUP(C$1,$R$2:$S$16,2,0),'APTA Employee Census'!$B$6:$AB$507,ROWS($A$1:C439)+1,0)=0,"",HLOOKUP(VLOOKUP(C$1,$R$2:$S$16,2,0),'APTA Employee Census'!$B$6:$AB$507,ROWS($A$1:C439)+1,0)))</f>
        <v/>
      </c>
      <c r="D440" s="72" t="str">
        <f>IF(VLOOKUP(D$1,$R$2:$S$16,2,0)="","",IF(HLOOKUP(VLOOKUP(D$1,$R$2:$S$16,2,0),'APTA Employee Census'!$B$6:$AB$507,ROWS($A$1:D439)+1,0)=0,"",HLOOKUP(VLOOKUP(D$1,$R$2:$S$16,2,0),'APTA Employee Census'!$B$6:$AB$507,ROWS($A$1:D439)+1,0)))</f>
        <v/>
      </c>
      <c r="E440" s="43" t="str">
        <f>IF(VLOOKUP(E$1,$R$2:$S$16,2,0)="","",IF(HLOOKUP(VLOOKUP(E$1,$R$2:$S$16,2,0),'APTA Employee Census'!$B$6:$AB$507,ROWS($A$1:E439)+1,0)=0,"",VLOOKUP(HLOOKUP(VLOOKUP(E$1,$R$2:$S$16,2,0),'APTA Employee Census'!$B$6:$AB$507,ROWS($A$1:E439)+1,0),Lookups!$A$2:$B$45,2,0)))</f>
        <v/>
      </c>
      <c r="F440" s="72" t="str">
        <f>IF(VLOOKUP(F$1,$R$2:$S$16,2,0)="","",IF(HLOOKUP(VLOOKUP(F$1,$R$2:$S$16,2,0),'APTA Employee Census'!$B$6:$AB$507,ROWS($A$1:F439)+1,0)=0,"",HLOOKUP(VLOOKUP(F$1,$R$2:$S$16,2,0),'APTA Employee Census'!$B$6:$AB$507,ROWS($A$1:F439)+1,0)))</f>
        <v/>
      </c>
      <c r="G440" s="43" t="str">
        <f>IF(VLOOKUP(G$1,$R$2:$S$16,2,0)="","",IF(HLOOKUP(VLOOKUP(G$1,$R$2:$S$16,2,0),'APTA Employee Census'!$B$6:$AB$507,ROWS($A$1:G439)+1,0)=0,"",VLOOKUP(HLOOKUP(VLOOKUP(G$1,$R$2:$S$16,2,0),'APTA Employee Census'!$B$6:$AB$507,ROWS($A$1:G439)+1,0),Lookups!$A$2:$B$45,2,0)))</f>
        <v/>
      </c>
      <c r="H440" s="72" t="str">
        <f>IF(VLOOKUP(H$1,$R$2:$S$16,2,0)="","",IF(HLOOKUP(VLOOKUP(H$1,$R$2:$S$16,2,0),'APTA Employee Census'!$B$6:$AB$507,ROWS($A$1:H439)+1,0)=0,"",HLOOKUP(VLOOKUP(H$1,$R$2:$S$16,2,0),'APTA Employee Census'!$B$6:$AB$507,ROWS($A$1:H439)+1,0)))</f>
        <v/>
      </c>
      <c r="I440" s="73" t="str">
        <f>IF(VLOOKUP(I$1,$R$2:$S$16,2,0)="","",IF(HLOOKUP(VLOOKUP(I$1,$R$2:$S$16,2,0),'APTA Employee Census'!$B$6:$AB$507,ROWS($A$1:I439)+1,0)=0,"",HLOOKUP(VLOOKUP(I$1,$R$2:$S$16,2,0),'APTA Employee Census'!$B$6:$AB$507,ROWS($A$1:I439)+1,0)))</f>
        <v/>
      </c>
      <c r="J440" s="74" t="str">
        <f>IF(VLOOKUP($J$1,$R$2:$S$16,2,0)="","",IF(AND($K440="part_time",HLOOKUP(VLOOKUP(J$1,$R$2:$S$16,2,0),'APTA Employee Census'!$B$6:$AB$507,ROWS($A$1:J439)+1,0)&gt;0),HLOOKUP(VLOOKUP(J$1,$R$2:$S$16,2,0),'APTA Employee Census'!$B$6:$AB$507,ROWS($A$1:J439)+1,0),IF(AND($K440="part_time",HLOOKUP(VLOOKUP(J$1,$R$2:$S$16,2,0),'APTA Employee Census'!$B$6:$AB$507,ROWS($A$1:J439)+1,0)=""),'APTA Employee Census'!$G$1,"")))</f>
        <v/>
      </c>
      <c r="K440" s="43" t="e">
        <f>IF(VLOOKUP(K$1,$R$2:$S$16,2,0)="","",IF(HLOOKUP(VLOOKUP(K$1,$R$2:$S$16,2,0),'APTA Employee Census'!$B$6:$AB$507,ROWS($A$1:K439)+1,0)=0,"",VLOOKUP(HLOOKUP(VLOOKUP(K$1,$R$2:$S$16,2,0),'APTA Employee Census'!$B$6:$AB$507,ROWS($A$1:K439)+1,0),Lookups!$A$2:$B$45,2,0)))</f>
        <v>#N/A</v>
      </c>
      <c r="L440" s="72" t="str">
        <f>IF(VLOOKUP(L$1,$R$2:$S$16,2,0)="","",IF(HLOOKUP(VLOOKUP(L$1,$R$2:$S$16,2,0),'APTA Employee Census'!$B$6:$AB$507,ROWS($A$1:L439)+1,0)=0,"",HLOOKUP(VLOOKUP(L$1,$R$2:$S$16,2,0),'APTA Employee Census'!$B$6:$AB$507,ROWS($A$1:L439)+1,0)))</f>
        <v/>
      </c>
      <c r="M440" s="74" t="str">
        <f>IF(VLOOKUP(M$1,$R$2:$S$16,2,0)="","",IF(HLOOKUP(VLOOKUP(M$1,$R$2:$S$16,2,0),'APTA Employee Census'!$B$6:$AB$507,ROWS($A$1:M439)+1,0)=0,"",HLOOKUP(VLOOKUP(M$1,$R$2:$S$16,2,0),'APTA Employee Census'!$B$6:$AB$507,ROWS($A$1:M439)+1,0)))</f>
        <v/>
      </c>
      <c r="N440" s="72" t="str">
        <f>IF(VLOOKUP(N$1,$R$2:$S$16,2,0)="","",IF(HLOOKUP(VLOOKUP(N$1,$R$2:$S$16,2,0),'APTA Employee Census'!$B$6:$AB$507,ROWS($A$1:N439)+1,0)=0,"",HLOOKUP(VLOOKUP(N$1,$R$2:$S$16,2,0),'APTA Employee Census'!$B$6:$AB$507,ROWS($A$1:N439)+1,0)))</f>
        <v/>
      </c>
      <c r="O440" s="43" t="str">
        <f>IF(VLOOKUP(O$1,$R$2:$S$16,2,0)="","",IF(E440="self",IF(HLOOKUP(VLOOKUP(O$1,$R$2:$S$16,2,0),'APTA Employee Census'!$B$6:$AB$507,ROWS($A$1:O439)+1,0)=0,"",VLOOKUP(HLOOKUP(VLOOKUP(O$1,$R$2:$S$16,2,0),'APTA Employee Census'!$B$6:$AB$507,ROWS($A$1:O439)+1,0),Lookups!$A$2:$B$45,2,0)),""))</f>
        <v/>
      </c>
    </row>
    <row r="441" spans="1:15" ht="18" customHeight="1" x14ac:dyDescent="0.15">
      <c r="A441" s="43" t="str">
        <f>IF(VLOOKUP(A$1,$R$2:$S$16,2,0)="","",IF(HLOOKUP(VLOOKUP(A$1,$R$2:$S$16,2,0),'APTA Employee Census'!$B$6:$AB$507,ROWS($A$1:A440)+1,0)=0,"",HLOOKUP(VLOOKUP(A$1,$R$2:$S$16,2,0),'APTA Employee Census'!$B$6:$AB$507,ROWS($A$1:A440)+1,0)))</f>
        <v/>
      </c>
      <c r="B441" s="43" t="str">
        <f>IF(VLOOKUP(B$1,$R$2:$S$16,2,0)="","",IF(HLOOKUP(VLOOKUP(B$1,$R$2:$S$16,2,0),'APTA Employee Census'!$A$6:$AB$507,ROWS($A$1:B440)+1,0)=0,"",HLOOKUP(VLOOKUP(B$1,$R$2:$S$16,2,0),'APTA Employee Census'!$A$6:$AB$507,ROWS($A$1:B440)+1,0)))</f>
        <v/>
      </c>
      <c r="C441" s="43" t="str">
        <f>IF(VLOOKUP(C$1,$R$2:$S$16,2,0)="","",IF(HLOOKUP(VLOOKUP(C$1,$R$2:$S$16,2,0),'APTA Employee Census'!$B$6:$AB$507,ROWS($A$1:C440)+1,0)=0,"",HLOOKUP(VLOOKUP(C$1,$R$2:$S$16,2,0),'APTA Employee Census'!$B$6:$AB$507,ROWS($A$1:C440)+1,0)))</f>
        <v/>
      </c>
      <c r="D441" s="72" t="str">
        <f>IF(VLOOKUP(D$1,$R$2:$S$16,2,0)="","",IF(HLOOKUP(VLOOKUP(D$1,$R$2:$S$16,2,0),'APTA Employee Census'!$B$6:$AB$507,ROWS($A$1:D440)+1,0)=0,"",HLOOKUP(VLOOKUP(D$1,$R$2:$S$16,2,0),'APTA Employee Census'!$B$6:$AB$507,ROWS($A$1:D440)+1,0)))</f>
        <v/>
      </c>
      <c r="E441" s="43" t="str">
        <f>IF(VLOOKUP(E$1,$R$2:$S$16,2,0)="","",IF(HLOOKUP(VLOOKUP(E$1,$R$2:$S$16,2,0),'APTA Employee Census'!$B$6:$AB$507,ROWS($A$1:E440)+1,0)=0,"",VLOOKUP(HLOOKUP(VLOOKUP(E$1,$R$2:$S$16,2,0),'APTA Employee Census'!$B$6:$AB$507,ROWS($A$1:E440)+1,0),Lookups!$A$2:$B$45,2,0)))</f>
        <v/>
      </c>
      <c r="F441" s="72" t="str">
        <f>IF(VLOOKUP(F$1,$R$2:$S$16,2,0)="","",IF(HLOOKUP(VLOOKUP(F$1,$R$2:$S$16,2,0),'APTA Employee Census'!$B$6:$AB$507,ROWS($A$1:F440)+1,0)=0,"",HLOOKUP(VLOOKUP(F$1,$R$2:$S$16,2,0),'APTA Employee Census'!$B$6:$AB$507,ROWS($A$1:F440)+1,0)))</f>
        <v/>
      </c>
      <c r="G441" s="43" t="str">
        <f>IF(VLOOKUP(G$1,$R$2:$S$16,2,0)="","",IF(HLOOKUP(VLOOKUP(G$1,$R$2:$S$16,2,0),'APTA Employee Census'!$B$6:$AB$507,ROWS($A$1:G440)+1,0)=0,"",VLOOKUP(HLOOKUP(VLOOKUP(G$1,$R$2:$S$16,2,0),'APTA Employee Census'!$B$6:$AB$507,ROWS($A$1:G440)+1,0),Lookups!$A$2:$B$45,2,0)))</f>
        <v/>
      </c>
      <c r="H441" s="72" t="str">
        <f>IF(VLOOKUP(H$1,$R$2:$S$16,2,0)="","",IF(HLOOKUP(VLOOKUP(H$1,$R$2:$S$16,2,0),'APTA Employee Census'!$B$6:$AB$507,ROWS($A$1:H440)+1,0)=0,"",HLOOKUP(VLOOKUP(H$1,$R$2:$S$16,2,0),'APTA Employee Census'!$B$6:$AB$507,ROWS($A$1:H440)+1,0)))</f>
        <v/>
      </c>
      <c r="I441" s="73" t="str">
        <f>IF(VLOOKUP(I$1,$R$2:$S$16,2,0)="","",IF(HLOOKUP(VLOOKUP(I$1,$R$2:$S$16,2,0),'APTA Employee Census'!$B$6:$AB$507,ROWS($A$1:I440)+1,0)=0,"",HLOOKUP(VLOOKUP(I$1,$R$2:$S$16,2,0),'APTA Employee Census'!$B$6:$AB$507,ROWS($A$1:I440)+1,0)))</f>
        <v/>
      </c>
      <c r="J441" s="74" t="str">
        <f>IF(VLOOKUP($J$1,$R$2:$S$16,2,0)="","",IF(AND($K441="part_time",HLOOKUP(VLOOKUP(J$1,$R$2:$S$16,2,0),'APTA Employee Census'!$B$6:$AB$507,ROWS($A$1:J440)+1,0)&gt;0),HLOOKUP(VLOOKUP(J$1,$R$2:$S$16,2,0),'APTA Employee Census'!$B$6:$AB$507,ROWS($A$1:J440)+1,0),IF(AND($K441="part_time",HLOOKUP(VLOOKUP(J$1,$R$2:$S$16,2,0),'APTA Employee Census'!$B$6:$AB$507,ROWS($A$1:J440)+1,0)=""),'APTA Employee Census'!$G$1,"")))</f>
        <v/>
      </c>
      <c r="K441" s="43" t="e">
        <f>IF(VLOOKUP(K$1,$R$2:$S$16,2,0)="","",IF(HLOOKUP(VLOOKUP(K$1,$R$2:$S$16,2,0),'APTA Employee Census'!$B$6:$AB$507,ROWS($A$1:K440)+1,0)=0,"",VLOOKUP(HLOOKUP(VLOOKUP(K$1,$R$2:$S$16,2,0),'APTA Employee Census'!$B$6:$AB$507,ROWS($A$1:K440)+1,0),Lookups!$A$2:$B$45,2,0)))</f>
        <v>#N/A</v>
      </c>
      <c r="L441" s="72" t="str">
        <f>IF(VLOOKUP(L$1,$R$2:$S$16,2,0)="","",IF(HLOOKUP(VLOOKUP(L$1,$R$2:$S$16,2,0),'APTA Employee Census'!$B$6:$AB$507,ROWS($A$1:L440)+1,0)=0,"",HLOOKUP(VLOOKUP(L$1,$R$2:$S$16,2,0),'APTA Employee Census'!$B$6:$AB$507,ROWS($A$1:L440)+1,0)))</f>
        <v/>
      </c>
      <c r="M441" s="74" t="str">
        <f>IF(VLOOKUP(M$1,$R$2:$S$16,2,0)="","",IF(HLOOKUP(VLOOKUP(M$1,$R$2:$S$16,2,0),'APTA Employee Census'!$B$6:$AB$507,ROWS($A$1:M440)+1,0)=0,"",HLOOKUP(VLOOKUP(M$1,$R$2:$S$16,2,0),'APTA Employee Census'!$B$6:$AB$507,ROWS($A$1:M440)+1,0)))</f>
        <v/>
      </c>
      <c r="N441" s="72" t="str">
        <f>IF(VLOOKUP(N$1,$R$2:$S$16,2,0)="","",IF(HLOOKUP(VLOOKUP(N$1,$R$2:$S$16,2,0),'APTA Employee Census'!$B$6:$AB$507,ROWS($A$1:N440)+1,0)=0,"",HLOOKUP(VLOOKUP(N$1,$R$2:$S$16,2,0),'APTA Employee Census'!$B$6:$AB$507,ROWS($A$1:N440)+1,0)))</f>
        <v/>
      </c>
      <c r="O441" s="43" t="str">
        <f>IF(VLOOKUP(O$1,$R$2:$S$16,2,0)="","",IF(E441="self",IF(HLOOKUP(VLOOKUP(O$1,$R$2:$S$16,2,0),'APTA Employee Census'!$B$6:$AB$507,ROWS($A$1:O440)+1,0)=0,"",VLOOKUP(HLOOKUP(VLOOKUP(O$1,$R$2:$S$16,2,0),'APTA Employee Census'!$B$6:$AB$507,ROWS($A$1:O440)+1,0),Lookups!$A$2:$B$45,2,0)),""))</f>
        <v/>
      </c>
    </row>
    <row r="442" spans="1:15" ht="18" customHeight="1" x14ac:dyDescent="0.15">
      <c r="A442" s="43" t="str">
        <f>IF(VLOOKUP(A$1,$R$2:$S$16,2,0)="","",IF(HLOOKUP(VLOOKUP(A$1,$R$2:$S$16,2,0),'APTA Employee Census'!$B$6:$AB$507,ROWS($A$1:A441)+1,0)=0,"",HLOOKUP(VLOOKUP(A$1,$R$2:$S$16,2,0),'APTA Employee Census'!$B$6:$AB$507,ROWS($A$1:A441)+1,0)))</f>
        <v/>
      </c>
      <c r="B442" s="43" t="str">
        <f>IF(VLOOKUP(B$1,$R$2:$S$16,2,0)="","",IF(HLOOKUP(VLOOKUP(B$1,$R$2:$S$16,2,0),'APTA Employee Census'!$A$6:$AB$507,ROWS($A$1:B441)+1,0)=0,"",HLOOKUP(VLOOKUP(B$1,$R$2:$S$16,2,0),'APTA Employee Census'!$A$6:$AB$507,ROWS($A$1:B441)+1,0)))</f>
        <v/>
      </c>
      <c r="C442" s="43" t="str">
        <f>IF(VLOOKUP(C$1,$R$2:$S$16,2,0)="","",IF(HLOOKUP(VLOOKUP(C$1,$R$2:$S$16,2,0),'APTA Employee Census'!$B$6:$AB$507,ROWS($A$1:C441)+1,0)=0,"",HLOOKUP(VLOOKUP(C$1,$R$2:$S$16,2,0),'APTA Employee Census'!$B$6:$AB$507,ROWS($A$1:C441)+1,0)))</f>
        <v/>
      </c>
      <c r="D442" s="72" t="str">
        <f>IF(VLOOKUP(D$1,$R$2:$S$16,2,0)="","",IF(HLOOKUP(VLOOKUP(D$1,$R$2:$S$16,2,0),'APTA Employee Census'!$B$6:$AB$507,ROWS($A$1:D441)+1,0)=0,"",HLOOKUP(VLOOKUP(D$1,$R$2:$S$16,2,0),'APTA Employee Census'!$B$6:$AB$507,ROWS($A$1:D441)+1,0)))</f>
        <v/>
      </c>
      <c r="E442" s="43" t="str">
        <f>IF(VLOOKUP(E$1,$R$2:$S$16,2,0)="","",IF(HLOOKUP(VLOOKUP(E$1,$R$2:$S$16,2,0),'APTA Employee Census'!$B$6:$AB$507,ROWS($A$1:E441)+1,0)=0,"",VLOOKUP(HLOOKUP(VLOOKUP(E$1,$R$2:$S$16,2,0),'APTA Employee Census'!$B$6:$AB$507,ROWS($A$1:E441)+1,0),Lookups!$A$2:$B$45,2,0)))</f>
        <v/>
      </c>
      <c r="F442" s="72" t="str">
        <f>IF(VLOOKUP(F$1,$R$2:$S$16,2,0)="","",IF(HLOOKUP(VLOOKUP(F$1,$R$2:$S$16,2,0),'APTA Employee Census'!$B$6:$AB$507,ROWS($A$1:F441)+1,0)=0,"",HLOOKUP(VLOOKUP(F$1,$R$2:$S$16,2,0),'APTA Employee Census'!$B$6:$AB$507,ROWS($A$1:F441)+1,0)))</f>
        <v/>
      </c>
      <c r="G442" s="43" t="str">
        <f>IF(VLOOKUP(G$1,$R$2:$S$16,2,0)="","",IF(HLOOKUP(VLOOKUP(G$1,$R$2:$S$16,2,0),'APTA Employee Census'!$B$6:$AB$507,ROWS($A$1:G441)+1,0)=0,"",VLOOKUP(HLOOKUP(VLOOKUP(G$1,$R$2:$S$16,2,0),'APTA Employee Census'!$B$6:$AB$507,ROWS($A$1:G441)+1,0),Lookups!$A$2:$B$45,2,0)))</f>
        <v/>
      </c>
      <c r="H442" s="72" t="str">
        <f>IF(VLOOKUP(H$1,$R$2:$S$16,2,0)="","",IF(HLOOKUP(VLOOKUP(H$1,$R$2:$S$16,2,0),'APTA Employee Census'!$B$6:$AB$507,ROWS($A$1:H441)+1,0)=0,"",HLOOKUP(VLOOKUP(H$1,$R$2:$S$16,2,0),'APTA Employee Census'!$B$6:$AB$507,ROWS($A$1:H441)+1,0)))</f>
        <v/>
      </c>
      <c r="I442" s="73" t="str">
        <f>IF(VLOOKUP(I$1,$R$2:$S$16,2,0)="","",IF(HLOOKUP(VLOOKUP(I$1,$R$2:$S$16,2,0),'APTA Employee Census'!$B$6:$AB$507,ROWS($A$1:I441)+1,0)=0,"",HLOOKUP(VLOOKUP(I$1,$R$2:$S$16,2,0),'APTA Employee Census'!$B$6:$AB$507,ROWS($A$1:I441)+1,0)))</f>
        <v/>
      </c>
      <c r="J442" s="74" t="str">
        <f>IF(VLOOKUP($J$1,$R$2:$S$16,2,0)="","",IF(AND($K442="part_time",HLOOKUP(VLOOKUP(J$1,$R$2:$S$16,2,0),'APTA Employee Census'!$B$6:$AB$507,ROWS($A$1:J441)+1,0)&gt;0),HLOOKUP(VLOOKUP(J$1,$R$2:$S$16,2,0),'APTA Employee Census'!$B$6:$AB$507,ROWS($A$1:J441)+1,0),IF(AND($K442="part_time",HLOOKUP(VLOOKUP(J$1,$R$2:$S$16,2,0),'APTA Employee Census'!$B$6:$AB$507,ROWS($A$1:J441)+1,0)=""),'APTA Employee Census'!$G$1,"")))</f>
        <v/>
      </c>
      <c r="K442" s="43" t="e">
        <f>IF(VLOOKUP(K$1,$R$2:$S$16,2,0)="","",IF(HLOOKUP(VLOOKUP(K$1,$R$2:$S$16,2,0),'APTA Employee Census'!$B$6:$AB$507,ROWS($A$1:K441)+1,0)=0,"",VLOOKUP(HLOOKUP(VLOOKUP(K$1,$R$2:$S$16,2,0),'APTA Employee Census'!$B$6:$AB$507,ROWS($A$1:K441)+1,0),Lookups!$A$2:$B$45,2,0)))</f>
        <v>#N/A</v>
      </c>
      <c r="L442" s="72" t="str">
        <f>IF(VLOOKUP(L$1,$R$2:$S$16,2,0)="","",IF(HLOOKUP(VLOOKUP(L$1,$R$2:$S$16,2,0),'APTA Employee Census'!$B$6:$AB$507,ROWS($A$1:L441)+1,0)=0,"",HLOOKUP(VLOOKUP(L$1,$R$2:$S$16,2,0),'APTA Employee Census'!$B$6:$AB$507,ROWS($A$1:L441)+1,0)))</f>
        <v/>
      </c>
      <c r="M442" s="74" t="str">
        <f>IF(VLOOKUP(M$1,$R$2:$S$16,2,0)="","",IF(HLOOKUP(VLOOKUP(M$1,$R$2:$S$16,2,0),'APTA Employee Census'!$B$6:$AB$507,ROWS($A$1:M441)+1,0)=0,"",HLOOKUP(VLOOKUP(M$1,$R$2:$S$16,2,0),'APTA Employee Census'!$B$6:$AB$507,ROWS($A$1:M441)+1,0)))</f>
        <v/>
      </c>
      <c r="N442" s="72" t="str">
        <f>IF(VLOOKUP(N$1,$R$2:$S$16,2,0)="","",IF(HLOOKUP(VLOOKUP(N$1,$R$2:$S$16,2,0),'APTA Employee Census'!$B$6:$AB$507,ROWS($A$1:N441)+1,0)=0,"",HLOOKUP(VLOOKUP(N$1,$R$2:$S$16,2,0),'APTA Employee Census'!$B$6:$AB$507,ROWS($A$1:N441)+1,0)))</f>
        <v/>
      </c>
      <c r="O442" s="43" t="str">
        <f>IF(VLOOKUP(O$1,$R$2:$S$16,2,0)="","",IF(E442="self",IF(HLOOKUP(VLOOKUP(O$1,$R$2:$S$16,2,0),'APTA Employee Census'!$B$6:$AB$507,ROWS($A$1:O441)+1,0)=0,"",VLOOKUP(HLOOKUP(VLOOKUP(O$1,$R$2:$S$16,2,0),'APTA Employee Census'!$B$6:$AB$507,ROWS($A$1:O441)+1,0),Lookups!$A$2:$B$45,2,0)),""))</f>
        <v/>
      </c>
    </row>
    <row r="443" spans="1:15" ht="18" customHeight="1" x14ac:dyDescent="0.15">
      <c r="A443" s="43" t="str">
        <f>IF(VLOOKUP(A$1,$R$2:$S$16,2,0)="","",IF(HLOOKUP(VLOOKUP(A$1,$R$2:$S$16,2,0),'APTA Employee Census'!$B$6:$AB$507,ROWS($A$1:A442)+1,0)=0,"",HLOOKUP(VLOOKUP(A$1,$R$2:$S$16,2,0),'APTA Employee Census'!$B$6:$AB$507,ROWS($A$1:A442)+1,0)))</f>
        <v/>
      </c>
      <c r="B443" s="43" t="str">
        <f>IF(VLOOKUP(B$1,$R$2:$S$16,2,0)="","",IF(HLOOKUP(VLOOKUP(B$1,$R$2:$S$16,2,0),'APTA Employee Census'!$A$6:$AB$507,ROWS($A$1:B442)+1,0)=0,"",HLOOKUP(VLOOKUP(B$1,$R$2:$S$16,2,0),'APTA Employee Census'!$A$6:$AB$507,ROWS($A$1:B442)+1,0)))</f>
        <v/>
      </c>
      <c r="C443" s="43" t="str">
        <f>IF(VLOOKUP(C$1,$R$2:$S$16,2,0)="","",IF(HLOOKUP(VLOOKUP(C$1,$R$2:$S$16,2,0),'APTA Employee Census'!$B$6:$AB$507,ROWS($A$1:C442)+1,0)=0,"",HLOOKUP(VLOOKUP(C$1,$R$2:$S$16,2,0),'APTA Employee Census'!$B$6:$AB$507,ROWS($A$1:C442)+1,0)))</f>
        <v/>
      </c>
      <c r="D443" s="72" t="str">
        <f>IF(VLOOKUP(D$1,$R$2:$S$16,2,0)="","",IF(HLOOKUP(VLOOKUP(D$1,$R$2:$S$16,2,0),'APTA Employee Census'!$B$6:$AB$507,ROWS($A$1:D442)+1,0)=0,"",HLOOKUP(VLOOKUP(D$1,$R$2:$S$16,2,0),'APTA Employee Census'!$B$6:$AB$507,ROWS($A$1:D442)+1,0)))</f>
        <v/>
      </c>
      <c r="E443" s="43" t="str">
        <f>IF(VLOOKUP(E$1,$R$2:$S$16,2,0)="","",IF(HLOOKUP(VLOOKUP(E$1,$R$2:$S$16,2,0),'APTA Employee Census'!$B$6:$AB$507,ROWS($A$1:E442)+1,0)=0,"",VLOOKUP(HLOOKUP(VLOOKUP(E$1,$R$2:$S$16,2,0),'APTA Employee Census'!$B$6:$AB$507,ROWS($A$1:E442)+1,0),Lookups!$A$2:$B$45,2,0)))</f>
        <v/>
      </c>
      <c r="F443" s="72" t="str">
        <f>IF(VLOOKUP(F$1,$R$2:$S$16,2,0)="","",IF(HLOOKUP(VLOOKUP(F$1,$R$2:$S$16,2,0),'APTA Employee Census'!$B$6:$AB$507,ROWS($A$1:F442)+1,0)=0,"",HLOOKUP(VLOOKUP(F$1,$R$2:$S$16,2,0),'APTA Employee Census'!$B$6:$AB$507,ROWS($A$1:F442)+1,0)))</f>
        <v/>
      </c>
      <c r="G443" s="43" t="str">
        <f>IF(VLOOKUP(G$1,$R$2:$S$16,2,0)="","",IF(HLOOKUP(VLOOKUP(G$1,$R$2:$S$16,2,0),'APTA Employee Census'!$B$6:$AB$507,ROWS($A$1:G442)+1,0)=0,"",VLOOKUP(HLOOKUP(VLOOKUP(G$1,$R$2:$S$16,2,0),'APTA Employee Census'!$B$6:$AB$507,ROWS($A$1:G442)+1,0),Lookups!$A$2:$B$45,2,0)))</f>
        <v/>
      </c>
      <c r="H443" s="72" t="str">
        <f>IF(VLOOKUP(H$1,$R$2:$S$16,2,0)="","",IF(HLOOKUP(VLOOKUP(H$1,$R$2:$S$16,2,0),'APTA Employee Census'!$B$6:$AB$507,ROWS($A$1:H442)+1,0)=0,"",HLOOKUP(VLOOKUP(H$1,$R$2:$S$16,2,0),'APTA Employee Census'!$B$6:$AB$507,ROWS($A$1:H442)+1,0)))</f>
        <v/>
      </c>
      <c r="I443" s="73" t="str">
        <f>IF(VLOOKUP(I$1,$R$2:$S$16,2,0)="","",IF(HLOOKUP(VLOOKUP(I$1,$R$2:$S$16,2,0),'APTA Employee Census'!$B$6:$AB$507,ROWS($A$1:I442)+1,0)=0,"",HLOOKUP(VLOOKUP(I$1,$R$2:$S$16,2,0),'APTA Employee Census'!$B$6:$AB$507,ROWS($A$1:I442)+1,0)))</f>
        <v/>
      </c>
      <c r="J443" s="74" t="str">
        <f>IF(VLOOKUP($J$1,$R$2:$S$16,2,0)="","",IF(AND($K443="part_time",HLOOKUP(VLOOKUP(J$1,$R$2:$S$16,2,0),'APTA Employee Census'!$B$6:$AB$507,ROWS($A$1:J442)+1,0)&gt;0),HLOOKUP(VLOOKUP(J$1,$R$2:$S$16,2,0),'APTA Employee Census'!$B$6:$AB$507,ROWS($A$1:J442)+1,0),IF(AND($K443="part_time",HLOOKUP(VLOOKUP(J$1,$R$2:$S$16,2,0),'APTA Employee Census'!$B$6:$AB$507,ROWS($A$1:J442)+1,0)=""),'APTA Employee Census'!$G$1,"")))</f>
        <v/>
      </c>
      <c r="K443" s="43" t="e">
        <f>IF(VLOOKUP(K$1,$R$2:$S$16,2,0)="","",IF(HLOOKUP(VLOOKUP(K$1,$R$2:$S$16,2,0),'APTA Employee Census'!$B$6:$AB$507,ROWS($A$1:K442)+1,0)=0,"",VLOOKUP(HLOOKUP(VLOOKUP(K$1,$R$2:$S$16,2,0),'APTA Employee Census'!$B$6:$AB$507,ROWS($A$1:K442)+1,0),Lookups!$A$2:$B$45,2,0)))</f>
        <v>#N/A</v>
      </c>
      <c r="L443" s="72" t="str">
        <f>IF(VLOOKUP(L$1,$R$2:$S$16,2,0)="","",IF(HLOOKUP(VLOOKUP(L$1,$R$2:$S$16,2,0),'APTA Employee Census'!$B$6:$AB$507,ROWS($A$1:L442)+1,0)=0,"",HLOOKUP(VLOOKUP(L$1,$R$2:$S$16,2,0),'APTA Employee Census'!$B$6:$AB$507,ROWS($A$1:L442)+1,0)))</f>
        <v/>
      </c>
      <c r="M443" s="74" t="str">
        <f>IF(VLOOKUP(M$1,$R$2:$S$16,2,0)="","",IF(HLOOKUP(VLOOKUP(M$1,$R$2:$S$16,2,0),'APTA Employee Census'!$B$6:$AB$507,ROWS($A$1:M442)+1,0)=0,"",HLOOKUP(VLOOKUP(M$1,$R$2:$S$16,2,0),'APTA Employee Census'!$B$6:$AB$507,ROWS($A$1:M442)+1,0)))</f>
        <v/>
      </c>
      <c r="N443" s="72" t="str">
        <f>IF(VLOOKUP(N$1,$R$2:$S$16,2,0)="","",IF(HLOOKUP(VLOOKUP(N$1,$R$2:$S$16,2,0),'APTA Employee Census'!$B$6:$AB$507,ROWS($A$1:N442)+1,0)=0,"",HLOOKUP(VLOOKUP(N$1,$R$2:$S$16,2,0),'APTA Employee Census'!$B$6:$AB$507,ROWS($A$1:N442)+1,0)))</f>
        <v/>
      </c>
      <c r="O443" s="43" t="str">
        <f>IF(VLOOKUP(O$1,$R$2:$S$16,2,0)="","",IF(E443="self",IF(HLOOKUP(VLOOKUP(O$1,$R$2:$S$16,2,0),'APTA Employee Census'!$B$6:$AB$507,ROWS($A$1:O442)+1,0)=0,"",VLOOKUP(HLOOKUP(VLOOKUP(O$1,$R$2:$S$16,2,0),'APTA Employee Census'!$B$6:$AB$507,ROWS($A$1:O442)+1,0),Lookups!$A$2:$B$45,2,0)),""))</f>
        <v/>
      </c>
    </row>
    <row r="444" spans="1:15" ht="18" customHeight="1" x14ac:dyDescent="0.15">
      <c r="A444" s="43" t="str">
        <f>IF(VLOOKUP(A$1,$R$2:$S$16,2,0)="","",IF(HLOOKUP(VLOOKUP(A$1,$R$2:$S$16,2,0),'APTA Employee Census'!$B$6:$AB$507,ROWS($A$1:A443)+1,0)=0,"",HLOOKUP(VLOOKUP(A$1,$R$2:$S$16,2,0),'APTA Employee Census'!$B$6:$AB$507,ROWS($A$1:A443)+1,0)))</f>
        <v/>
      </c>
      <c r="B444" s="43" t="str">
        <f>IF(VLOOKUP(B$1,$R$2:$S$16,2,0)="","",IF(HLOOKUP(VLOOKUP(B$1,$R$2:$S$16,2,0),'APTA Employee Census'!$A$6:$AB$507,ROWS($A$1:B443)+1,0)=0,"",HLOOKUP(VLOOKUP(B$1,$R$2:$S$16,2,0),'APTA Employee Census'!$A$6:$AB$507,ROWS($A$1:B443)+1,0)))</f>
        <v/>
      </c>
      <c r="C444" s="43" t="str">
        <f>IF(VLOOKUP(C$1,$R$2:$S$16,2,0)="","",IF(HLOOKUP(VLOOKUP(C$1,$R$2:$S$16,2,0),'APTA Employee Census'!$B$6:$AB$507,ROWS($A$1:C443)+1,0)=0,"",HLOOKUP(VLOOKUP(C$1,$R$2:$S$16,2,0),'APTA Employee Census'!$B$6:$AB$507,ROWS($A$1:C443)+1,0)))</f>
        <v/>
      </c>
      <c r="D444" s="72" t="str">
        <f>IF(VLOOKUP(D$1,$R$2:$S$16,2,0)="","",IF(HLOOKUP(VLOOKUP(D$1,$R$2:$S$16,2,0),'APTA Employee Census'!$B$6:$AB$507,ROWS($A$1:D443)+1,0)=0,"",HLOOKUP(VLOOKUP(D$1,$R$2:$S$16,2,0),'APTA Employee Census'!$B$6:$AB$507,ROWS($A$1:D443)+1,0)))</f>
        <v/>
      </c>
      <c r="E444" s="43" t="str">
        <f>IF(VLOOKUP(E$1,$R$2:$S$16,2,0)="","",IF(HLOOKUP(VLOOKUP(E$1,$R$2:$S$16,2,0),'APTA Employee Census'!$B$6:$AB$507,ROWS($A$1:E443)+1,0)=0,"",VLOOKUP(HLOOKUP(VLOOKUP(E$1,$R$2:$S$16,2,0),'APTA Employee Census'!$B$6:$AB$507,ROWS($A$1:E443)+1,0),Lookups!$A$2:$B$45,2,0)))</f>
        <v/>
      </c>
      <c r="F444" s="72" t="str">
        <f>IF(VLOOKUP(F$1,$R$2:$S$16,2,0)="","",IF(HLOOKUP(VLOOKUP(F$1,$R$2:$S$16,2,0),'APTA Employee Census'!$B$6:$AB$507,ROWS($A$1:F443)+1,0)=0,"",HLOOKUP(VLOOKUP(F$1,$R$2:$S$16,2,0),'APTA Employee Census'!$B$6:$AB$507,ROWS($A$1:F443)+1,0)))</f>
        <v/>
      </c>
      <c r="G444" s="43" t="str">
        <f>IF(VLOOKUP(G$1,$R$2:$S$16,2,0)="","",IF(HLOOKUP(VLOOKUP(G$1,$R$2:$S$16,2,0),'APTA Employee Census'!$B$6:$AB$507,ROWS($A$1:G443)+1,0)=0,"",VLOOKUP(HLOOKUP(VLOOKUP(G$1,$R$2:$S$16,2,0),'APTA Employee Census'!$B$6:$AB$507,ROWS($A$1:G443)+1,0),Lookups!$A$2:$B$45,2,0)))</f>
        <v/>
      </c>
      <c r="H444" s="72" t="str">
        <f>IF(VLOOKUP(H$1,$R$2:$S$16,2,0)="","",IF(HLOOKUP(VLOOKUP(H$1,$R$2:$S$16,2,0),'APTA Employee Census'!$B$6:$AB$507,ROWS($A$1:H443)+1,0)=0,"",HLOOKUP(VLOOKUP(H$1,$R$2:$S$16,2,0),'APTA Employee Census'!$B$6:$AB$507,ROWS($A$1:H443)+1,0)))</f>
        <v/>
      </c>
      <c r="I444" s="73" t="str">
        <f>IF(VLOOKUP(I$1,$R$2:$S$16,2,0)="","",IF(HLOOKUP(VLOOKUP(I$1,$R$2:$S$16,2,0),'APTA Employee Census'!$B$6:$AB$507,ROWS($A$1:I443)+1,0)=0,"",HLOOKUP(VLOOKUP(I$1,$R$2:$S$16,2,0),'APTA Employee Census'!$B$6:$AB$507,ROWS($A$1:I443)+1,0)))</f>
        <v/>
      </c>
      <c r="J444" s="74" t="str">
        <f>IF(VLOOKUP($J$1,$R$2:$S$16,2,0)="","",IF(AND($K444="part_time",HLOOKUP(VLOOKUP(J$1,$R$2:$S$16,2,0),'APTA Employee Census'!$B$6:$AB$507,ROWS($A$1:J443)+1,0)&gt;0),HLOOKUP(VLOOKUP(J$1,$R$2:$S$16,2,0),'APTA Employee Census'!$B$6:$AB$507,ROWS($A$1:J443)+1,0),IF(AND($K444="part_time",HLOOKUP(VLOOKUP(J$1,$R$2:$S$16,2,0),'APTA Employee Census'!$B$6:$AB$507,ROWS($A$1:J443)+1,0)=""),'APTA Employee Census'!$G$1,"")))</f>
        <v/>
      </c>
      <c r="K444" s="43" t="e">
        <f>IF(VLOOKUP(K$1,$R$2:$S$16,2,0)="","",IF(HLOOKUP(VLOOKUP(K$1,$R$2:$S$16,2,0),'APTA Employee Census'!$B$6:$AB$507,ROWS($A$1:K443)+1,0)=0,"",VLOOKUP(HLOOKUP(VLOOKUP(K$1,$R$2:$S$16,2,0),'APTA Employee Census'!$B$6:$AB$507,ROWS($A$1:K443)+1,0),Lookups!$A$2:$B$45,2,0)))</f>
        <v>#N/A</v>
      </c>
      <c r="L444" s="72" t="str">
        <f>IF(VLOOKUP(L$1,$R$2:$S$16,2,0)="","",IF(HLOOKUP(VLOOKUP(L$1,$R$2:$S$16,2,0),'APTA Employee Census'!$B$6:$AB$507,ROWS($A$1:L443)+1,0)=0,"",HLOOKUP(VLOOKUP(L$1,$R$2:$S$16,2,0),'APTA Employee Census'!$B$6:$AB$507,ROWS($A$1:L443)+1,0)))</f>
        <v/>
      </c>
      <c r="M444" s="74" t="str">
        <f>IF(VLOOKUP(M$1,$R$2:$S$16,2,0)="","",IF(HLOOKUP(VLOOKUP(M$1,$R$2:$S$16,2,0),'APTA Employee Census'!$B$6:$AB$507,ROWS($A$1:M443)+1,0)=0,"",HLOOKUP(VLOOKUP(M$1,$R$2:$S$16,2,0),'APTA Employee Census'!$B$6:$AB$507,ROWS($A$1:M443)+1,0)))</f>
        <v/>
      </c>
      <c r="N444" s="72" t="str">
        <f>IF(VLOOKUP(N$1,$R$2:$S$16,2,0)="","",IF(HLOOKUP(VLOOKUP(N$1,$R$2:$S$16,2,0),'APTA Employee Census'!$B$6:$AB$507,ROWS($A$1:N443)+1,0)=0,"",HLOOKUP(VLOOKUP(N$1,$R$2:$S$16,2,0),'APTA Employee Census'!$B$6:$AB$507,ROWS($A$1:N443)+1,0)))</f>
        <v/>
      </c>
      <c r="O444" s="43" t="str">
        <f>IF(VLOOKUP(O$1,$R$2:$S$16,2,0)="","",IF(E444="self",IF(HLOOKUP(VLOOKUP(O$1,$R$2:$S$16,2,0),'APTA Employee Census'!$B$6:$AB$507,ROWS($A$1:O443)+1,0)=0,"",VLOOKUP(HLOOKUP(VLOOKUP(O$1,$R$2:$S$16,2,0),'APTA Employee Census'!$B$6:$AB$507,ROWS($A$1:O443)+1,0),Lookups!$A$2:$B$45,2,0)),""))</f>
        <v/>
      </c>
    </row>
    <row r="445" spans="1:15" ht="18" customHeight="1" x14ac:dyDescent="0.15">
      <c r="A445" s="43" t="str">
        <f>IF(VLOOKUP(A$1,$R$2:$S$16,2,0)="","",IF(HLOOKUP(VLOOKUP(A$1,$R$2:$S$16,2,0),'APTA Employee Census'!$B$6:$AB$507,ROWS($A$1:A444)+1,0)=0,"",HLOOKUP(VLOOKUP(A$1,$R$2:$S$16,2,0),'APTA Employee Census'!$B$6:$AB$507,ROWS($A$1:A444)+1,0)))</f>
        <v/>
      </c>
      <c r="B445" s="43" t="str">
        <f>IF(VLOOKUP(B$1,$R$2:$S$16,2,0)="","",IF(HLOOKUP(VLOOKUP(B$1,$R$2:$S$16,2,0),'APTA Employee Census'!$A$6:$AB$507,ROWS($A$1:B444)+1,0)=0,"",HLOOKUP(VLOOKUP(B$1,$R$2:$S$16,2,0),'APTA Employee Census'!$A$6:$AB$507,ROWS($A$1:B444)+1,0)))</f>
        <v/>
      </c>
      <c r="C445" s="43" t="str">
        <f>IF(VLOOKUP(C$1,$R$2:$S$16,2,0)="","",IF(HLOOKUP(VLOOKUP(C$1,$R$2:$S$16,2,0),'APTA Employee Census'!$B$6:$AB$507,ROWS($A$1:C444)+1,0)=0,"",HLOOKUP(VLOOKUP(C$1,$R$2:$S$16,2,0),'APTA Employee Census'!$B$6:$AB$507,ROWS($A$1:C444)+1,0)))</f>
        <v/>
      </c>
      <c r="D445" s="72" t="str">
        <f>IF(VLOOKUP(D$1,$R$2:$S$16,2,0)="","",IF(HLOOKUP(VLOOKUP(D$1,$R$2:$S$16,2,0),'APTA Employee Census'!$B$6:$AB$507,ROWS($A$1:D444)+1,0)=0,"",HLOOKUP(VLOOKUP(D$1,$R$2:$S$16,2,0),'APTA Employee Census'!$B$6:$AB$507,ROWS($A$1:D444)+1,0)))</f>
        <v/>
      </c>
      <c r="E445" s="43" t="str">
        <f>IF(VLOOKUP(E$1,$R$2:$S$16,2,0)="","",IF(HLOOKUP(VLOOKUP(E$1,$R$2:$S$16,2,0),'APTA Employee Census'!$B$6:$AB$507,ROWS($A$1:E444)+1,0)=0,"",VLOOKUP(HLOOKUP(VLOOKUP(E$1,$R$2:$S$16,2,0),'APTA Employee Census'!$B$6:$AB$507,ROWS($A$1:E444)+1,0),Lookups!$A$2:$B$45,2,0)))</f>
        <v/>
      </c>
      <c r="F445" s="72" t="str">
        <f>IF(VLOOKUP(F$1,$R$2:$S$16,2,0)="","",IF(HLOOKUP(VLOOKUP(F$1,$R$2:$S$16,2,0),'APTA Employee Census'!$B$6:$AB$507,ROWS($A$1:F444)+1,0)=0,"",HLOOKUP(VLOOKUP(F$1,$R$2:$S$16,2,0),'APTA Employee Census'!$B$6:$AB$507,ROWS($A$1:F444)+1,0)))</f>
        <v/>
      </c>
      <c r="G445" s="43" t="str">
        <f>IF(VLOOKUP(G$1,$R$2:$S$16,2,0)="","",IF(HLOOKUP(VLOOKUP(G$1,$R$2:$S$16,2,0),'APTA Employee Census'!$B$6:$AB$507,ROWS($A$1:G444)+1,0)=0,"",VLOOKUP(HLOOKUP(VLOOKUP(G$1,$R$2:$S$16,2,0),'APTA Employee Census'!$B$6:$AB$507,ROWS($A$1:G444)+1,0),Lookups!$A$2:$B$45,2,0)))</f>
        <v/>
      </c>
      <c r="H445" s="72" t="str">
        <f>IF(VLOOKUP(H$1,$R$2:$S$16,2,0)="","",IF(HLOOKUP(VLOOKUP(H$1,$R$2:$S$16,2,0),'APTA Employee Census'!$B$6:$AB$507,ROWS($A$1:H444)+1,0)=0,"",HLOOKUP(VLOOKUP(H$1,$R$2:$S$16,2,0),'APTA Employee Census'!$B$6:$AB$507,ROWS($A$1:H444)+1,0)))</f>
        <v/>
      </c>
      <c r="I445" s="73" t="str">
        <f>IF(VLOOKUP(I$1,$R$2:$S$16,2,0)="","",IF(HLOOKUP(VLOOKUP(I$1,$R$2:$S$16,2,0),'APTA Employee Census'!$B$6:$AB$507,ROWS($A$1:I444)+1,0)=0,"",HLOOKUP(VLOOKUP(I$1,$R$2:$S$16,2,0),'APTA Employee Census'!$B$6:$AB$507,ROWS($A$1:I444)+1,0)))</f>
        <v/>
      </c>
      <c r="J445" s="74" t="str">
        <f>IF(VLOOKUP($J$1,$R$2:$S$16,2,0)="","",IF(AND($K445="part_time",HLOOKUP(VLOOKUP(J$1,$R$2:$S$16,2,0),'APTA Employee Census'!$B$6:$AB$507,ROWS($A$1:J444)+1,0)&gt;0),HLOOKUP(VLOOKUP(J$1,$R$2:$S$16,2,0),'APTA Employee Census'!$B$6:$AB$507,ROWS($A$1:J444)+1,0),IF(AND($K445="part_time",HLOOKUP(VLOOKUP(J$1,$R$2:$S$16,2,0),'APTA Employee Census'!$B$6:$AB$507,ROWS($A$1:J444)+1,0)=""),'APTA Employee Census'!$G$1,"")))</f>
        <v/>
      </c>
      <c r="K445" s="43" t="e">
        <f>IF(VLOOKUP(K$1,$R$2:$S$16,2,0)="","",IF(HLOOKUP(VLOOKUP(K$1,$R$2:$S$16,2,0),'APTA Employee Census'!$B$6:$AB$507,ROWS($A$1:K444)+1,0)=0,"",VLOOKUP(HLOOKUP(VLOOKUP(K$1,$R$2:$S$16,2,0),'APTA Employee Census'!$B$6:$AB$507,ROWS($A$1:K444)+1,0),Lookups!$A$2:$B$45,2,0)))</f>
        <v>#N/A</v>
      </c>
      <c r="L445" s="72" t="str">
        <f>IF(VLOOKUP(L$1,$R$2:$S$16,2,0)="","",IF(HLOOKUP(VLOOKUP(L$1,$R$2:$S$16,2,0),'APTA Employee Census'!$B$6:$AB$507,ROWS($A$1:L444)+1,0)=0,"",HLOOKUP(VLOOKUP(L$1,$R$2:$S$16,2,0),'APTA Employee Census'!$B$6:$AB$507,ROWS($A$1:L444)+1,0)))</f>
        <v/>
      </c>
      <c r="M445" s="74" t="str">
        <f>IF(VLOOKUP(M$1,$R$2:$S$16,2,0)="","",IF(HLOOKUP(VLOOKUP(M$1,$R$2:$S$16,2,0),'APTA Employee Census'!$B$6:$AB$507,ROWS($A$1:M444)+1,0)=0,"",HLOOKUP(VLOOKUP(M$1,$R$2:$S$16,2,0),'APTA Employee Census'!$B$6:$AB$507,ROWS($A$1:M444)+1,0)))</f>
        <v/>
      </c>
      <c r="N445" s="72" t="str">
        <f>IF(VLOOKUP(N$1,$R$2:$S$16,2,0)="","",IF(HLOOKUP(VLOOKUP(N$1,$R$2:$S$16,2,0),'APTA Employee Census'!$B$6:$AB$507,ROWS($A$1:N444)+1,0)=0,"",HLOOKUP(VLOOKUP(N$1,$R$2:$S$16,2,0),'APTA Employee Census'!$B$6:$AB$507,ROWS($A$1:N444)+1,0)))</f>
        <v/>
      </c>
      <c r="O445" s="43" t="str">
        <f>IF(VLOOKUP(O$1,$R$2:$S$16,2,0)="","",IF(E445="self",IF(HLOOKUP(VLOOKUP(O$1,$R$2:$S$16,2,0),'APTA Employee Census'!$B$6:$AB$507,ROWS($A$1:O444)+1,0)=0,"",VLOOKUP(HLOOKUP(VLOOKUP(O$1,$R$2:$S$16,2,0),'APTA Employee Census'!$B$6:$AB$507,ROWS($A$1:O444)+1,0),Lookups!$A$2:$B$45,2,0)),""))</f>
        <v/>
      </c>
    </row>
    <row r="446" spans="1:15" ht="18" customHeight="1" x14ac:dyDescent="0.15">
      <c r="A446" s="43" t="str">
        <f>IF(VLOOKUP(A$1,$R$2:$S$16,2,0)="","",IF(HLOOKUP(VLOOKUP(A$1,$R$2:$S$16,2,0),'APTA Employee Census'!$B$6:$AB$507,ROWS($A$1:A445)+1,0)=0,"",HLOOKUP(VLOOKUP(A$1,$R$2:$S$16,2,0),'APTA Employee Census'!$B$6:$AB$507,ROWS($A$1:A445)+1,0)))</f>
        <v/>
      </c>
      <c r="B446" s="43" t="str">
        <f>IF(VLOOKUP(B$1,$R$2:$S$16,2,0)="","",IF(HLOOKUP(VLOOKUP(B$1,$R$2:$S$16,2,0),'APTA Employee Census'!$A$6:$AB$507,ROWS($A$1:B445)+1,0)=0,"",HLOOKUP(VLOOKUP(B$1,$R$2:$S$16,2,0),'APTA Employee Census'!$A$6:$AB$507,ROWS($A$1:B445)+1,0)))</f>
        <v/>
      </c>
      <c r="C446" s="43" t="str">
        <f>IF(VLOOKUP(C$1,$R$2:$S$16,2,0)="","",IF(HLOOKUP(VLOOKUP(C$1,$R$2:$S$16,2,0),'APTA Employee Census'!$B$6:$AB$507,ROWS($A$1:C445)+1,0)=0,"",HLOOKUP(VLOOKUP(C$1,$R$2:$S$16,2,0),'APTA Employee Census'!$B$6:$AB$507,ROWS($A$1:C445)+1,0)))</f>
        <v/>
      </c>
      <c r="D446" s="72" t="str">
        <f>IF(VLOOKUP(D$1,$R$2:$S$16,2,0)="","",IF(HLOOKUP(VLOOKUP(D$1,$R$2:$S$16,2,0),'APTA Employee Census'!$B$6:$AB$507,ROWS($A$1:D445)+1,0)=0,"",HLOOKUP(VLOOKUP(D$1,$R$2:$S$16,2,0),'APTA Employee Census'!$B$6:$AB$507,ROWS($A$1:D445)+1,0)))</f>
        <v/>
      </c>
      <c r="E446" s="43" t="str">
        <f>IF(VLOOKUP(E$1,$R$2:$S$16,2,0)="","",IF(HLOOKUP(VLOOKUP(E$1,$R$2:$S$16,2,0),'APTA Employee Census'!$B$6:$AB$507,ROWS($A$1:E445)+1,0)=0,"",VLOOKUP(HLOOKUP(VLOOKUP(E$1,$R$2:$S$16,2,0),'APTA Employee Census'!$B$6:$AB$507,ROWS($A$1:E445)+1,0),Lookups!$A$2:$B$45,2,0)))</f>
        <v/>
      </c>
      <c r="F446" s="72" t="str">
        <f>IF(VLOOKUP(F$1,$R$2:$S$16,2,0)="","",IF(HLOOKUP(VLOOKUP(F$1,$R$2:$S$16,2,0),'APTA Employee Census'!$B$6:$AB$507,ROWS($A$1:F445)+1,0)=0,"",HLOOKUP(VLOOKUP(F$1,$R$2:$S$16,2,0),'APTA Employee Census'!$B$6:$AB$507,ROWS($A$1:F445)+1,0)))</f>
        <v/>
      </c>
      <c r="G446" s="43" t="str">
        <f>IF(VLOOKUP(G$1,$R$2:$S$16,2,0)="","",IF(HLOOKUP(VLOOKUP(G$1,$R$2:$S$16,2,0),'APTA Employee Census'!$B$6:$AB$507,ROWS($A$1:G445)+1,0)=0,"",VLOOKUP(HLOOKUP(VLOOKUP(G$1,$R$2:$S$16,2,0),'APTA Employee Census'!$B$6:$AB$507,ROWS($A$1:G445)+1,0),Lookups!$A$2:$B$45,2,0)))</f>
        <v/>
      </c>
      <c r="H446" s="72" t="str">
        <f>IF(VLOOKUP(H$1,$R$2:$S$16,2,0)="","",IF(HLOOKUP(VLOOKUP(H$1,$R$2:$S$16,2,0),'APTA Employee Census'!$B$6:$AB$507,ROWS($A$1:H445)+1,0)=0,"",HLOOKUP(VLOOKUP(H$1,$R$2:$S$16,2,0),'APTA Employee Census'!$B$6:$AB$507,ROWS($A$1:H445)+1,0)))</f>
        <v/>
      </c>
      <c r="I446" s="73" t="str">
        <f>IF(VLOOKUP(I$1,$R$2:$S$16,2,0)="","",IF(HLOOKUP(VLOOKUP(I$1,$R$2:$S$16,2,0),'APTA Employee Census'!$B$6:$AB$507,ROWS($A$1:I445)+1,0)=0,"",HLOOKUP(VLOOKUP(I$1,$R$2:$S$16,2,0),'APTA Employee Census'!$B$6:$AB$507,ROWS($A$1:I445)+1,0)))</f>
        <v/>
      </c>
      <c r="J446" s="74" t="str">
        <f>IF(VLOOKUP($J$1,$R$2:$S$16,2,0)="","",IF(AND($K446="part_time",HLOOKUP(VLOOKUP(J$1,$R$2:$S$16,2,0),'APTA Employee Census'!$B$6:$AB$507,ROWS($A$1:J445)+1,0)&gt;0),HLOOKUP(VLOOKUP(J$1,$R$2:$S$16,2,0),'APTA Employee Census'!$B$6:$AB$507,ROWS($A$1:J445)+1,0),IF(AND($K446="part_time",HLOOKUP(VLOOKUP(J$1,$R$2:$S$16,2,0),'APTA Employee Census'!$B$6:$AB$507,ROWS($A$1:J445)+1,0)=""),'APTA Employee Census'!$G$1,"")))</f>
        <v/>
      </c>
      <c r="K446" s="43" t="e">
        <f>IF(VLOOKUP(K$1,$R$2:$S$16,2,0)="","",IF(HLOOKUP(VLOOKUP(K$1,$R$2:$S$16,2,0),'APTA Employee Census'!$B$6:$AB$507,ROWS($A$1:K445)+1,0)=0,"",VLOOKUP(HLOOKUP(VLOOKUP(K$1,$R$2:$S$16,2,0),'APTA Employee Census'!$B$6:$AB$507,ROWS($A$1:K445)+1,0),Lookups!$A$2:$B$45,2,0)))</f>
        <v>#N/A</v>
      </c>
      <c r="L446" s="72" t="str">
        <f>IF(VLOOKUP(L$1,$R$2:$S$16,2,0)="","",IF(HLOOKUP(VLOOKUP(L$1,$R$2:$S$16,2,0),'APTA Employee Census'!$B$6:$AB$507,ROWS($A$1:L445)+1,0)=0,"",HLOOKUP(VLOOKUP(L$1,$R$2:$S$16,2,0),'APTA Employee Census'!$B$6:$AB$507,ROWS($A$1:L445)+1,0)))</f>
        <v/>
      </c>
      <c r="M446" s="74" t="str">
        <f>IF(VLOOKUP(M$1,$R$2:$S$16,2,0)="","",IF(HLOOKUP(VLOOKUP(M$1,$R$2:$S$16,2,0),'APTA Employee Census'!$B$6:$AB$507,ROWS($A$1:M445)+1,0)=0,"",HLOOKUP(VLOOKUP(M$1,$R$2:$S$16,2,0),'APTA Employee Census'!$B$6:$AB$507,ROWS($A$1:M445)+1,0)))</f>
        <v/>
      </c>
      <c r="N446" s="72" t="str">
        <f>IF(VLOOKUP(N$1,$R$2:$S$16,2,0)="","",IF(HLOOKUP(VLOOKUP(N$1,$R$2:$S$16,2,0),'APTA Employee Census'!$B$6:$AB$507,ROWS($A$1:N445)+1,0)=0,"",HLOOKUP(VLOOKUP(N$1,$R$2:$S$16,2,0),'APTA Employee Census'!$B$6:$AB$507,ROWS($A$1:N445)+1,0)))</f>
        <v/>
      </c>
      <c r="O446" s="43" t="str">
        <f>IF(VLOOKUP(O$1,$R$2:$S$16,2,0)="","",IF(E446="self",IF(HLOOKUP(VLOOKUP(O$1,$R$2:$S$16,2,0),'APTA Employee Census'!$B$6:$AB$507,ROWS($A$1:O445)+1,0)=0,"",VLOOKUP(HLOOKUP(VLOOKUP(O$1,$R$2:$S$16,2,0),'APTA Employee Census'!$B$6:$AB$507,ROWS($A$1:O445)+1,0),Lookups!$A$2:$B$45,2,0)),""))</f>
        <v/>
      </c>
    </row>
    <row r="447" spans="1:15" ht="18" customHeight="1" x14ac:dyDescent="0.15">
      <c r="A447" s="43" t="str">
        <f>IF(VLOOKUP(A$1,$R$2:$S$16,2,0)="","",IF(HLOOKUP(VLOOKUP(A$1,$R$2:$S$16,2,0),'APTA Employee Census'!$B$6:$AB$507,ROWS($A$1:A446)+1,0)=0,"",HLOOKUP(VLOOKUP(A$1,$R$2:$S$16,2,0),'APTA Employee Census'!$B$6:$AB$507,ROWS($A$1:A446)+1,0)))</f>
        <v/>
      </c>
      <c r="B447" s="43" t="str">
        <f>IF(VLOOKUP(B$1,$R$2:$S$16,2,0)="","",IF(HLOOKUP(VLOOKUP(B$1,$R$2:$S$16,2,0),'APTA Employee Census'!$A$6:$AB$507,ROWS($A$1:B446)+1,0)=0,"",HLOOKUP(VLOOKUP(B$1,$R$2:$S$16,2,0),'APTA Employee Census'!$A$6:$AB$507,ROWS($A$1:B446)+1,0)))</f>
        <v/>
      </c>
      <c r="C447" s="43" t="str">
        <f>IF(VLOOKUP(C$1,$R$2:$S$16,2,0)="","",IF(HLOOKUP(VLOOKUP(C$1,$R$2:$S$16,2,0),'APTA Employee Census'!$B$6:$AB$507,ROWS($A$1:C446)+1,0)=0,"",HLOOKUP(VLOOKUP(C$1,$R$2:$S$16,2,0),'APTA Employee Census'!$B$6:$AB$507,ROWS($A$1:C446)+1,0)))</f>
        <v/>
      </c>
      <c r="D447" s="72" t="str">
        <f>IF(VLOOKUP(D$1,$R$2:$S$16,2,0)="","",IF(HLOOKUP(VLOOKUP(D$1,$R$2:$S$16,2,0),'APTA Employee Census'!$B$6:$AB$507,ROWS($A$1:D446)+1,0)=0,"",HLOOKUP(VLOOKUP(D$1,$R$2:$S$16,2,0),'APTA Employee Census'!$B$6:$AB$507,ROWS($A$1:D446)+1,0)))</f>
        <v/>
      </c>
      <c r="E447" s="43" t="str">
        <f>IF(VLOOKUP(E$1,$R$2:$S$16,2,0)="","",IF(HLOOKUP(VLOOKUP(E$1,$R$2:$S$16,2,0),'APTA Employee Census'!$B$6:$AB$507,ROWS($A$1:E446)+1,0)=0,"",VLOOKUP(HLOOKUP(VLOOKUP(E$1,$R$2:$S$16,2,0),'APTA Employee Census'!$B$6:$AB$507,ROWS($A$1:E446)+1,0),Lookups!$A$2:$B$45,2,0)))</f>
        <v/>
      </c>
      <c r="F447" s="72" t="str">
        <f>IF(VLOOKUP(F$1,$R$2:$S$16,2,0)="","",IF(HLOOKUP(VLOOKUP(F$1,$R$2:$S$16,2,0),'APTA Employee Census'!$B$6:$AB$507,ROWS($A$1:F446)+1,0)=0,"",HLOOKUP(VLOOKUP(F$1,$R$2:$S$16,2,0),'APTA Employee Census'!$B$6:$AB$507,ROWS($A$1:F446)+1,0)))</f>
        <v/>
      </c>
      <c r="G447" s="43" t="str">
        <f>IF(VLOOKUP(G$1,$R$2:$S$16,2,0)="","",IF(HLOOKUP(VLOOKUP(G$1,$R$2:$S$16,2,0),'APTA Employee Census'!$B$6:$AB$507,ROWS($A$1:G446)+1,0)=0,"",VLOOKUP(HLOOKUP(VLOOKUP(G$1,$R$2:$S$16,2,0),'APTA Employee Census'!$B$6:$AB$507,ROWS($A$1:G446)+1,0),Lookups!$A$2:$B$45,2,0)))</f>
        <v/>
      </c>
      <c r="H447" s="72" t="str">
        <f>IF(VLOOKUP(H$1,$R$2:$S$16,2,0)="","",IF(HLOOKUP(VLOOKUP(H$1,$R$2:$S$16,2,0),'APTA Employee Census'!$B$6:$AB$507,ROWS($A$1:H446)+1,0)=0,"",HLOOKUP(VLOOKUP(H$1,$R$2:$S$16,2,0),'APTA Employee Census'!$B$6:$AB$507,ROWS($A$1:H446)+1,0)))</f>
        <v/>
      </c>
      <c r="I447" s="73" t="str">
        <f>IF(VLOOKUP(I$1,$R$2:$S$16,2,0)="","",IF(HLOOKUP(VLOOKUP(I$1,$R$2:$S$16,2,0),'APTA Employee Census'!$B$6:$AB$507,ROWS($A$1:I446)+1,0)=0,"",HLOOKUP(VLOOKUP(I$1,$R$2:$S$16,2,0),'APTA Employee Census'!$B$6:$AB$507,ROWS($A$1:I446)+1,0)))</f>
        <v/>
      </c>
      <c r="J447" s="74" t="str">
        <f>IF(VLOOKUP($J$1,$R$2:$S$16,2,0)="","",IF(AND($K447="part_time",HLOOKUP(VLOOKUP(J$1,$R$2:$S$16,2,0),'APTA Employee Census'!$B$6:$AB$507,ROWS($A$1:J446)+1,0)&gt;0),HLOOKUP(VLOOKUP(J$1,$R$2:$S$16,2,0),'APTA Employee Census'!$B$6:$AB$507,ROWS($A$1:J446)+1,0),IF(AND($K447="part_time",HLOOKUP(VLOOKUP(J$1,$R$2:$S$16,2,0),'APTA Employee Census'!$B$6:$AB$507,ROWS($A$1:J446)+1,0)=""),'APTA Employee Census'!$G$1,"")))</f>
        <v/>
      </c>
      <c r="K447" s="43" t="e">
        <f>IF(VLOOKUP(K$1,$R$2:$S$16,2,0)="","",IF(HLOOKUP(VLOOKUP(K$1,$R$2:$S$16,2,0),'APTA Employee Census'!$B$6:$AB$507,ROWS($A$1:K446)+1,0)=0,"",VLOOKUP(HLOOKUP(VLOOKUP(K$1,$R$2:$S$16,2,0),'APTA Employee Census'!$B$6:$AB$507,ROWS($A$1:K446)+1,0),Lookups!$A$2:$B$45,2,0)))</f>
        <v>#N/A</v>
      </c>
      <c r="L447" s="72" t="str">
        <f>IF(VLOOKUP(L$1,$R$2:$S$16,2,0)="","",IF(HLOOKUP(VLOOKUP(L$1,$R$2:$S$16,2,0),'APTA Employee Census'!$B$6:$AB$507,ROWS($A$1:L446)+1,0)=0,"",HLOOKUP(VLOOKUP(L$1,$R$2:$S$16,2,0),'APTA Employee Census'!$B$6:$AB$507,ROWS($A$1:L446)+1,0)))</f>
        <v/>
      </c>
      <c r="M447" s="74" t="str">
        <f>IF(VLOOKUP(M$1,$R$2:$S$16,2,0)="","",IF(HLOOKUP(VLOOKUP(M$1,$R$2:$S$16,2,0),'APTA Employee Census'!$B$6:$AB$507,ROWS($A$1:M446)+1,0)=0,"",HLOOKUP(VLOOKUP(M$1,$R$2:$S$16,2,0),'APTA Employee Census'!$B$6:$AB$507,ROWS($A$1:M446)+1,0)))</f>
        <v/>
      </c>
      <c r="N447" s="72" t="str">
        <f>IF(VLOOKUP(N$1,$R$2:$S$16,2,0)="","",IF(HLOOKUP(VLOOKUP(N$1,$R$2:$S$16,2,0),'APTA Employee Census'!$B$6:$AB$507,ROWS($A$1:N446)+1,0)=0,"",HLOOKUP(VLOOKUP(N$1,$R$2:$S$16,2,0),'APTA Employee Census'!$B$6:$AB$507,ROWS($A$1:N446)+1,0)))</f>
        <v/>
      </c>
      <c r="O447" s="43" t="str">
        <f>IF(VLOOKUP(O$1,$R$2:$S$16,2,0)="","",IF(E447="self",IF(HLOOKUP(VLOOKUP(O$1,$R$2:$S$16,2,0),'APTA Employee Census'!$B$6:$AB$507,ROWS($A$1:O446)+1,0)=0,"",VLOOKUP(HLOOKUP(VLOOKUP(O$1,$R$2:$S$16,2,0),'APTA Employee Census'!$B$6:$AB$507,ROWS($A$1:O446)+1,0),Lookups!$A$2:$B$45,2,0)),""))</f>
        <v/>
      </c>
    </row>
    <row r="448" spans="1:15" ht="18" customHeight="1" x14ac:dyDescent="0.15">
      <c r="A448" s="43" t="str">
        <f>IF(VLOOKUP(A$1,$R$2:$S$16,2,0)="","",IF(HLOOKUP(VLOOKUP(A$1,$R$2:$S$16,2,0),'APTA Employee Census'!$B$6:$AB$507,ROWS($A$1:A447)+1,0)=0,"",HLOOKUP(VLOOKUP(A$1,$R$2:$S$16,2,0),'APTA Employee Census'!$B$6:$AB$507,ROWS($A$1:A447)+1,0)))</f>
        <v/>
      </c>
      <c r="B448" s="43" t="str">
        <f>IF(VLOOKUP(B$1,$R$2:$S$16,2,0)="","",IF(HLOOKUP(VLOOKUP(B$1,$R$2:$S$16,2,0),'APTA Employee Census'!$A$6:$AB$507,ROWS($A$1:B447)+1,0)=0,"",HLOOKUP(VLOOKUP(B$1,$R$2:$S$16,2,0),'APTA Employee Census'!$A$6:$AB$507,ROWS($A$1:B447)+1,0)))</f>
        <v/>
      </c>
      <c r="C448" s="43" t="str">
        <f>IF(VLOOKUP(C$1,$R$2:$S$16,2,0)="","",IF(HLOOKUP(VLOOKUP(C$1,$R$2:$S$16,2,0),'APTA Employee Census'!$B$6:$AB$507,ROWS($A$1:C447)+1,0)=0,"",HLOOKUP(VLOOKUP(C$1,$R$2:$S$16,2,0),'APTA Employee Census'!$B$6:$AB$507,ROWS($A$1:C447)+1,0)))</f>
        <v/>
      </c>
      <c r="D448" s="72" t="str">
        <f>IF(VLOOKUP(D$1,$R$2:$S$16,2,0)="","",IF(HLOOKUP(VLOOKUP(D$1,$R$2:$S$16,2,0),'APTA Employee Census'!$B$6:$AB$507,ROWS($A$1:D447)+1,0)=0,"",HLOOKUP(VLOOKUP(D$1,$R$2:$S$16,2,0),'APTA Employee Census'!$B$6:$AB$507,ROWS($A$1:D447)+1,0)))</f>
        <v/>
      </c>
      <c r="E448" s="43" t="str">
        <f>IF(VLOOKUP(E$1,$R$2:$S$16,2,0)="","",IF(HLOOKUP(VLOOKUP(E$1,$R$2:$S$16,2,0),'APTA Employee Census'!$B$6:$AB$507,ROWS($A$1:E447)+1,0)=0,"",VLOOKUP(HLOOKUP(VLOOKUP(E$1,$R$2:$S$16,2,0),'APTA Employee Census'!$B$6:$AB$507,ROWS($A$1:E447)+1,0),Lookups!$A$2:$B$45,2,0)))</f>
        <v/>
      </c>
      <c r="F448" s="72" t="str">
        <f>IF(VLOOKUP(F$1,$R$2:$S$16,2,0)="","",IF(HLOOKUP(VLOOKUP(F$1,$R$2:$S$16,2,0),'APTA Employee Census'!$B$6:$AB$507,ROWS($A$1:F447)+1,0)=0,"",HLOOKUP(VLOOKUP(F$1,$R$2:$S$16,2,0),'APTA Employee Census'!$B$6:$AB$507,ROWS($A$1:F447)+1,0)))</f>
        <v/>
      </c>
      <c r="G448" s="43" t="str">
        <f>IF(VLOOKUP(G$1,$R$2:$S$16,2,0)="","",IF(HLOOKUP(VLOOKUP(G$1,$R$2:$S$16,2,0),'APTA Employee Census'!$B$6:$AB$507,ROWS($A$1:G447)+1,0)=0,"",VLOOKUP(HLOOKUP(VLOOKUP(G$1,$R$2:$S$16,2,0),'APTA Employee Census'!$B$6:$AB$507,ROWS($A$1:G447)+1,0),Lookups!$A$2:$B$45,2,0)))</f>
        <v/>
      </c>
      <c r="H448" s="72" t="str">
        <f>IF(VLOOKUP(H$1,$R$2:$S$16,2,0)="","",IF(HLOOKUP(VLOOKUP(H$1,$R$2:$S$16,2,0),'APTA Employee Census'!$B$6:$AB$507,ROWS($A$1:H447)+1,0)=0,"",HLOOKUP(VLOOKUP(H$1,$R$2:$S$16,2,0),'APTA Employee Census'!$B$6:$AB$507,ROWS($A$1:H447)+1,0)))</f>
        <v/>
      </c>
      <c r="I448" s="73" t="str">
        <f>IF(VLOOKUP(I$1,$R$2:$S$16,2,0)="","",IF(HLOOKUP(VLOOKUP(I$1,$R$2:$S$16,2,0),'APTA Employee Census'!$B$6:$AB$507,ROWS($A$1:I447)+1,0)=0,"",HLOOKUP(VLOOKUP(I$1,$R$2:$S$16,2,0),'APTA Employee Census'!$B$6:$AB$507,ROWS($A$1:I447)+1,0)))</f>
        <v/>
      </c>
      <c r="J448" s="74" t="str">
        <f>IF(VLOOKUP($J$1,$R$2:$S$16,2,0)="","",IF(AND($K448="part_time",HLOOKUP(VLOOKUP(J$1,$R$2:$S$16,2,0),'APTA Employee Census'!$B$6:$AB$507,ROWS($A$1:J447)+1,0)&gt;0),HLOOKUP(VLOOKUP(J$1,$R$2:$S$16,2,0),'APTA Employee Census'!$B$6:$AB$507,ROWS($A$1:J447)+1,0),IF(AND($K448="part_time",HLOOKUP(VLOOKUP(J$1,$R$2:$S$16,2,0),'APTA Employee Census'!$B$6:$AB$507,ROWS($A$1:J447)+1,0)=""),'APTA Employee Census'!$G$1,"")))</f>
        <v/>
      </c>
      <c r="K448" s="43" t="e">
        <f>IF(VLOOKUP(K$1,$R$2:$S$16,2,0)="","",IF(HLOOKUP(VLOOKUP(K$1,$R$2:$S$16,2,0),'APTA Employee Census'!$B$6:$AB$507,ROWS($A$1:K447)+1,0)=0,"",VLOOKUP(HLOOKUP(VLOOKUP(K$1,$R$2:$S$16,2,0),'APTA Employee Census'!$B$6:$AB$507,ROWS($A$1:K447)+1,0),Lookups!$A$2:$B$45,2,0)))</f>
        <v>#N/A</v>
      </c>
      <c r="L448" s="72" t="str">
        <f>IF(VLOOKUP(L$1,$R$2:$S$16,2,0)="","",IF(HLOOKUP(VLOOKUP(L$1,$R$2:$S$16,2,0),'APTA Employee Census'!$B$6:$AB$507,ROWS($A$1:L447)+1,0)=0,"",HLOOKUP(VLOOKUP(L$1,$R$2:$S$16,2,0),'APTA Employee Census'!$B$6:$AB$507,ROWS($A$1:L447)+1,0)))</f>
        <v/>
      </c>
      <c r="M448" s="74" t="str">
        <f>IF(VLOOKUP(M$1,$R$2:$S$16,2,0)="","",IF(HLOOKUP(VLOOKUP(M$1,$R$2:$S$16,2,0),'APTA Employee Census'!$B$6:$AB$507,ROWS($A$1:M447)+1,0)=0,"",HLOOKUP(VLOOKUP(M$1,$R$2:$S$16,2,0),'APTA Employee Census'!$B$6:$AB$507,ROWS($A$1:M447)+1,0)))</f>
        <v/>
      </c>
      <c r="N448" s="72" t="str">
        <f>IF(VLOOKUP(N$1,$R$2:$S$16,2,0)="","",IF(HLOOKUP(VLOOKUP(N$1,$R$2:$S$16,2,0),'APTA Employee Census'!$B$6:$AB$507,ROWS($A$1:N447)+1,0)=0,"",HLOOKUP(VLOOKUP(N$1,$R$2:$S$16,2,0),'APTA Employee Census'!$B$6:$AB$507,ROWS($A$1:N447)+1,0)))</f>
        <v/>
      </c>
      <c r="O448" s="43" t="str">
        <f>IF(VLOOKUP(O$1,$R$2:$S$16,2,0)="","",IF(E448="self",IF(HLOOKUP(VLOOKUP(O$1,$R$2:$S$16,2,0),'APTA Employee Census'!$B$6:$AB$507,ROWS($A$1:O447)+1,0)=0,"",VLOOKUP(HLOOKUP(VLOOKUP(O$1,$R$2:$S$16,2,0),'APTA Employee Census'!$B$6:$AB$507,ROWS($A$1:O447)+1,0),Lookups!$A$2:$B$45,2,0)),""))</f>
        <v/>
      </c>
    </row>
    <row r="449" spans="1:15" ht="18" customHeight="1" x14ac:dyDescent="0.15">
      <c r="A449" s="43" t="str">
        <f>IF(VLOOKUP(A$1,$R$2:$S$16,2,0)="","",IF(HLOOKUP(VLOOKUP(A$1,$R$2:$S$16,2,0),'APTA Employee Census'!$B$6:$AB$507,ROWS($A$1:A448)+1,0)=0,"",HLOOKUP(VLOOKUP(A$1,$R$2:$S$16,2,0),'APTA Employee Census'!$B$6:$AB$507,ROWS($A$1:A448)+1,0)))</f>
        <v/>
      </c>
      <c r="B449" s="43" t="str">
        <f>IF(VLOOKUP(B$1,$R$2:$S$16,2,0)="","",IF(HLOOKUP(VLOOKUP(B$1,$R$2:$S$16,2,0),'APTA Employee Census'!$A$6:$AB$507,ROWS($A$1:B448)+1,0)=0,"",HLOOKUP(VLOOKUP(B$1,$R$2:$S$16,2,0),'APTA Employee Census'!$A$6:$AB$507,ROWS($A$1:B448)+1,0)))</f>
        <v/>
      </c>
      <c r="C449" s="43" t="str">
        <f>IF(VLOOKUP(C$1,$R$2:$S$16,2,0)="","",IF(HLOOKUP(VLOOKUP(C$1,$R$2:$S$16,2,0),'APTA Employee Census'!$B$6:$AB$507,ROWS($A$1:C448)+1,0)=0,"",HLOOKUP(VLOOKUP(C$1,$R$2:$S$16,2,0),'APTA Employee Census'!$B$6:$AB$507,ROWS($A$1:C448)+1,0)))</f>
        <v/>
      </c>
      <c r="D449" s="72" t="str">
        <f>IF(VLOOKUP(D$1,$R$2:$S$16,2,0)="","",IF(HLOOKUP(VLOOKUP(D$1,$R$2:$S$16,2,0),'APTA Employee Census'!$B$6:$AB$507,ROWS($A$1:D448)+1,0)=0,"",HLOOKUP(VLOOKUP(D$1,$R$2:$S$16,2,0),'APTA Employee Census'!$B$6:$AB$507,ROWS($A$1:D448)+1,0)))</f>
        <v/>
      </c>
      <c r="E449" s="43" t="str">
        <f>IF(VLOOKUP(E$1,$R$2:$S$16,2,0)="","",IF(HLOOKUP(VLOOKUP(E$1,$R$2:$S$16,2,0),'APTA Employee Census'!$B$6:$AB$507,ROWS($A$1:E448)+1,0)=0,"",VLOOKUP(HLOOKUP(VLOOKUP(E$1,$R$2:$S$16,2,0),'APTA Employee Census'!$B$6:$AB$507,ROWS($A$1:E448)+1,0),Lookups!$A$2:$B$45,2,0)))</f>
        <v/>
      </c>
      <c r="F449" s="72" t="str">
        <f>IF(VLOOKUP(F$1,$R$2:$S$16,2,0)="","",IF(HLOOKUP(VLOOKUP(F$1,$R$2:$S$16,2,0),'APTA Employee Census'!$B$6:$AB$507,ROWS($A$1:F448)+1,0)=0,"",HLOOKUP(VLOOKUP(F$1,$R$2:$S$16,2,0),'APTA Employee Census'!$B$6:$AB$507,ROWS($A$1:F448)+1,0)))</f>
        <v/>
      </c>
      <c r="G449" s="43" t="str">
        <f>IF(VLOOKUP(G$1,$R$2:$S$16,2,0)="","",IF(HLOOKUP(VLOOKUP(G$1,$R$2:$S$16,2,0),'APTA Employee Census'!$B$6:$AB$507,ROWS($A$1:G448)+1,0)=0,"",VLOOKUP(HLOOKUP(VLOOKUP(G$1,$R$2:$S$16,2,0),'APTA Employee Census'!$B$6:$AB$507,ROWS($A$1:G448)+1,0),Lookups!$A$2:$B$45,2,0)))</f>
        <v/>
      </c>
      <c r="H449" s="72" t="str">
        <f>IF(VLOOKUP(H$1,$R$2:$S$16,2,0)="","",IF(HLOOKUP(VLOOKUP(H$1,$R$2:$S$16,2,0),'APTA Employee Census'!$B$6:$AB$507,ROWS($A$1:H448)+1,0)=0,"",HLOOKUP(VLOOKUP(H$1,$R$2:$S$16,2,0),'APTA Employee Census'!$B$6:$AB$507,ROWS($A$1:H448)+1,0)))</f>
        <v/>
      </c>
      <c r="I449" s="73" t="str">
        <f>IF(VLOOKUP(I$1,$R$2:$S$16,2,0)="","",IF(HLOOKUP(VLOOKUP(I$1,$R$2:$S$16,2,0),'APTA Employee Census'!$B$6:$AB$507,ROWS($A$1:I448)+1,0)=0,"",HLOOKUP(VLOOKUP(I$1,$R$2:$S$16,2,0),'APTA Employee Census'!$B$6:$AB$507,ROWS($A$1:I448)+1,0)))</f>
        <v/>
      </c>
      <c r="J449" s="74" t="str">
        <f>IF(VLOOKUP($J$1,$R$2:$S$16,2,0)="","",IF(AND($K449="part_time",HLOOKUP(VLOOKUP(J$1,$R$2:$S$16,2,0),'APTA Employee Census'!$B$6:$AB$507,ROWS($A$1:J448)+1,0)&gt;0),HLOOKUP(VLOOKUP(J$1,$R$2:$S$16,2,0),'APTA Employee Census'!$B$6:$AB$507,ROWS($A$1:J448)+1,0),IF(AND($K449="part_time",HLOOKUP(VLOOKUP(J$1,$R$2:$S$16,2,0),'APTA Employee Census'!$B$6:$AB$507,ROWS($A$1:J448)+1,0)=""),'APTA Employee Census'!$G$1,"")))</f>
        <v/>
      </c>
      <c r="K449" s="43" t="e">
        <f>IF(VLOOKUP(K$1,$R$2:$S$16,2,0)="","",IF(HLOOKUP(VLOOKUP(K$1,$R$2:$S$16,2,0),'APTA Employee Census'!$B$6:$AB$507,ROWS($A$1:K448)+1,0)=0,"",VLOOKUP(HLOOKUP(VLOOKUP(K$1,$R$2:$S$16,2,0),'APTA Employee Census'!$B$6:$AB$507,ROWS($A$1:K448)+1,0),Lookups!$A$2:$B$45,2,0)))</f>
        <v>#N/A</v>
      </c>
      <c r="L449" s="72" t="str">
        <f>IF(VLOOKUP(L$1,$R$2:$S$16,2,0)="","",IF(HLOOKUP(VLOOKUP(L$1,$R$2:$S$16,2,0),'APTA Employee Census'!$B$6:$AB$507,ROWS($A$1:L448)+1,0)=0,"",HLOOKUP(VLOOKUP(L$1,$R$2:$S$16,2,0),'APTA Employee Census'!$B$6:$AB$507,ROWS($A$1:L448)+1,0)))</f>
        <v/>
      </c>
      <c r="M449" s="74" t="str">
        <f>IF(VLOOKUP(M$1,$R$2:$S$16,2,0)="","",IF(HLOOKUP(VLOOKUP(M$1,$R$2:$S$16,2,0),'APTA Employee Census'!$B$6:$AB$507,ROWS($A$1:M448)+1,0)=0,"",HLOOKUP(VLOOKUP(M$1,$R$2:$S$16,2,0),'APTA Employee Census'!$B$6:$AB$507,ROWS($A$1:M448)+1,0)))</f>
        <v/>
      </c>
      <c r="N449" s="72" t="str">
        <f>IF(VLOOKUP(N$1,$R$2:$S$16,2,0)="","",IF(HLOOKUP(VLOOKUP(N$1,$R$2:$S$16,2,0),'APTA Employee Census'!$B$6:$AB$507,ROWS($A$1:N448)+1,0)=0,"",HLOOKUP(VLOOKUP(N$1,$R$2:$S$16,2,0),'APTA Employee Census'!$B$6:$AB$507,ROWS($A$1:N448)+1,0)))</f>
        <v/>
      </c>
      <c r="O449" s="43" t="str">
        <f>IF(VLOOKUP(O$1,$R$2:$S$16,2,0)="","",IF(E449="self",IF(HLOOKUP(VLOOKUP(O$1,$R$2:$S$16,2,0),'APTA Employee Census'!$B$6:$AB$507,ROWS($A$1:O448)+1,0)=0,"",VLOOKUP(HLOOKUP(VLOOKUP(O$1,$R$2:$S$16,2,0),'APTA Employee Census'!$B$6:$AB$507,ROWS($A$1:O448)+1,0),Lookups!$A$2:$B$45,2,0)),""))</f>
        <v/>
      </c>
    </row>
    <row r="450" spans="1:15" ht="18" customHeight="1" x14ac:dyDescent="0.15">
      <c r="A450" s="43" t="str">
        <f>IF(VLOOKUP(A$1,$R$2:$S$16,2,0)="","",IF(HLOOKUP(VLOOKUP(A$1,$R$2:$S$16,2,0),'APTA Employee Census'!$B$6:$AB$507,ROWS($A$1:A449)+1,0)=0,"",HLOOKUP(VLOOKUP(A$1,$R$2:$S$16,2,0),'APTA Employee Census'!$B$6:$AB$507,ROWS($A$1:A449)+1,0)))</f>
        <v/>
      </c>
      <c r="B450" s="43" t="str">
        <f>IF(VLOOKUP(B$1,$R$2:$S$16,2,0)="","",IF(HLOOKUP(VLOOKUP(B$1,$R$2:$S$16,2,0),'APTA Employee Census'!$A$6:$AB$507,ROWS($A$1:B449)+1,0)=0,"",HLOOKUP(VLOOKUP(B$1,$R$2:$S$16,2,0),'APTA Employee Census'!$A$6:$AB$507,ROWS($A$1:B449)+1,0)))</f>
        <v/>
      </c>
      <c r="C450" s="43" t="str">
        <f>IF(VLOOKUP(C$1,$R$2:$S$16,2,0)="","",IF(HLOOKUP(VLOOKUP(C$1,$R$2:$S$16,2,0),'APTA Employee Census'!$B$6:$AB$507,ROWS($A$1:C449)+1,0)=0,"",HLOOKUP(VLOOKUP(C$1,$R$2:$S$16,2,0),'APTA Employee Census'!$B$6:$AB$507,ROWS($A$1:C449)+1,0)))</f>
        <v/>
      </c>
      <c r="D450" s="72" t="str">
        <f>IF(VLOOKUP(D$1,$R$2:$S$16,2,0)="","",IF(HLOOKUP(VLOOKUP(D$1,$R$2:$S$16,2,0),'APTA Employee Census'!$B$6:$AB$507,ROWS($A$1:D449)+1,0)=0,"",HLOOKUP(VLOOKUP(D$1,$R$2:$S$16,2,0),'APTA Employee Census'!$B$6:$AB$507,ROWS($A$1:D449)+1,0)))</f>
        <v/>
      </c>
      <c r="E450" s="43" t="str">
        <f>IF(VLOOKUP(E$1,$R$2:$S$16,2,0)="","",IF(HLOOKUP(VLOOKUP(E$1,$R$2:$S$16,2,0),'APTA Employee Census'!$B$6:$AB$507,ROWS($A$1:E449)+1,0)=0,"",VLOOKUP(HLOOKUP(VLOOKUP(E$1,$R$2:$S$16,2,0),'APTA Employee Census'!$B$6:$AB$507,ROWS($A$1:E449)+1,0),Lookups!$A$2:$B$45,2,0)))</f>
        <v/>
      </c>
      <c r="F450" s="72" t="str">
        <f>IF(VLOOKUP(F$1,$R$2:$S$16,2,0)="","",IF(HLOOKUP(VLOOKUP(F$1,$R$2:$S$16,2,0),'APTA Employee Census'!$B$6:$AB$507,ROWS($A$1:F449)+1,0)=0,"",HLOOKUP(VLOOKUP(F$1,$R$2:$S$16,2,0),'APTA Employee Census'!$B$6:$AB$507,ROWS($A$1:F449)+1,0)))</f>
        <v/>
      </c>
      <c r="G450" s="43" t="str">
        <f>IF(VLOOKUP(G$1,$R$2:$S$16,2,0)="","",IF(HLOOKUP(VLOOKUP(G$1,$R$2:$S$16,2,0),'APTA Employee Census'!$B$6:$AB$507,ROWS($A$1:G449)+1,0)=0,"",VLOOKUP(HLOOKUP(VLOOKUP(G$1,$R$2:$S$16,2,0),'APTA Employee Census'!$B$6:$AB$507,ROWS($A$1:G449)+1,0),Lookups!$A$2:$B$45,2,0)))</f>
        <v/>
      </c>
      <c r="H450" s="72" t="str">
        <f>IF(VLOOKUP(H$1,$R$2:$S$16,2,0)="","",IF(HLOOKUP(VLOOKUP(H$1,$R$2:$S$16,2,0),'APTA Employee Census'!$B$6:$AB$507,ROWS($A$1:H449)+1,0)=0,"",HLOOKUP(VLOOKUP(H$1,$R$2:$S$16,2,0),'APTA Employee Census'!$B$6:$AB$507,ROWS($A$1:H449)+1,0)))</f>
        <v/>
      </c>
      <c r="I450" s="73" t="str">
        <f>IF(VLOOKUP(I$1,$R$2:$S$16,2,0)="","",IF(HLOOKUP(VLOOKUP(I$1,$R$2:$S$16,2,0),'APTA Employee Census'!$B$6:$AB$507,ROWS($A$1:I449)+1,0)=0,"",HLOOKUP(VLOOKUP(I$1,$R$2:$S$16,2,0),'APTA Employee Census'!$B$6:$AB$507,ROWS($A$1:I449)+1,0)))</f>
        <v/>
      </c>
      <c r="J450" s="74" t="str">
        <f>IF(VLOOKUP($J$1,$R$2:$S$16,2,0)="","",IF(AND($K450="part_time",HLOOKUP(VLOOKUP(J$1,$R$2:$S$16,2,0),'APTA Employee Census'!$B$6:$AB$507,ROWS($A$1:J449)+1,0)&gt;0),HLOOKUP(VLOOKUP(J$1,$R$2:$S$16,2,0),'APTA Employee Census'!$B$6:$AB$507,ROWS($A$1:J449)+1,0),IF(AND($K450="part_time",HLOOKUP(VLOOKUP(J$1,$R$2:$S$16,2,0),'APTA Employee Census'!$B$6:$AB$507,ROWS($A$1:J449)+1,0)=""),'APTA Employee Census'!$G$1,"")))</f>
        <v/>
      </c>
      <c r="K450" s="43" t="e">
        <f>IF(VLOOKUP(K$1,$R$2:$S$16,2,0)="","",IF(HLOOKUP(VLOOKUP(K$1,$R$2:$S$16,2,0),'APTA Employee Census'!$B$6:$AB$507,ROWS($A$1:K449)+1,0)=0,"",VLOOKUP(HLOOKUP(VLOOKUP(K$1,$R$2:$S$16,2,0),'APTA Employee Census'!$B$6:$AB$507,ROWS($A$1:K449)+1,0),Lookups!$A$2:$B$45,2,0)))</f>
        <v>#N/A</v>
      </c>
      <c r="L450" s="72" t="str">
        <f>IF(VLOOKUP(L$1,$R$2:$S$16,2,0)="","",IF(HLOOKUP(VLOOKUP(L$1,$R$2:$S$16,2,0),'APTA Employee Census'!$B$6:$AB$507,ROWS($A$1:L449)+1,0)=0,"",HLOOKUP(VLOOKUP(L$1,$R$2:$S$16,2,0),'APTA Employee Census'!$B$6:$AB$507,ROWS($A$1:L449)+1,0)))</f>
        <v/>
      </c>
      <c r="M450" s="74" t="str">
        <f>IF(VLOOKUP(M$1,$R$2:$S$16,2,0)="","",IF(HLOOKUP(VLOOKUP(M$1,$R$2:$S$16,2,0),'APTA Employee Census'!$B$6:$AB$507,ROWS($A$1:M449)+1,0)=0,"",HLOOKUP(VLOOKUP(M$1,$R$2:$S$16,2,0),'APTA Employee Census'!$B$6:$AB$507,ROWS($A$1:M449)+1,0)))</f>
        <v/>
      </c>
      <c r="N450" s="72" t="str">
        <f>IF(VLOOKUP(N$1,$R$2:$S$16,2,0)="","",IF(HLOOKUP(VLOOKUP(N$1,$R$2:$S$16,2,0),'APTA Employee Census'!$B$6:$AB$507,ROWS($A$1:N449)+1,0)=0,"",HLOOKUP(VLOOKUP(N$1,$R$2:$S$16,2,0),'APTA Employee Census'!$B$6:$AB$507,ROWS($A$1:N449)+1,0)))</f>
        <v/>
      </c>
      <c r="O450" s="43" t="str">
        <f>IF(VLOOKUP(O$1,$R$2:$S$16,2,0)="","",IF(E450="self",IF(HLOOKUP(VLOOKUP(O$1,$R$2:$S$16,2,0),'APTA Employee Census'!$B$6:$AB$507,ROWS($A$1:O449)+1,0)=0,"",VLOOKUP(HLOOKUP(VLOOKUP(O$1,$R$2:$S$16,2,0),'APTA Employee Census'!$B$6:$AB$507,ROWS($A$1:O449)+1,0),Lookups!$A$2:$B$45,2,0)),""))</f>
        <v/>
      </c>
    </row>
    <row r="451" spans="1:15" ht="18" customHeight="1" x14ac:dyDescent="0.15">
      <c r="A451" s="43" t="str">
        <f>IF(VLOOKUP(A$1,$R$2:$S$16,2,0)="","",IF(HLOOKUP(VLOOKUP(A$1,$R$2:$S$16,2,0),'APTA Employee Census'!$B$6:$AB$507,ROWS($A$1:A450)+1,0)=0,"",HLOOKUP(VLOOKUP(A$1,$R$2:$S$16,2,0),'APTA Employee Census'!$B$6:$AB$507,ROWS($A$1:A450)+1,0)))</f>
        <v/>
      </c>
      <c r="B451" s="43" t="str">
        <f>IF(VLOOKUP(B$1,$R$2:$S$16,2,0)="","",IF(HLOOKUP(VLOOKUP(B$1,$R$2:$S$16,2,0),'APTA Employee Census'!$A$6:$AB$507,ROWS($A$1:B450)+1,0)=0,"",HLOOKUP(VLOOKUP(B$1,$R$2:$S$16,2,0),'APTA Employee Census'!$A$6:$AB$507,ROWS($A$1:B450)+1,0)))</f>
        <v/>
      </c>
      <c r="C451" s="43" t="str">
        <f>IF(VLOOKUP(C$1,$R$2:$S$16,2,0)="","",IF(HLOOKUP(VLOOKUP(C$1,$R$2:$S$16,2,0),'APTA Employee Census'!$B$6:$AB$507,ROWS($A$1:C450)+1,0)=0,"",HLOOKUP(VLOOKUP(C$1,$R$2:$S$16,2,0),'APTA Employee Census'!$B$6:$AB$507,ROWS($A$1:C450)+1,0)))</f>
        <v/>
      </c>
      <c r="D451" s="72" t="str">
        <f>IF(VLOOKUP(D$1,$R$2:$S$16,2,0)="","",IF(HLOOKUP(VLOOKUP(D$1,$R$2:$S$16,2,0),'APTA Employee Census'!$B$6:$AB$507,ROWS($A$1:D450)+1,0)=0,"",HLOOKUP(VLOOKUP(D$1,$R$2:$S$16,2,0),'APTA Employee Census'!$B$6:$AB$507,ROWS($A$1:D450)+1,0)))</f>
        <v/>
      </c>
      <c r="E451" s="43" t="str">
        <f>IF(VLOOKUP(E$1,$R$2:$S$16,2,0)="","",IF(HLOOKUP(VLOOKUP(E$1,$R$2:$S$16,2,0),'APTA Employee Census'!$B$6:$AB$507,ROWS($A$1:E450)+1,0)=0,"",VLOOKUP(HLOOKUP(VLOOKUP(E$1,$R$2:$S$16,2,0),'APTA Employee Census'!$B$6:$AB$507,ROWS($A$1:E450)+1,0),Lookups!$A$2:$B$45,2,0)))</f>
        <v/>
      </c>
      <c r="F451" s="72" t="str">
        <f>IF(VLOOKUP(F$1,$R$2:$S$16,2,0)="","",IF(HLOOKUP(VLOOKUP(F$1,$R$2:$S$16,2,0),'APTA Employee Census'!$B$6:$AB$507,ROWS($A$1:F450)+1,0)=0,"",HLOOKUP(VLOOKUP(F$1,$R$2:$S$16,2,0),'APTA Employee Census'!$B$6:$AB$507,ROWS($A$1:F450)+1,0)))</f>
        <v/>
      </c>
      <c r="G451" s="43" t="str">
        <f>IF(VLOOKUP(G$1,$R$2:$S$16,2,0)="","",IF(HLOOKUP(VLOOKUP(G$1,$R$2:$S$16,2,0),'APTA Employee Census'!$B$6:$AB$507,ROWS($A$1:G450)+1,0)=0,"",VLOOKUP(HLOOKUP(VLOOKUP(G$1,$R$2:$S$16,2,0),'APTA Employee Census'!$B$6:$AB$507,ROWS($A$1:G450)+1,0),Lookups!$A$2:$B$45,2,0)))</f>
        <v/>
      </c>
      <c r="H451" s="72" t="str">
        <f>IF(VLOOKUP(H$1,$R$2:$S$16,2,0)="","",IF(HLOOKUP(VLOOKUP(H$1,$R$2:$S$16,2,0),'APTA Employee Census'!$B$6:$AB$507,ROWS($A$1:H450)+1,0)=0,"",HLOOKUP(VLOOKUP(H$1,$R$2:$S$16,2,0),'APTA Employee Census'!$B$6:$AB$507,ROWS($A$1:H450)+1,0)))</f>
        <v/>
      </c>
      <c r="I451" s="73" t="str">
        <f>IF(VLOOKUP(I$1,$R$2:$S$16,2,0)="","",IF(HLOOKUP(VLOOKUP(I$1,$R$2:$S$16,2,0),'APTA Employee Census'!$B$6:$AB$507,ROWS($A$1:I450)+1,0)=0,"",HLOOKUP(VLOOKUP(I$1,$R$2:$S$16,2,0),'APTA Employee Census'!$B$6:$AB$507,ROWS($A$1:I450)+1,0)))</f>
        <v/>
      </c>
      <c r="J451" s="74" t="str">
        <f>IF(VLOOKUP($J$1,$R$2:$S$16,2,0)="","",IF(AND($K451="part_time",HLOOKUP(VLOOKUP(J$1,$R$2:$S$16,2,0),'APTA Employee Census'!$B$6:$AB$507,ROWS($A$1:J450)+1,0)&gt;0),HLOOKUP(VLOOKUP(J$1,$R$2:$S$16,2,0),'APTA Employee Census'!$B$6:$AB$507,ROWS($A$1:J450)+1,0),IF(AND($K451="part_time",HLOOKUP(VLOOKUP(J$1,$R$2:$S$16,2,0),'APTA Employee Census'!$B$6:$AB$507,ROWS($A$1:J450)+1,0)=""),'APTA Employee Census'!$G$1,"")))</f>
        <v/>
      </c>
      <c r="K451" s="43" t="e">
        <f>IF(VLOOKUP(K$1,$R$2:$S$16,2,0)="","",IF(HLOOKUP(VLOOKUP(K$1,$R$2:$S$16,2,0),'APTA Employee Census'!$B$6:$AB$507,ROWS($A$1:K450)+1,0)=0,"",VLOOKUP(HLOOKUP(VLOOKUP(K$1,$R$2:$S$16,2,0),'APTA Employee Census'!$B$6:$AB$507,ROWS($A$1:K450)+1,0),Lookups!$A$2:$B$45,2,0)))</f>
        <v>#N/A</v>
      </c>
      <c r="L451" s="72" t="str">
        <f>IF(VLOOKUP(L$1,$R$2:$S$16,2,0)="","",IF(HLOOKUP(VLOOKUP(L$1,$R$2:$S$16,2,0),'APTA Employee Census'!$B$6:$AB$507,ROWS($A$1:L450)+1,0)=0,"",HLOOKUP(VLOOKUP(L$1,$R$2:$S$16,2,0),'APTA Employee Census'!$B$6:$AB$507,ROWS($A$1:L450)+1,0)))</f>
        <v/>
      </c>
      <c r="M451" s="74" t="str">
        <f>IF(VLOOKUP(M$1,$R$2:$S$16,2,0)="","",IF(HLOOKUP(VLOOKUP(M$1,$R$2:$S$16,2,0),'APTA Employee Census'!$B$6:$AB$507,ROWS($A$1:M450)+1,0)=0,"",HLOOKUP(VLOOKUP(M$1,$R$2:$S$16,2,0),'APTA Employee Census'!$B$6:$AB$507,ROWS($A$1:M450)+1,0)))</f>
        <v/>
      </c>
      <c r="N451" s="72" t="str">
        <f>IF(VLOOKUP(N$1,$R$2:$S$16,2,0)="","",IF(HLOOKUP(VLOOKUP(N$1,$R$2:$S$16,2,0),'APTA Employee Census'!$B$6:$AB$507,ROWS($A$1:N450)+1,0)=0,"",HLOOKUP(VLOOKUP(N$1,$R$2:$S$16,2,0),'APTA Employee Census'!$B$6:$AB$507,ROWS($A$1:N450)+1,0)))</f>
        <v/>
      </c>
      <c r="O451" s="43" t="str">
        <f>IF(VLOOKUP(O$1,$R$2:$S$16,2,0)="","",IF(E451="self",IF(HLOOKUP(VLOOKUP(O$1,$R$2:$S$16,2,0),'APTA Employee Census'!$B$6:$AB$507,ROWS($A$1:O450)+1,0)=0,"",VLOOKUP(HLOOKUP(VLOOKUP(O$1,$R$2:$S$16,2,0),'APTA Employee Census'!$B$6:$AB$507,ROWS($A$1:O450)+1,0),Lookups!$A$2:$B$45,2,0)),""))</f>
        <v/>
      </c>
    </row>
    <row r="452" spans="1:15" ht="18" customHeight="1" x14ac:dyDescent="0.15">
      <c r="A452" s="43" t="str">
        <f>IF(VLOOKUP(A$1,$R$2:$S$16,2,0)="","",IF(HLOOKUP(VLOOKUP(A$1,$R$2:$S$16,2,0),'APTA Employee Census'!$B$6:$AB$507,ROWS($A$1:A451)+1,0)=0,"",HLOOKUP(VLOOKUP(A$1,$R$2:$S$16,2,0),'APTA Employee Census'!$B$6:$AB$507,ROWS($A$1:A451)+1,0)))</f>
        <v/>
      </c>
      <c r="B452" s="43" t="str">
        <f>IF(VLOOKUP(B$1,$R$2:$S$16,2,0)="","",IF(HLOOKUP(VLOOKUP(B$1,$R$2:$S$16,2,0),'APTA Employee Census'!$A$6:$AB$507,ROWS($A$1:B451)+1,0)=0,"",HLOOKUP(VLOOKUP(B$1,$R$2:$S$16,2,0),'APTA Employee Census'!$A$6:$AB$507,ROWS($A$1:B451)+1,0)))</f>
        <v/>
      </c>
      <c r="C452" s="43" t="str">
        <f>IF(VLOOKUP(C$1,$R$2:$S$16,2,0)="","",IF(HLOOKUP(VLOOKUP(C$1,$R$2:$S$16,2,0),'APTA Employee Census'!$B$6:$AB$507,ROWS($A$1:C451)+1,0)=0,"",HLOOKUP(VLOOKUP(C$1,$R$2:$S$16,2,0),'APTA Employee Census'!$B$6:$AB$507,ROWS($A$1:C451)+1,0)))</f>
        <v/>
      </c>
      <c r="D452" s="72" t="str">
        <f>IF(VLOOKUP(D$1,$R$2:$S$16,2,0)="","",IF(HLOOKUP(VLOOKUP(D$1,$R$2:$S$16,2,0),'APTA Employee Census'!$B$6:$AB$507,ROWS($A$1:D451)+1,0)=0,"",HLOOKUP(VLOOKUP(D$1,$R$2:$S$16,2,0),'APTA Employee Census'!$B$6:$AB$507,ROWS($A$1:D451)+1,0)))</f>
        <v/>
      </c>
      <c r="E452" s="43" t="str">
        <f>IF(VLOOKUP(E$1,$R$2:$S$16,2,0)="","",IF(HLOOKUP(VLOOKUP(E$1,$R$2:$S$16,2,0),'APTA Employee Census'!$B$6:$AB$507,ROWS($A$1:E451)+1,0)=0,"",VLOOKUP(HLOOKUP(VLOOKUP(E$1,$R$2:$S$16,2,0),'APTA Employee Census'!$B$6:$AB$507,ROWS($A$1:E451)+1,0),Lookups!$A$2:$B$45,2,0)))</f>
        <v/>
      </c>
      <c r="F452" s="72" t="str">
        <f>IF(VLOOKUP(F$1,$R$2:$S$16,2,0)="","",IF(HLOOKUP(VLOOKUP(F$1,$R$2:$S$16,2,0),'APTA Employee Census'!$B$6:$AB$507,ROWS($A$1:F451)+1,0)=0,"",HLOOKUP(VLOOKUP(F$1,$R$2:$S$16,2,0),'APTA Employee Census'!$B$6:$AB$507,ROWS($A$1:F451)+1,0)))</f>
        <v/>
      </c>
      <c r="G452" s="43" t="str">
        <f>IF(VLOOKUP(G$1,$R$2:$S$16,2,0)="","",IF(HLOOKUP(VLOOKUP(G$1,$R$2:$S$16,2,0),'APTA Employee Census'!$B$6:$AB$507,ROWS($A$1:G451)+1,0)=0,"",VLOOKUP(HLOOKUP(VLOOKUP(G$1,$R$2:$S$16,2,0),'APTA Employee Census'!$B$6:$AB$507,ROWS($A$1:G451)+1,0),Lookups!$A$2:$B$45,2,0)))</f>
        <v/>
      </c>
      <c r="H452" s="72" t="str">
        <f>IF(VLOOKUP(H$1,$R$2:$S$16,2,0)="","",IF(HLOOKUP(VLOOKUP(H$1,$R$2:$S$16,2,0),'APTA Employee Census'!$B$6:$AB$507,ROWS($A$1:H451)+1,0)=0,"",HLOOKUP(VLOOKUP(H$1,$R$2:$S$16,2,0),'APTA Employee Census'!$B$6:$AB$507,ROWS($A$1:H451)+1,0)))</f>
        <v/>
      </c>
      <c r="I452" s="73" t="str">
        <f>IF(VLOOKUP(I$1,$R$2:$S$16,2,0)="","",IF(HLOOKUP(VLOOKUP(I$1,$R$2:$S$16,2,0),'APTA Employee Census'!$B$6:$AB$507,ROWS($A$1:I451)+1,0)=0,"",HLOOKUP(VLOOKUP(I$1,$R$2:$S$16,2,0),'APTA Employee Census'!$B$6:$AB$507,ROWS($A$1:I451)+1,0)))</f>
        <v/>
      </c>
      <c r="J452" s="74" t="str">
        <f>IF(VLOOKUP($J$1,$R$2:$S$16,2,0)="","",IF(AND($K452="part_time",HLOOKUP(VLOOKUP(J$1,$R$2:$S$16,2,0),'APTA Employee Census'!$B$6:$AB$507,ROWS($A$1:J451)+1,0)&gt;0),HLOOKUP(VLOOKUP(J$1,$R$2:$S$16,2,0),'APTA Employee Census'!$B$6:$AB$507,ROWS($A$1:J451)+1,0),IF(AND($K452="part_time",HLOOKUP(VLOOKUP(J$1,$R$2:$S$16,2,0),'APTA Employee Census'!$B$6:$AB$507,ROWS($A$1:J451)+1,0)=""),'APTA Employee Census'!$G$1,"")))</f>
        <v/>
      </c>
      <c r="K452" s="43" t="e">
        <f>IF(VLOOKUP(K$1,$R$2:$S$16,2,0)="","",IF(HLOOKUP(VLOOKUP(K$1,$R$2:$S$16,2,0),'APTA Employee Census'!$B$6:$AB$507,ROWS($A$1:K451)+1,0)=0,"",VLOOKUP(HLOOKUP(VLOOKUP(K$1,$R$2:$S$16,2,0),'APTA Employee Census'!$B$6:$AB$507,ROWS($A$1:K451)+1,0),Lookups!$A$2:$B$45,2,0)))</f>
        <v>#N/A</v>
      </c>
      <c r="L452" s="72" t="str">
        <f>IF(VLOOKUP(L$1,$R$2:$S$16,2,0)="","",IF(HLOOKUP(VLOOKUP(L$1,$R$2:$S$16,2,0),'APTA Employee Census'!$B$6:$AB$507,ROWS($A$1:L451)+1,0)=0,"",HLOOKUP(VLOOKUP(L$1,$R$2:$S$16,2,0),'APTA Employee Census'!$B$6:$AB$507,ROWS($A$1:L451)+1,0)))</f>
        <v/>
      </c>
      <c r="M452" s="74" t="str">
        <f>IF(VLOOKUP(M$1,$R$2:$S$16,2,0)="","",IF(HLOOKUP(VLOOKUP(M$1,$R$2:$S$16,2,0),'APTA Employee Census'!$B$6:$AB$507,ROWS($A$1:M451)+1,0)=0,"",HLOOKUP(VLOOKUP(M$1,$R$2:$S$16,2,0),'APTA Employee Census'!$B$6:$AB$507,ROWS($A$1:M451)+1,0)))</f>
        <v/>
      </c>
      <c r="N452" s="72" t="str">
        <f>IF(VLOOKUP(N$1,$R$2:$S$16,2,0)="","",IF(HLOOKUP(VLOOKUP(N$1,$R$2:$S$16,2,0),'APTA Employee Census'!$B$6:$AB$507,ROWS($A$1:N451)+1,0)=0,"",HLOOKUP(VLOOKUP(N$1,$R$2:$S$16,2,0),'APTA Employee Census'!$B$6:$AB$507,ROWS($A$1:N451)+1,0)))</f>
        <v/>
      </c>
      <c r="O452" s="43" t="str">
        <f>IF(VLOOKUP(O$1,$R$2:$S$16,2,0)="","",IF(E452="self",IF(HLOOKUP(VLOOKUP(O$1,$R$2:$S$16,2,0),'APTA Employee Census'!$B$6:$AB$507,ROWS($A$1:O451)+1,0)=0,"",VLOOKUP(HLOOKUP(VLOOKUP(O$1,$R$2:$S$16,2,0),'APTA Employee Census'!$B$6:$AB$507,ROWS($A$1:O451)+1,0),Lookups!$A$2:$B$45,2,0)),""))</f>
        <v/>
      </c>
    </row>
    <row r="453" spans="1:15" ht="18" customHeight="1" x14ac:dyDescent="0.15">
      <c r="A453" s="43" t="str">
        <f>IF(VLOOKUP(A$1,$R$2:$S$16,2,0)="","",IF(HLOOKUP(VLOOKUP(A$1,$R$2:$S$16,2,0),'APTA Employee Census'!$B$6:$AB$507,ROWS($A$1:A452)+1,0)=0,"",HLOOKUP(VLOOKUP(A$1,$R$2:$S$16,2,0),'APTA Employee Census'!$B$6:$AB$507,ROWS($A$1:A452)+1,0)))</f>
        <v/>
      </c>
      <c r="B453" s="43" t="str">
        <f>IF(VLOOKUP(B$1,$R$2:$S$16,2,0)="","",IF(HLOOKUP(VLOOKUP(B$1,$R$2:$S$16,2,0),'APTA Employee Census'!$A$6:$AB$507,ROWS($A$1:B452)+1,0)=0,"",HLOOKUP(VLOOKUP(B$1,$R$2:$S$16,2,0),'APTA Employee Census'!$A$6:$AB$507,ROWS($A$1:B452)+1,0)))</f>
        <v/>
      </c>
      <c r="C453" s="43" t="str">
        <f>IF(VLOOKUP(C$1,$R$2:$S$16,2,0)="","",IF(HLOOKUP(VLOOKUP(C$1,$R$2:$S$16,2,0),'APTA Employee Census'!$B$6:$AB$507,ROWS($A$1:C452)+1,0)=0,"",HLOOKUP(VLOOKUP(C$1,$R$2:$S$16,2,0),'APTA Employee Census'!$B$6:$AB$507,ROWS($A$1:C452)+1,0)))</f>
        <v/>
      </c>
      <c r="D453" s="72" t="str">
        <f>IF(VLOOKUP(D$1,$R$2:$S$16,2,0)="","",IF(HLOOKUP(VLOOKUP(D$1,$R$2:$S$16,2,0),'APTA Employee Census'!$B$6:$AB$507,ROWS($A$1:D452)+1,0)=0,"",HLOOKUP(VLOOKUP(D$1,$R$2:$S$16,2,0),'APTA Employee Census'!$B$6:$AB$507,ROWS($A$1:D452)+1,0)))</f>
        <v/>
      </c>
      <c r="E453" s="43" t="str">
        <f>IF(VLOOKUP(E$1,$R$2:$S$16,2,0)="","",IF(HLOOKUP(VLOOKUP(E$1,$R$2:$S$16,2,0),'APTA Employee Census'!$B$6:$AB$507,ROWS($A$1:E452)+1,0)=0,"",VLOOKUP(HLOOKUP(VLOOKUP(E$1,$R$2:$S$16,2,0),'APTA Employee Census'!$B$6:$AB$507,ROWS($A$1:E452)+1,0),Lookups!$A$2:$B$45,2,0)))</f>
        <v/>
      </c>
      <c r="F453" s="72" t="str">
        <f>IF(VLOOKUP(F$1,$R$2:$S$16,2,0)="","",IF(HLOOKUP(VLOOKUP(F$1,$R$2:$S$16,2,0),'APTA Employee Census'!$B$6:$AB$507,ROWS($A$1:F452)+1,0)=0,"",HLOOKUP(VLOOKUP(F$1,$R$2:$S$16,2,0),'APTA Employee Census'!$B$6:$AB$507,ROWS($A$1:F452)+1,0)))</f>
        <v/>
      </c>
      <c r="G453" s="43" t="str">
        <f>IF(VLOOKUP(G$1,$R$2:$S$16,2,0)="","",IF(HLOOKUP(VLOOKUP(G$1,$R$2:$S$16,2,0),'APTA Employee Census'!$B$6:$AB$507,ROWS($A$1:G452)+1,0)=0,"",VLOOKUP(HLOOKUP(VLOOKUP(G$1,$R$2:$S$16,2,0),'APTA Employee Census'!$B$6:$AB$507,ROWS($A$1:G452)+1,0),Lookups!$A$2:$B$45,2,0)))</f>
        <v/>
      </c>
      <c r="H453" s="72" t="str">
        <f>IF(VLOOKUP(H$1,$R$2:$S$16,2,0)="","",IF(HLOOKUP(VLOOKUP(H$1,$R$2:$S$16,2,0),'APTA Employee Census'!$B$6:$AB$507,ROWS($A$1:H452)+1,0)=0,"",HLOOKUP(VLOOKUP(H$1,$R$2:$S$16,2,0),'APTA Employee Census'!$B$6:$AB$507,ROWS($A$1:H452)+1,0)))</f>
        <v/>
      </c>
      <c r="I453" s="73" t="str">
        <f>IF(VLOOKUP(I$1,$R$2:$S$16,2,0)="","",IF(HLOOKUP(VLOOKUP(I$1,$R$2:$S$16,2,0),'APTA Employee Census'!$B$6:$AB$507,ROWS($A$1:I452)+1,0)=0,"",HLOOKUP(VLOOKUP(I$1,$R$2:$S$16,2,0),'APTA Employee Census'!$B$6:$AB$507,ROWS($A$1:I452)+1,0)))</f>
        <v/>
      </c>
      <c r="J453" s="74" t="str">
        <f>IF(VLOOKUP($J$1,$R$2:$S$16,2,0)="","",IF(AND($K453="part_time",HLOOKUP(VLOOKUP(J$1,$R$2:$S$16,2,0),'APTA Employee Census'!$B$6:$AB$507,ROWS($A$1:J452)+1,0)&gt;0),HLOOKUP(VLOOKUP(J$1,$R$2:$S$16,2,0),'APTA Employee Census'!$B$6:$AB$507,ROWS($A$1:J452)+1,0),IF(AND($K453="part_time",HLOOKUP(VLOOKUP(J$1,$R$2:$S$16,2,0),'APTA Employee Census'!$B$6:$AB$507,ROWS($A$1:J452)+1,0)=""),'APTA Employee Census'!$G$1,"")))</f>
        <v/>
      </c>
      <c r="K453" s="43" t="e">
        <f>IF(VLOOKUP(K$1,$R$2:$S$16,2,0)="","",IF(HLOOKUP(VLOOKUP(K$1,$R$2:$S$16,2,0),'APTA Employee Census'!$B$6:$AB$507,ROWS($A$1:K452)+1,0)=0,"",VLOOKUP(HLOOKUP(VLOOKUP(K$1,$R$2:$S$16,2,0),'APTA Employee Census'!$B$6:$AB$507,ROWS($A$1:K452)+1,0),Lookups!$A$2:$B$45,2,0)))</f>
        <v>#N/A</v>
      </c>
      <c r="L453" s="72" t="str">
        <f>IF(VLOOKUP(L$1,$R$2:$S$16,2,0)="","",IF(HLOOKUP(VLOOKUP(L$1,$R$2:$S$16,2,0),'APTA Employee Census'!$B$6:$AB$507,ROWS($A$1:L452)+1,0)=0,"",HLOOKUP(VLOOKUP(L$1,$R$2:$S$16,2,0),'APTA Employee Census'!$B$6:$AB$507,ROWS($A$1:L452)+1,0)))</f>
        <v/>
      </c>
      <c r="M453" s="74" t="str">
        <f>IF(VLOOKUP(M$1,$R$2:$S$16,2,0)="","",IF(HLOOKUP(VLOOKUP(M$1,$R$2:$S$16,2,0),'APTA Employee Census'!$B$6:$AB$507,ROWS($A$1:M452)+1,0)=0,"",HLOOKUP(VLOOKUP(M$1,$R$2:$S$16,2,0),'APTA Employee Census'!$B$6:$AB$507,ROWS($A$1:M452)+1,0)))</f>
        <v/>
      </c>
      <c r="N453" s="72" t="str">
        <f>IF(VLOOKUP(N$1,$R$2:$S$16,2,0)="","",IF(HLOOKUP(VLOOKUP(N$1,$R$2:$S$16,2,0),'APTA Employee Census'!$B$6:$AB$507,ROWS($A$1:N452)+1,0)=0,"",HLOOKUP(VLOOKUP(N$1,$R$2:$S$16,2,0),'APTA Employee Census'!$B$6:$AB$507,ROWS($A$1:N452)+1,0)))</f>
        <v/>
      </c>
      <c r="O453" s="43" t="str">
        <f>IF(VLOOKUP(O$1,$R$2:$S$16,2,0)="","",IF(E453="self",IF(HLOOKUP(VLOOKUP(O$1,$R$2:$S$16,2,0),'APTA Employee Census'!$B$6:$AB$507,ROWS($A$1:O452)+1,0)=0,"",VLOOKUP(HLOOKUP(VLOOKUP(O$1,$R$2:$S$16,2,0),'APTA Employee Census'!$B$6:$AB$507,ROWS($A$1:O452)+1,0),Lookups!$A$2:$B$45,2,0)),""))</f>
        <v/>
      </c>
    </row>
    <row r="454" spans="1:15" ht="18" customHeight="1" x14ac:dyDescent="0.15">
      <c r="A454" s="43" t="str">
        <f>IF(VLOOKUP(A$1,$R$2:$S$16,2,0)="","",IF(HLOOKUP(VLOOKUP(A$1,$R$2:$S$16,2,0),'APTA Employee Census'!$B$6:$AB$507,ROWS($A$1:A453)+1,0)=0,"",HLOOKUP(VLOOKUP(A$1,$R$2:$S$16,2,0),'APTA Employee Census'!$B$6:$AB$507,ROWS($A$1:A453)+1,0)))</f>
        <v/>
      </c>
      <c r="B454" s="43" t="str">
        <f>IF(VLOOKUP(B$1,$R$2:$S$16,2,0)="","",IF(HLOOKUP(VLOOKUP(B$1,$R$2:$S$16,2,0),'APTA Employee Census'!$A$6:$AB$507,ROWS($A$1:B453)+1,0)=0,"",HLOOKUP(VLOOKUP(B$1,$R$2:$S$16,2,0),'APTA Employee Census'!$A$6:$AB$507,ROWS($A$1:B453)+1,0)))</f>
        <v/>
      </c>
      <c r="C454" s="43" t="str">
        <f>IF(VLOOKUP(C$1,$R$2:$S$16,2,0)="","",IF(HLOOKUP(VLOOKUP(C$1,$R$2:$S$16,2,0),'APTA Employee Census'!$B$6:$AB$507,ROWS($A$1:C453)+1,0)=0,"",HLOOKUP(VLOOKUP(C$1,$R$2:$S$16,2,0),'APTA Employee Census'!$B$6:$AB$507,ROWS($A$1:C453)+1,0)))</f>
        <v/>
      </c>
      <c r="D454" s="72" t="str">
        <f>IF(VLOOKUP(D$1,$R$2:$S$16,2,0)="","",IF(HLOOKUP(VLOOKUP(D$1,$R$2:$S$16,2,0),'APTA Employee Census'!$B$6:$AB$507,ROWS($A$1:D453)+1,0)=0,"",HLOOKUP(VLOOKUP(D$1,$R$2:$S$16,2,0),'APTA Employee Census'!$B$6:$AB$507,ROWS($A$1:D453)+1,0)))</f>
        <v/>
      </c>
      <c r="E454" s="43" t="str">
        <f>IF(VLOOKUP(E$1,$R$2:$S$16,2,0)="","",IF(HLOOKUP(VLOOKUP(E$1,$R$2:$S$16,2,0),'APTA Employee Census'!$B$6:$AB$507,ROWS($A$1:E453)+1,0)=0,"",VLOOKUP(HLOOKUP(VLOOKUP(E$1,$R$2:$S$16,2,0),'APTA Employee Census'!$B$6:$AB$507,ROWS($A$1:E453)+1,0),Lookups!$A$2:$B$45,2,0)))</f>
        <v/>
      </c>
      <c r="F454" s="72" t="str">
        <f>IF(VLOOKUP(F$1,$R$2:$S$16,2,0)="","",IF(HLOOKUP(VLOOKUP(F$1,$R$2:$S$16,2,0),'APTA Employee Census'!$B$6:$AB$507,ROWS($A$1:F453)+1,0)=0,"",HLOOKUP(VLOOKUP(F$1,$R$2:$S$16,2,0),'APTA Employee Census'!$B$6:$AB$507,ROWS($A$1:F453)+1,0)))</f>
        <v/>
      </c>
      <c r="G454" s="43" t="str">
        <f>IF(VLOOKUP(G$1,$R$2:$S$16,2,0)="","",IF(HLOOKUP(VLOOKUP(G$1,$R$2:$S$16,2,0),'APTA Employee Census'!$B$6:$AB$507,ROWS($A$1:G453)+1,0)=0,"",VLOOKUP(HLOOKUP(VLOOKUP(G$1,$R$2:$S$16,2,0),'APTA Employee Census'!$B$6:$AB$507,ROWS($A$1:G453)+1,0),Lookups!$A$2:$B$45,2,0)))</f>
        <v/>
      </c>
      <c r="H454" s="72" t="str">
        <f>IF(VLOOKUP(H$1,$R$2:$S$16,2,0)="","",IF(HLOOKUP(VLOOKUP(H$1,$R$2:$S$16,2,0),'APTA Employee Census'!$B$6:$AB$507,ROWS($A$1:H453)+1,0)=0,"",HLOOKUP(VLOOKUP(H$1,$R$2:$S$16,2,0),'APTA Employee Census'!$B$6:$AB$507,ROWS($A$1:H453)+1,0)))</f>
        <v/>
      </c>
      <c r="I454" s="73" t="str">
        <f>IF(VLOOKUP(I$1,$R$2:$S$16,2,0)="","",IF(HLOOKUP(VLOOKUP(I$1,$R$2:$S$16,2,0),'APTA Employee Census'!$B$6:$AB$507,ROWS($A$1:I453)+1,0)=0,"",HLOOKUP(VLOOKUP(I$1,$R$2:$S$16,2,0),'APTA Employee Census'!$B$6:$AB$507,ROWS($A$1:I453)+1,0)))</f>
        <v/>
      </c>
      <c r="J454" s="74" t="str">
        <f>IF(VLOOKUP($J$1,$R$2:$S$16,2,0)="","",IF(AND($K454="part_time",HLOOKUP(VLOOKUP(J$1,$R$2:$S$16,2,0),'APTA Employee Census'!$B$6:$AB$507,ROWS($A$1:J453)+1,0)&gt;0),HLOOKUP(VLOOKUP(J$1,$R$2:$S$16,2,0),'APTA Employee Census'!$B$6:$AB$507,ROWS($A$1:J453)+1,0),IF(AND($K454="part_time",HLOOKUP(VLOOKUP(J$1,$R$2:$S$16,2,0),'APTA Employee Census'!$B$6:$AB$507,ROWS($A$1:J453)+1,0)=""),'APTA Employee Census'!$G$1,"")))</f>
        <v/>
      </c>
      <c r="K454" s="43" t="e">
        <f>IF(VLOOKUP(K$1,$R$2:$S$16,2,0)="","",IF(HLOOKUP(VLOOKUP(K$1,$R$2:$S$16,2,0),'APTA Employee Census'!$B$6:$AB$507,ROWS($A$1:K453)+1,0)=0,"",VLOOKUP(HLOOKUP(VLOOKUP(K$1,$R$2:$S$16,2,0),'APTA Employee Census'!$B$6:$AB$507,ROWS($A$1:K453)+1,0),Lookups!$A$2:$B$45,2,0)))</f>
        <v>#N/A</v>
      </c>
      <c r="L454" s="72" t="str">
        <f>IF(VLOOKUP(L$1,$R$2:$S$16,2,0)="","",IF(HLOOKUP(VLOOKUP(L$1,$R$2:$S$16,2,0),'APTA Employee Census'!$B$6:$AB$507,ROWS($A$1:L453)+1,0)=0,"",HLOOKUP(VLOOKUP(L$1,$R$2:$S$16,2,0),'APTA Employee Census'!$B$6:$AB$507,ROWS($A$1:L453)+1,0)))</f>
        <v/>
      </c>
      <c r="M454" s="74" t="str">
        <f>IF(VLOOKUP(M$1,$R$2:$S$16,2,0)="","",IF(HLOOKUP(VLOOKUP(M$1,$R$2:$S$16,2,0),'APTA Employee Census'!$B$6:$AB$507,ROWS($A$1:M453)+1,0)=0,"",HLOOKUP(VLOOKUP(M$1,$R$2:$S$16,2,0),'APTA Employee Census'!$B$6:$AB$507,ROWS($A$1:M453)+1,0)))</f>
        <v/>
      </c>
      <c r="N454" s="72" t="str">
        <f>IF(VLOOKUP(N$1,$R$2:$S$16,2,0)="","",IF(HLOOKUP(VLOOKUP(N$1,$R$2:$S$16,2,0),'APTA Employee Census'!$B$6:$AB$507,ROWS($A$1:N453)+1,0)=0,"",HLOOKUP(VLOOKUP(N$1,$R$2:$S$16,2,0),'APTA Employee Census'!$B$6:$AB$507,ROWS($A$1:N453)+1,0)))</f>
        <v/>
      </c>
      <c r="O454" s="43" t="str">
        <f>IF(VLOOKUP(O$1,$R$2:$S$16,2,0)="","",IF(E454="self",IF(HLOOKUP(VLOOKUP(O$1,$R$2:$S$16,2,0),'APTA Employee Census'!$B$6:$AB$507,ROWS($A$1:O453)+1,0)=0,"",VLOOKUP(HLOOKUP(VLOOKUP(O$1,$R$2:$S$16,2,0),'APTA Employee Census'!$B$6:$AB$507,ROWS($A$1:O453)+1,0),Lookups!$A$2:$B$45,2,0)),""))</f>
        <v/>
      </c>
    </row>
    <row r="455" spans="1:15" ht="18" customHeight="1" x14ac:dyDescent="0.15">
      <c r="A455" s="43" t="str">
        <f>IF(VLOOKUP(A$1,$R$2:$S$16,2,0)="","",IF(HLOOKUP(VLOOKUP(A$1,$R$2:$S$16,2,0),'APTA Employee Census'!$B$6:$AB$507,ROWS($A$1:A454)+1,0)=0,"",HLOOKUP(VLOOKUP(A$1,$R$2:$S$16,2,0),'APTA Employee Census'!$B$6:$AB$507,ROWS($A$1:A454)+1,0)))</f>
        <v/>
      </c>
      <c r="B455" s="43" t="str">
        <f>IF(VLOOKUP(B$1,$R$2:$S$16,2,0)="","",IF(HLOOKUP(VLOOKUP(B$1,$R$2:$S$16,2,0),'APTA Employee Census'!$A$6:$AB$507,ROWS($A$1:B454)+1,0)=0,"",HLOOKUP(VLOOKUP(B$1,$R$2:$S$16,2,0),'APTA Employee Census'!$A$6:$AB$507,ROWS($A$1:B454)+1,0)))</f>
        <v/>
      </c>
      <c r="C455" s="43" t="str">
        <f>IF(VLOOKUP(C$1,$R$2:$S$16,2,0)="","",IF(HLOOKUP(VLOOKUP(C$1,$R$2:$S$16,2,0),'APTA Employee Census'!$B$6:$AB$507,ROWS($A$1:C454)+1,0)=0,"",HLOOKUP(VLOOKUP(C$1,$R$2:$S$16,2,0),'APTA Employee Census'!$B$6:$AB$507,ROWS($A$1:C454)+1,0)))</f>
        <v/>
      </c>
      <c r="D455" s="72" t="str">
        <f>IF(VLOOKUP(D$1,$R$2:$S$16,2,0)="","",IF(HLOOKUP(VLOOKUP(D$1,$R$2:$S$16,2,0),'APTA Employee Census'!$B$6:$AB$507,ROWS($A$1:D454)+1,0)=0,"",HLOOKUP(VLOOKUP(D$1,$R$2:$S$16,2,0),'APTA Employee Census'!$B$6:$AB$507,ROWS($A$1:D454)+1,0)))</f>
        <v/>
      </c>
      <c r="E455" s="43" t="str">
        <f>IF(VLOOKUP(E$1,$R$2:$S$16,2,0)="","",IF(HLOOKUP(VLOOKUP(E$1,$R$2:$S$16,2,0),'APTA Employee Census'!$B$6:$AB$507,ROWS($A$1:E454)+1,0)=0,"",VLOOKUP(HLOOKUP(VLOOKUP(E$1,$R$2:$S$16,2,0),'APTA Employee Census'!$B$6:$AB$507,ROWS($A$1:E454)+1,0),Lookups!$A$2:$B$45,2,0)))</f>
        <v/>
      </c>
      <c r="F455" s="72" t="str">
        <f>IF(VLOOKUP(F$1,$R$2:$S$16,2,0)="","",IF(HLOOKUP(VLOOKUP(F$1,$R$2:$S$16,2,0),'APTA Employee Census'!$B$6:$AB$507,ROWS($A$1:F454)+1,0)=0,"",HLOOKUP(VLOOKUP(F$1,$R$2:$S$16,2,0),'APTA Employee Census'!$B$6:$AB$507,ROWS($A$1:F454)+1,0)))</f>
        <v/>
      </c>
      <c r="G455" s="43" t="str">
        <f>IF(VLOOKUP(G$1,$R$2:$S$16,2,0)="","",IF(HLOOKUP(VLOOKUP(G$1,$R$2:$S$16,2,0),'APTA Employee Census'!$B$6:$AB$507,ROWS($A$1:G454)+1,0)=0,"",VLOOKUP(HLOOKUP(VLOOKUP(G$1,$R$2:$S$16,2,0),'APTA Employee Census'!$B$6:$AB$507,ROWS($A$1:G454)+1,0),Lookups!$A$2:$B$45,2,0)))</f>
        <v/>
      </c>
      <c r="H455" s="72" t="str">
        <f>IF(VLOOKUP(H$1,$R$2:$S$16,2,0)="","",IF(HLOOKUP(VLOOKUP(H$1,$R$2:$S$16,2,0),'APTA Employee Census'!$B$6:$AB$507,ROWS($A$1:H454)+1,0)=0,"",HLOOKUP(VLOOKUP(H$1,$R$2:$S$16,2,0),'APTA Employee Census'!$B$6:$AB$507,ROWS($A$1:H454)+1,0)))</f>
        <v/>
      </c>
      <c r="I455" s="73" t="str">
        <f>IF(VLOOKUP(I$1,$R$2:$S$16,2,0)="","",IF(HLOOKUP(VLOOKUP(I$1,$R$2:$S$16,2,0),'APTA Employee Census'!$B$6:$AB$507,ROWS($A$1:I454)+1,0)=0,"",HLOOKUP(VLOOKUP(I$1,$R$2:$S$16,2,0),'APTA Employee Census'!$B$6:$AB$507,ROWS($A$1:I454)+1,0)))</f>
        <v/>
      </c>
      <c r="J455" s="74" t="str">
        <f>IF(VLOOKUP($J$1,$R$2:$S$16,2,0)="","",IF(AND($K455="part_time",HLOOKUP(VLOOKUP(J$1,$R$2:$S$16,2,0),'APTA Employee Census'!$B$6:$AB$507,ROWS($A$1:J454)+1,0)&gt;0),HLOOKUP(VLOOKUP(J$1,$R$2:$S$16,2,0),'APTA Employee Census'!$B$6:$AB$507,ROWS($A$1:J454)+1,0),IF(AND($K455="part_time",HLOOKUP(VLOOKUP(J$1,$R$2:$S$16,2,0),'APTA Employee Census'!$B$6:$AB$507,ROWS($A$1:J454)+1,0)=""),'APTA Employee Census'!$G$1,"")))</f>
        <v/>
      </c>
      <c r="K455" s="43" t="e">
        <f>IF(VLOOKUP(K$1,$R$2:$S$16,2,0)="","",IF(HLOOKUP(VLOOKUP(K$1,$R$2:$S$16,2,0),'APTA Employee Census'!$B$6:$AB$507,ROWS($A$1:K454)+1,0)=0,"",VLOOKUP(HLOOKUP(VLOOKUP(K$1,$R$2:$S$16,2,0),'APTA Employee Census'!$B$6:$AB$507,ROWS($A$1:K454)+1,0),Lookups!$A$2:$B$45,2,0)))</f>
        <v>#N/A</v>
      </c>
      <c r="L455" s="72" t="str">
        <f>IF(VLOOKUP(L$1,$R$2:$S$16,2,0)="","",IF(HLOOKUP(VLOOKUP(L$1,$R$2:$S$16,2,0),'APTA Employee Census'!$B$6:$AB$507,ROWS($A$1:L454)+1,0)=0,"",HLOOKUP(VLOOKUP(L$1,$R$2:$S$16,2,0),'APTA Employee Census'!$B$6:$AB$507,ROWS($A$1:L454)+1,0)))</f>
        <v/>
      </c>
      <c r="M455" s="74" t="str">
        <f>IF(VLOOKUP(M$1,$R$2:$S$16,2,0)="","",IF(HLOOKUP(VLOOKUP(M$1,$R$2:$S$16,2,0),'APTA Employee Census'!$B$6:$AB$507,ROWS($A$1:M454)+1,0)=0,"",HLOOKUP(VLOOKUP(M$1,$R$2:$S$16,2,0),'APTA Employee Census'!$B$6:$AB$507,ROWS($A$1:M454)+1,0)))</f>
        <v/>
      </c>
      <c r="N455" s="72" t="str">
        <f>IF(VLOOKUP(N$1,$R$2:$S$16,2,0)="","",IF(HLOOKUP(VLOOKUP(N$1,$R$2:$S$16,2,0),'APTA Employee Census'!$B$6:$AB$507,ROWS($A$1:N454)+1,0)=0,"",HLOOKUP(VLOOKUP(N$1,$R$2:$S$16,2,0),'APTA Employee Census'!$B$6:$AB$507,ROWS($A$1:N454)+1,0)))</f>
        <v/>
      </c>
      <c r="O455" s="43" t="str">
        <f>IF(VLOOKUP(O$1,$R$2:$S$16,2,0)="","",IF(E455="self",IF(HLOOKUP(VLOOKUP(O$1,$R$2:$S$16,2,0),'APTA Employee Census'!$B$6:$AB$507,ROWS($A$1:O454)+1,0)=0,"",VLOOKUP(HLOOKUP(VLOOKUP(O$1,$R$2:$S$16,2,0),'APTA Employee Census'!$B$6:$AB$507,ROWS($A$1:O454)+1,0),Lookups!$A$2:$B$45,2,0)),""))</f>
        <v/>
      </c>
    </row>
    <row r="456" spans="1:15" ht="18" customHeight="1" x14ac:dyDescent="0.15">
      <c r="A456" s="43" t="str">
        <f>IF(VLOOKUP(A$1,$R$2:$S$16,2,0)="","",IF(HLOOKUP(VLOOKUP(A$1,$R$2:$S$16,2,0),'APTA Employee Census'!$B$6:$AB$507,ROWS($A$1:A455)+1,0)=0,"",HLOOKUP(VLOOKUP(A$1,$R$2:$S$16,2,0),'APTA Employee Census'!$B$6:$AB$507,ROWS($A$1:A455)+1,0)))</f>
        <v/>
      </c>
      <c r="B456" s="43" t="str">
        <f>IF(VLOOKUP(B$1,$R$2:$S$16,2,0)="","",IF(HLOOKUP(VLOOKUP(B$1,$R$2:$S$16,2,0),'APTA Employee Census'!$A$6:$AB$507,ROWS($A$1:B455)+1,0)=0,"",HLOOKUP(VLOOKUP(B$1,$R$2:$S$16,2,0),'APTA Employee Census'!$A$6:$AB$507,ROWS($A$1:B455)+1,0)))</f>
        <v/>
      </c>
      <c r="C456" s="43" t="str">
        <f>IF(VLOOKUP(C$1,$R$2:$S$16,2,0)="","",IF(HLOOKUP(VLOOKUP(C$1,$R$2:$S$16,2,0),'APTA Employee Census'!$B$6:$AB$507,ROWS($A$1:C455)+1,0)=0,"",HLOOKUP(VLOOKUP(C$1,$R$2:$S$16,2,0),'APTA Employee Census'!$B$6:$AB$507,ROWS($A$1:C455)+1,0)))</f>
        <v/>
      </c>
      <c r="D456" s="72" t="str">
        <f>IF(VLOOKUP(D$1,$R$2:$S$16,2,0)="","",IF(HLOOKUP(VLOOKUP(D$1,$R$2:$S$16,2,0),'APTA Employee Census'!$B$6:$AB$507,ROWS($A$1:D455)+1,0)=0,"",HLOOKUP(VLOOKUP(D$1,$R$2:$S$16,2,0),'APTA Employee Census'!$B$6:$AB$507,ROWS($A$1:D455)+1,0)))</f>
        <v/>
      </c>
      <c r="E456" s="43" t="str">
        <f>IF(VLOOKUP(E$1,$R$2:$S$16,2,0)="","",IF(HLOOKUP(VLOOKUP(E$1,$R$2:$S$16,2,0),'APTA Employee Census'!$B$6:$AB$507,ROWS($A$1:E455)+1,0)=0,"",VLOOKUP(HLOOKUP(VLOOKUP(E$1,$R$2:$S$16,2,0),'APTA Employee Census'!$B$6:$AB$507,ROWS($A$1:E455)+1,0),Lookups!$A$2:$B$45,2,0)))</f>
        <v/>
      </c>
      <c r="F456" s="72" t="str">
        <f>IF(VLOOKUP(F$1,$R$2:$S$16,2,0)="","",IF(HLOOKUP(VLOOKUP(F$1,$R$2:$S$16,2,0),'APTA Employee Census'!$B$6:$AB$507,ROWS($A$1:F455)+1,0)=0,"",HLOOKUP(VLOOKUP(F$1,$R$2:$S$16,2,0),'APTA Employee Census'!$B$6:$AB$507,ROWS($A$1:F455)+1,0)))</f>
        <v/>
      </c>
      <c r="G456" s="43" t="str">
        <f>IF(VLOOKUP(G$1,$R$2:$S$16,2,0)="","",IF(HLOOKUP(VLOOKUP(G$1,$R$2:$S$16,2,0),'APTA Employee Census'!$B$6:$AB$507,ROWS($A$1:G455)+1,0)=0,"",VLOOKUP(HLOOKUP(VLOOKUP(G$1,$R$2:$S$16,2,0),'APTA Employee Census'!$B$6:$AB$507,ROWS($A$1:G455)+1,0),Lookups!$A$2:$B$45,2,0)))</f>
        <v/>
      </c>
      <c r="H456" s="72" t="str">
        <f>IF(VLOOKUP(H$1,$R$2:$S$16,2,0)="","",IF(HLOOKUP(VLOOKUP(H$1,$R$2:$S$16,2,0),'APTA Employee Census'!$B$6:$AB$507,ROWS($A$1:H455)+1,0)=0,"",HLOOKUP(VLOOKUP(H$1,$R$2:$S$16,2,0),'APTA Employee Census'!$B$6:$AB$507,ROWS($A$1:H455)+1,0)))</f>
        <v/>
      </c>
      <c r="I456" s="73" t="str">
        <f>IF(VLOOKUP(I$1,$R$2:$S$16,2,0)="","",IF(HLOOKUP(VLOOKUP(I$1,$R$2:$S$16,2,0),'APTA Employee Census'!$B$6:$AB$507,ROWS($A$1:I455)+1,0)=0,"",HLOOKUP(VLOOKUP(I$1,$R$2:$S$16,2,0),'APTA Employee Census'!$B$6:$AB$507,ROWS($A$1:I455)+1,0)))</f>
        <v/>
      </c>
      <c r="J456" s="74" t="str">
        <f>IF(VLOOKUP($J$1,$R$2:$S$16,2,0)="","",IF(AND($K456="part_time",HLOOKUP(VLOOKUP(J$1,$R$2:$S$16,2,0),'APTA Employee Census'!$B$6:$AB$507,ROWS($A$1:J455)+1,0)&gt;0),HLOOKUP(VLOOKUP(J$1,$R$2:$S$16,2,0),'APTA Employee Census'!$B$6:$AB$507,ROWS($A$1:J455)+1,0),IF(AND($K456="part_time",HLOOKUP(VLOOKUP(J$1,$R$2:$S$16,2,0),'APTA Employee Census'!$B$6:$AB$507,ROWS($A$1:J455)+1,0)=""),'APTA Employee Census'!$G$1,"")))</f>
        <v/>
      </c>
      <c r="K456" s="43" t="e">
        <f>IF(VLOOKUP(K$1,$R$2:$S$16,2,0)="","",IF(HLOOKUP(VLOOKUP(K$1,$R$2:$S$16,2,0),'APTA Employee Census'!$B$6:$AB$507,ROWS($A$1:K455)+1,0)=0,"",VLOOKUP(HLOOKUP(VLOOKUP(K$1,$R$2:$S$16,2,0),'APTA Employee Census'!$B$6:$AB$507,ROWS($A$1:K455)+1,0),Lookups!$A$2:$B$45,2,0)))</f>
        <v>#N/A</v>
      </c>
      <c r="L456" s="72" t="str">
        <f>IF(VLOOKUP(L$1,$R$2:$S$16,2,0)="","",IF(HLOOKUP(VLOOKUP(L$1,$R$2:$S$16,2,0),'APTA Employee Census'!$B$6:$AB$507,ROWS($A$1:L455)+1,0)=0,"",HLOOKUP(VLOOKUP(L$1,$R$2:$S$16,2,0),'APTA Employee Census'!$B$6:$AB$507,ROWS($A$1:L455)+1,0)))</f>
        <v/>
      </c>
      <c r="M456" s="74" t="str">
        <f>IF(VLOOKUP(M$1,$R$2:$S$16,2,0)="","",IF(HLOOKUP(VLOOKUP(M$1,$R$2:$S$16,2,0),'APTA Employee Census'!$B$6:$AB$507,ROWS($A$1:M455)+1,0)=0,"",HLOOKUP(VLOOKUP(M$1,$R$2:$S$16,2,0),'APTA Employee Census'!$B$6:$AB$507,ROWS($A$1:M455)+1,0)))</f>
        <v/>
      </c>
      <c r="N456" s="72" t="str">
        <f>IF(VLOOKUP(N$1,$R$2:$S$16,2,0)="","",IF(HLOOKUP(VLOOKUP(N$1,$R$2:$S$16,2,0),'APTA Employee Census'!$B$6:$AB$507,ROWS($A$1:N455)+1,0)=0,"",HLOOKUP(VLOOKUP(N$1,$R$2:$S$16,2,0),'APTA Employee Census'!$B$6:$AB$507,ROWS($A$1:N455)+1,0)))</f>
        <v/>
      </c>
      <c r="O456" s="43" t="str">
        <f>IF(VLOOKUP(O$1,$R$2:$S$16,2,0)="","",IF(E456="self",IF(HLOOKUP(VLOOKUP(O$1,$R$2:$S$16,2,0),'APTA Employee Census'!$B$6:$AB$507,ROWS($A$1:O455)+1,0)=0,"",VLOOKUP(HLOOKUP(VLOOKUP(O$1,$R$2:$S$16,2,0),'APTA Employee Census'!$B$6:$AB$507,ROWS($A$1:O455)+1,0),Lookups!$A$2:$B$45,2,0)),""))</f>
        <v/>
      </c>
    </row>
    <row r="457" spans="1:15" ht="18" customHeight="1" x14ac:dyDescent="0.15">
      <c r="A457" s="43" t="str">
        <f>IF(VLOOKUP(A$1,$R$2:$S$16,2,0)="","",IF(HLOOKUP(VLOOKUP(A$1,$R$2:$S$16,2,0),'APTA Employee Census'!$B$6:$AB$507,ROWS($A$1:A456)+1,0)=0,"",HLOOKUP(VLOOKUP(A$1,$R$2:$S$16,2,0),'APTA Employee Census'!$B$6:$AB$507,ROWS($A$1:A456)+1,0)))</f>
        <v/>
      </c>
      <c r="B457" s="43" t="str">
        <f>IF(VLOOKUP(B$1,$R$2:$S$16,2,0)="","",IF(HLOOKUP(VLOOKUP(B$1,$R$2:$S$16,2,0),'APTA Employee Census'!$A$6:$AB$507,ROWS($A$1:B456)+1,0)=0,"",HLOOKUP(VLOOKUP(B$1,$R$2:$S$16,2,0),'APTA Employee Census'!$A$6:$AB$507,ROWS($A$1:B456)+1,0)))</f>
        <v/>
      </c>
      <c r="C457" s="43" t="str">
        <f>IF(VLOOKUP(C$1,$R$2:$S$16,2,0)="","",IF(HLOOKUP(VLOOKUP(C$1,$R$2:$S$16,2,0),'APTA Employee Census'!$B$6:$AB$507,ROWS($A$1:C456)+1,0)=0,"",HLOOKUP(VLOOKUP(C$1,$R$2:$S$16,2,0),'APTA Employee Census'!$B$6:$AB$507,ROWS($A$1:C456)+1,0)))</f>
        <v/>
      </c>
      <c r="D457" s="72" t="str">
        <f>IF(VLOOKUP(D$1,$R$2:$S$16,2,0)="","",IF(HLOOKUP(VLOOKUP(D$1,$R$2:$S$16,2,0),'APTA Employee Census'!$B$6:$AB$507,ROWS($A$1:D456)+1,0)=0,"",HLOOKUP(VLOOKUP(D$1,$R$2:$S$16,2,0),'APTA Employee Census'!$B$6:$AB$507,ROWS($A$1:D456)+1,0)))</f>
        <v/>
      </c>
      <c r="E457" s="43" t="str">
        <f>IF(VLOOKUP(E$1,$R$2:$S$16,2,0)="","",IF(HLOOKUP(VLOOKUP(E$1,$R$2:$S$16,2,0),'APTA Employee Census'!$B$6:$AB$507,ROWS($A$1:E456)+1,0)=0,"",VLOOKUP(HLOOKUP(VLOOKUP(E$1,$R$2:$S$16,2,0),'APTA Employee Census'!$B$6:$AB$507,ROWS($A$1:E456)+1,0),Lookups!$A$2:$B$45,2,0)))</f>
        <v/>
      </c>
      <c r="F457" s="72" t="str">
        <f>IF(VLOOKUP(F$1,$R$2:$S$16,2,0)="","",IF(HLOOKUP(VLOOKUP(F$1,$R$2:$S$16,2,0),'APTA Employee Census'!$B$6:$AB$507,ROWS($A$1:F456)+1,0)=0,"",HLOOKUP(VLOOKUP(F$1,$R$2:$S$16,2,0),'APTA Employee Census'!$B$6:$AB$507,ROWS($A$1:F456)+1,0)))</f>
        <v/>
      </c>
      <c r="G457" s="43" t="str">
        <f>IF(VLOOKUP(G$1,$R$2:$S$16,2,0)="","",IF(HLOOKUP(VLOOKUP(G$1,$R$2:$S$16,2,0),'APTA Employee Census'!$B$6:$AB$507,ROWS($A$1:G456)+1,0)=0,"",VLOOKUP(HLOOKUP(VLOOKUP(G$1,$R$2:$S$16,2,0),'APTA Employee Census'!$B$6:$AB$507,ROWS($A$1:G456)+1,0),Lookups!$A$2:$B$45,2,0)))</f>
        <v/>
      </c>
      <c r="H457" s="72" t="str">
        <f>IF(VLOOKUP(H$1,$R$2:$S$16,2,0)="","",IF(HLOOKUP(VLOOKUP(H$1,$R$2:$S$16,2,0),'APTA Employee Census'!$B$6:$AB$507,ROWS($A$1:H456)+1,0)=0,"",HLOOKUP(VLOOKUP(H$1,$R$2:$S$16,2,0),'APTA Employee Census'!$B$6:$AB$507,ROWS($A$1:H456)+1,0)))</f>
        <v/>
      </c>
      <c r="I457" s="73" t="str">
        <f>IF(VLOOKUP(I$1,$R$2:$S$16,2,0)="","",IF(HLOOKUP(VLOOKUP(I$1,$R$2:$S$16,2,0),'APTA Employee Census'!$B$6:$AB$507,ROWS($A$1:I456)+1,0)=0,"",HLOOKUP(VLOOKUP(I$1,$R$2:$S$16,2,0),'APTA Employee Census'!$B$6:$AB$507,ROWS($A$1:I456)+1,0)))</f>
        <v/>
      </c>
      <c r="J457" s="74" t="str">
        <f>IF(VLOOKUP($J$1,$R$2:$S$16,2,0)="","",IF(AND($K457="part_time",HLOOKUP(VLOOKUP(J$1,$R$2:$S$16,2,0),'APTA Employee Census'!$B$6:$AB$507,ROWS($A$1:J456)+1,0)&gt;0),HLOOKUP(VLOOKUP(J$1,$R$2:$S$16,2,0),'APTA Employee Census'!$B$6:$AB$507,ROWS($A$1:J456)+1,0),IF(AND($K457="part_time",HLOOKUP(VLOOKUP(J$1,$R$2:$S$16,2,0),'APTA Employee Census'!$B$6:$AB$507,ROWS($A$1:J456)+1,0)=""),'APTA Employee Census'!$G$1,"")))</f>
        <v/>
      </c>
      <c r="K457" s="43" t="e">
        <f>IF(VLOOKUP(K$1,$R$2:$S$16,2,0)="","",IF(HLOOKUP(VLOOKUP(K$1,$R$2:$S$16,2,0),'APTA Employee Census'!$B$6:$AB$507,ROWS($A$1:K456)+1,0)=0,"",VLOOKUP(HLOOKUP(VLOOKUP(K$1,$R$2:$S$16,2,0),'APTA Employee Census'!$B$6:$AB$507,ROWS($A$1:K456)+1,0),Lookups!$A$2:$B$45,2,0)))</f>
        <v>#N/A</v>
      </c>
      <c r="L457" s="72" t="str">
        <f>IF(VLOOKUP(L$1,$R$2:$S$16,2,0)="","",IF(HLOOKUP(VLOOKUP(L$1,$R$2:$S$16,2,0),'APTA Employee Census'!$B$6:$AB$507,ROWS($A$1:L456)+1,0)=0,"",HLOOKUP(VLOOKUP(L$1,$R$2:$S$16,2,0),'APTA Employee Census'!$B$6:$AB$507,ROWS($A$1:L456)+1,0)))</f>
        <v/>
      </c>
      <c r="M457" s="74" t="str">
        <f>IF(VLOOKUP(M$1,$R$2:$S$16,2,0)="","",IF(HLOOKUP(VLOOKUP(M$1,$R$2:$S$16,2,0),'APTA Employee Census'!$B$6:$AB$507,ROWS($A$1:M456)+1,0)=0,"",HLOOKUP(VLOOKUP(M$1,$R$2:$S$16,2,0),'APTA Employee Census'!$B$6:$AB$507,ROWS($A$1:M456)+1,0)))</f>
        <v/>
      </c>
      <c r="N457" s="72" t="str">
        <f>IF(VLOOKUP(N$1,$R$2:$S$16,2,0)="","",IF(HLOOKUP(VLOOKUP(N$1,$R$2:$S$16,2,0),'APTA Employee Census'!$B$6:$AB$507,ROWS($A$1:N456)+1,0)=0,"",HLOOKUP(VLOOKUP(N$1,$R$2:$S$16,2,0),'APTA Employee Census'!$B$6:$AB$507,ROWS($A$1:N456)+1,0)))</f>
        <v/>
      </c>
      <c r="O457" s="43" t="str">
        <f>IF(VLOOKUP(O$1,$R$2:$S$16,2,0)="","",IF(E457="self",IF(HLOOKUP(VLOOKUP(O$1,$R$2:$S$16,2,0),'APTA Employee Census'!$B$6:$AB$507,ROWS($A$1:O456)+1,0)=0,"",VLOOKUP(HLOOKUP(VLOOKUP(O$1,$R$2:$S$16,2,0),'APTA Employee Census'!$B$6:$AB$507,ROWS($A$1:O456)+1,0),Lookups!$A$2:$B$45,2,0)),""))</f>
        <v/>
      </c>
    </row>
    <row r="458" spans="1:15" ht="18" customHeight="1" x14ac:dyDescent="0.15">
      <c r="A458" s="43" t="str">
        <f>IF(VLOOKUP(A$1,$R$2:$S$16,2,0)="","",IF(HLOOKUP(VLOOKUP(A$1,$R$2:$S$16,2,0),'APTA Employee Census'!$B$6:$AB$507,ROWS($A$1:A457)+1,0)=0,"",HLOOKUP(VLOOKUP(A$1,$R$2:$S$16,2,0),'APTA Employee Census'!$B$6:$AB$507,ROWS($A$1:A457)+1,0)))</f>
        <v/>
      </c>
      <c r="B458" s="43" t="str">
        <f>IF(VLOOKUP(B$1,$R$2:$S$16,2,0)="","",IF(HLOOKUP(VLOOKUP(B$1,$R$2:$S$16,2,0),'APTA Employee Census'!$A$6:$AB$507,ROWS($A$1:B457)+1,0)=0,"",HLOOKUP(VLOOKUP(B$1,$R$2:$S$16,2,0),'APTA Employee Census'!$A$6:$AB$507,ROWS($A$1:B457)+1,0)))</f>
        <v/>
      </c>
      <c r="C458" s="43" t="str">
        <f>IF(VLOOKUP(C$1,$R$2:$S$16,2,0)="","",IF(HLOOKUP(VLOOKUP(C$1,$R$2:$S$16,2,0),'APTA Employee Census'!$B$6:$AB$507,ROWS($A$1:C457)+1,0)=0,"",HLOOKUP(VLOOKUP(C$1,$R$2:$S$16,2,0),'APTA Employee Census'!$B$6:$AB$507,ROWS($A$1:C457)+1,0)))</f>
        <v/>
      </c>
      <c r="D458" s="72" t="str">
        <f>IF(VLOOKUP(D$1,$R$2:$S$16,2,0)="","",IF(HLOOKUP(VLOOKUP(D$1,$R$2:$S$16,2,0),'APTA Employee Census'!$B$6:$AB$507,ROWS($A$1:D457)+1,0)=0,"",HLOOKUP(VLOOKUP(D$1,$R$2:$S$16,2,0),'APTA Employee Census'!$B$6:$AB$507,ROWS($A$1:D457)+1,0)))</f>
        <v/>
      </c>
      <c r="E458" s="43" t="str">
        <f>IF(VLOOKUP(E$1,$R$2:$S$16,2,0)="","",IF(HLOOKUP(VLOOKUP(E$1,$R$2:$S$16,2,0),'APTA Employee Census'!$B$6:$AB$507,ROWS($A$1:E457)+1,0)=0,"",VLOOKUP(HLOOKUP(VLOOKUP(E$1,$R$2:$S$16,2,0),'APTA Employee Census'!$B$6:$AB$507,ROWS($A$1:E457)+1,0),Lookups!$A$2:$B$45,2,0)))</f>
        <v/>
      </c>
      <c r="F458" s="72" t="str">
        <f>IF(VLOOKUP(F$1,$R$2:$S$16,2,0)="","",IF(HLOOKUP(VLOOKUP(F$1,$R$2:$S$16,2,0),'APTA Employee Census'!$B$6:$AB$507,ROWS($A$1:F457)+1,0)=0,"",HLOOKUP(VLOOKUP(F$1,$R$2:$S$16,2,0),'APTA Employee Census'!$B$6:$AB$507,ROWS($A$1:F457)+1,0)))</f>
        <v/>
      </c>
      <c r="G458" s="43" t="str">
        <f>IF(VLOOKUP(G$1,$R$2:$S$16,2,0)="","",IF(HLOOKUP(VLOOKUP(G$1,$R$2:$S$16,2,0),'APTA Employee Census'!$B$6:$AB$507,ROWS($A$1:G457)+1,0)=0,"",VLOOKUP(HLOOKUP(VLOOKUP(G$1,$R$2:$S$16,2,0),'APTA Employee Census'!$B$6:$AB$507,ROWS($A$1:G457)+1,0),Lookups!$A$2:$B$45,2,0)))</f>
        <v/>
      </c>
      <c r="H458" s="72" t="str">
        <f>IF(VLOOKUP(H$1,$R$2:$S$16,2,0)="","",IF(HLOOKUP(VLOOKUP(H$1,$R$2:$S$16,2,0),'APTA Employee Census'!$B$6:$AB$507,ROWS($A$1:H457)+1,0)=0,"",HLOOKUP(VLOOKUP(H$1,$R$2:$S$16,2,0),'APTA Employee Census'!$B$6:$AB$507,ROWS($A$1:H457)+1,0)))</f>
        <v/>
      </c>
      <c r="I458" s="73" t="str">
        <f>IF(VLOOKUP(I$1,$R$2:$S$16,2,0)="","",IF(HLOOKUP(VLOOKUP(I$1,$R$2:$S$16,2,0),'APTA Employee Census'!$B$6:$AB$507,ROWS($A$1:I457)+1,0)=0,"",HLOOKUP(VLOOKUP(I$1,$R$2:$S$16,2,0),'APTA Employee Census'!$B$6:$AB$507,ROWS($A$1:I457)+1,0)))</f>
        <v/>
      </c>
      <c r="J458" s="74" t="str">
        <f>IF(VLOOKUP($J$1,$R$2:$S$16,2,0)="","",IF(AND($K458="part_time",HLOOKUP(VLOOKUP(J$1,$R$2:$S$16,2,0),'APTA Employee Census'!$B$6:$AB$507,ROWS($A$1:J457)+1,0)&gt;0),HLOOKUP(VLOOKUP(J$1,$R$2:$S$16,2,0),'APTA Employee Census'!$B$6:$AB$507,ROWS($A$1:J457)+1,0),IF(AND($K458="part_time",HLOOKUP(VLOOKUP(J$1,$R$2:$S$16,2,0),'APTA Employee Census'!$B$6:$AB$507,ROWS($A$1:J457)+1,0)=""),'APTA Employee Census'!$G$1,"")))</f>
        <v/>
      </c>
      <c r="K458" s="43" t="e">
        <f>IF(VLOOKUP(K$1,$R$2:$S$16,2,0)="","",IF(HLOOKUP(VLOOKUP(K$1,$R$2:$S$16,2,0),'APTA Employee Census'!$B$6:$AB$507,ROWS($A$1:K457)+1,0)=0,"",VLOOKUP(HLOOKUP(VLOOKUP(K$1,$R$2:$S$16,2,0),'APTA Employee Census'!$B$6:$AB$507,ROWS($A$1:K457)+1,0),Lookups!$A$2:$B$45,2,0)))</f>
        <v>#N/A</v>
      </c>
      <c r="L458" s="72" t="str">
        <f>IF(VLOOKUP(L$1,$R$2:$S$16,2,0)="","",IF(HLOOKUP(VLOOKUP(L$1,$R$2:$S$16,2,0),'APTA Employee Census'!$B$6:$AB$507,ROWS($A$1:L457)+1,0)=0,"",HLOOKUP(VLOOKUP(L$1,$R$2:$S$16,2,0),'APTA Employee Census'!$B$6:$AB$507,ROWS($A$1:L457)+1,0)))</f>
        <v/>
      </c>
      <c r="M458" s="74" t="str">
        <f>IF(VLOOKUP(M$1,$R$2:$S$16,2,0)="","",IF(HLOOKUP(VLOOKUP(M$1,$R$2:$S$16,2,0),'APTA Employee Census'!$B$6:$AB$507,ROWS($A$1:M457)+1,0)=0,"",HLOOKUP(VLOOKUP(M$1,$R$2:$S$16,2,0),'APTA Employee Census'!$B$6:$AB$507,ROWS($A$1:M457)+1,0)))</f>
        <v/>
      </c>
      <c r="N458" s="72" t="str">
        <f>IF(VLOOKUP(N$1,$R$2:$S$16,2,0)="","",IF(HLOOKUP(VLOOKUP(N$1,$R$2:$S$16,2,0),'APTA Employee Census'!$B$6:$AB$507,ROWS($A$1:N457)+1,0)=0,"",HLOOKUP(VLOOKUP(N$1,$R$2:$S$16,2,0),'APTA Employee Census'!$B$6:$AB$507,ROWS($A$1:N457)+1,0)))</f>
        <v/>
      </c>
      <c r="O458" s="43" t="str">
        <f>IF(VLOOKUP(O$1,$R$2:$S$16,2,0)="","",IF(E458="self",IF(HLOOKUP(VLOOKUP(O$1,$R$2:$S$16,2,0),'APTA Employee Census'!$B$6:$AB$507,ROWS($A$1:O457)+1,0)=0,"",VLOOKUP(HLOOKUP(VLOOKUP(O$1,$R$2:$S$16,2,0),'APTA Employee Census'!$B$6:$AB$507,ROWS($A$1:O457)+1,0),Lookups!$A$2:$B$45,2,0)),""))</f>
        <v/>
      </c>
    </row>
    <row r="459" spans="1:15" ht="18" customHeight="1" x14ac:dyDescent="0.15">
      <c r="A459" s="43" t="str">
        <f>IF(VLOOKUP(A$1,$R$2:$S$16,2,0)="","",IF(HLOOKUP(VLOOKUP(A$1,$R$2:$S$16,2,0),'APTA Employee Census'!$B$6:$AB$507,ROWS($A$1:A458)+1,0)=0,"",HLOOKUP(VLOOKUP(A$1,$R$2:$S$16,2,0),'APTA Employee Census'!$B$6:$AB$507,ROWS($A$1:A458)+1,0)))</f>
        <v/>
      </c>
      <c r="B459" s="43" t="str">
        <f>IF(VLOOKUP(B$1,$R$2:$S$16,2,0)="","",IF(HLOOKUP(VLOOKUP(B$1,$R$2:$S$16,2,0),'APTA Employee Census'!$A$6:$AB$507,ROWS($A$1:B458)+1,0)=0,"",HLOOKUP(VLOOKUP(B$1,$R$2:$S$16,2,0),'APTA Employee Census'!$A$6:$AB$507,ROWS($A$1:B458)+1,0)))</f>
        <v/>
      </c>
      <c r="C459" s="43" t="str">
        <f>IF(VLOOKUP(C$1,$R$2:$S$16,2,0)="","",IF(HLOOKUP(VLOOKUP(C$1,$R$2:$S$16,2,0),'APTA Employee Census'!$B$6:$AB$507,ROWS($A$1:C458)+1,0)=0,"",HLOOKUP(VLOOKUP(C$1,$R$2:$S$16,2,0),'APTA Employee Census'!$B$6:$AB$507,ROWS($A$1:C458)+1,0)))</f>
        <v/>
      </c>
      <c r="D459" s="72" t="str">
        <f>IF(VLOOKUP(D$1,$R$2:$S$16,2,0)="","",IF(HLOOKUP(VLOOKUP(D$1,$R$2:$S$16,2,0),'APTA Employee Census'!$B$6:$AB$507,ROWS($A$1:D458)+1,0)=0,"",HLOOKUP(VLOOKUP(D$1,$R$2:$S$16,2,0),'APTA Employee Census'!$B$6:$AB$507,ROWS($A$1:D458)+1,0)))</f>
        <v/>
      </c>
      <c r="E459" s="43" t="str">
        <f>IF(VLOOKUP(E$1,$R$2:$S$16,2,0)="","",IF(HLOOKUP(VLOOKUP(E$1,$R$2:$S$16,2,0),'APTA Employee Census'!$B$6:$AB$507,ROWS($A$1:E458)+1,0)=0,"",VLOOKUP(HLOOKUP(VLOOKUP(E$1,$R$2:$S$16,2,0),'APTA Employee Census'!$B$6:$AB$507,ROWS($A$1:E458)+1,0),Lookups!$A$2:$B$45,2,0)))</f>
        <v/>
      </c>
      <c r="F459" s="72" t="str">
        <f>IF(VLOOKUP(F$1,$R$2:$S$16,2,0)="","",IF(HLOOKUP(VLOOKUP(F$1,$R$2:$S$16,2,0),'APTA Employee Census'!$B$6:$AB$507,ROWS($A$1:F458)+1,0)=0,"",HLOOKUP(VLOOKUP(F$1,$R$2:$S$16,2,0),'APTA Employee Census'!$B$6:$AB$507,ROWS($A$1:F458)+1,0)))</f>
        <v/>
      </c>
      <c r="G459" s="43" t="str">
        <f>IF(VLOOKUP(G$1,$R$2:$S$16,2,0)="","",IF(HLOOKUP(VLOOKUP(G$1,$R$2:$S$16,2,0),'APTA Employee Census'!$B$6:$AB$507,ROWS($A$1:G458)+1,0)=0,"",VLOOKUP(HLOOKUP(VLOOKUP(G$1,$R$2:$S$16,2,0),'APTA Employee Census'!$B$6:$AB$507,ROWS($A$1:G458)+1,0),Lookups!$A$2:$B$45,2,0)))</f>
        <v/>
      </c>
      <c r="H459" s="72" t="str">
        <f>IF(VLOOKUP(H$1,$R$2:$S$16,2,0)="","",IF(HLOOKUP(VLOOKUP(H$1,$R$2:$S$16,2,0),'APTA Employee Census'!$B$6:$AB$507,ROWS($A$1:H458)+1,0)=0,"",HLOOKUP(VLOOKUP(H$1,$R$2:$S$16,2,0),'APTA Employee Census'!$B$6:$AB$507,ROWS($A$1:H458)+1,0)))</f>
        <v/>
      </c>
      <c r="I459" s="73" t="str">
        <f>IF(VLOOKUP(I$1,$R$2:$S$16,2,0)="","",IF(HLOOKUP(VLOOKUP(I$1,$R$2:$S$16,2,0),'APTA Employee Census'!$B$6:$AB$507,ROWS($A$1:I458)+1,0)=0,"",HLOOKUP(VLOOKUP(I$1,$R$2:$S$16,2,0),'APTA Employee Census'!$B$6:$AB$507,ROWS($A$1:I458)+1,0)))</f>
        <v/>
      </c>
      <c r="J459" s="74" t="str">
        <f>IF(VLOOKUP($J$1,$R$2:$S$16,2,0)="","",IF(AND($K459="part_time",HLOOKUP(VLOOKUP(J$1,$R$2:$S$16,2,0),'APTA Employee Census'!$B$6:$AB$507,ROWS($A$1:J458)+1,0)&gt;0),HLOOKUP(VLOOKUP(J$1,$R$2:$S$16,2,0),'APTA Employee Census'!$B$6:$AB$507,ROWS($A$1:J458)+1,0),IF(AND($K459="part_time",HLOOKUP(VLOOKUP(J$1,$R$2:$S$16,2,0),'APTA Employee Census'!$B$6:$AB$507,ROWS($A$1:J458)+1,0)=""),'APTA Employee Census'!$G$1,"")))</f>
        <v/>
      </c>
      <c r="K459" s="43" t="e">
        <f>IF(VLOOKUP(K$1,$R$2:$S$16,2,0)="","",IF(HLOOKUP(VLOOKUP(K$1,$R$2:$S$16,2,0),'APTA Employee Census'!$B$6:$AB$507,ROWS($A$1:K458)+1,0)=0,"",VLOOKUP(HLOOKUP(VLOOKUP(K$1,$R$2:$S$16,2,0),'APTA Employee Census'!$B$6:$AB$507,ROWS($A$1:K458)+1,0),Lookups!$A$2:$B$45,2,0)))</f>
        <v>#N/A</v>
      </c>
      <c r="L459" s="72" t="str">
        <f>IF(VLOOKUP(L$1,$R$2:$S$16,2,0)="","",IF(HLOOKUP(VLOOKUP(L$1,$R$2:$S$16,2,0),'APTA Employee Census'!$B$6:$AB$507,ROWS($A$1:L458)+1,0)=0,"",HLOOKUP(VLOOKUP(L$1,$R$2:$S$16,2,0),'APTA Employee Census'!$B$6:$AB$507,ROWS($A$1:L458)+1,0)))</f>
        <v/>
      </c>
      <c r="M459" s="74" t="str">
        <f>IF(VLOOKUP(M$1,$R$2:$S$16,2,0)="","",IF(HLOOKUP(VLOOKUP(M$1,$R$2:$S$16,2,0),'APTA Employee Census'!$B$6:$AB$507,ROWS($A$1:M458)+1,0)=0,"",HLOOKUP(VLOOKUP(M$1,$R$2:$S$16,2,0),'APTA Employee Census'!$B$6:$AB$507,ROWS($A$1:M458)+1,0)))</f>
        <v/>
      </c>
      <c r="N459" s="72" t="str">
        <f>IF(VLOOKUP(N$1,$R$2:$S$16,2,0)="","",IF(HLOOKUP(VLOOKUP(N$1,$R$2:$S$16,2,0),'APTA Employee Census'!$B$6:$AB$507,ROWS($A$1:N458)+1,0)=0,"",HLOOKUP(VLOOKUP(N$1,$R$2:$S$16,2,0),'APTA Employee Census'!$B$6:$AB$507,ROWS($A$1:N458)+1,0)))</f>
        <v/>
      </c>
      <c r="O459" s="43" t="str">
        <f>IF(VLOOKUP(O$1,$R$2:$S$16,2,0)="","",IF(E459="self",IF(HLOOKUP(VLOOKUP(O$1,$R$2:$S$16,2,0),'APTA Employee Census'!$B$6:$AB$507,ROWS($A$1:O458)+1,0)=0,"",VLOOKUP(HLOOKUP(VLOOKUP(O$1,$R$2:$S$16,2,0),'APTA Employee Census'!$B$6:$AB$507,ROWS($A$1:O458)+1,0),Lookups!$A$2:$B$45,2,0)),""))</f>
        <v/>
      </c>
    </row>
    <row r="460" spans="1:15" ht="18" customHeight="1" x14ac:dyDescent="0.15">
      <c r="A460" s="43" t="str">
        <f>IF(VLOOKUP(A$1,$R$2:$S$16,2,0)="","",IF(HLOOKUP(VLOOKUP(A$1,$R$2:$S$16,2,0),'APTA Employee Census'!$B$6:$AB$507,ROWS($A$1:A459)+1,0)=0,"",HLOOKUP(VLOOKUP(A$1,$R$2:$S$16,2,0),'APTA Employee Census'!$B$6:$AB$507,ROWS($A$1:A459)+1,0)))</f>
        <v/>
      </c>
      <c r="B460" s="43" t="str">
        <f>IF(VLOOKUP(B$1,$R$2:$S$16,2,0)="","",IF(HLOOKUP(VLOOKUP(B$1,$R$2:$S$16,2,0),'APTA Employee Census'!$A$6:$AB$507,ROWS($A$1:B459)+1,0)=0,"",HLOOKUP(VLOOKUP(B$1,$R$2:$S$16,2,0),'APTA Employee Census'!$A$6:$AB$507,ROWS($A$1:B459)+1,0)))</f>
        <v/>
      </c>
      <c r="C460" s="43" t="str">
        <f>IF(VLOOKUP(C$1,$R$2:$S$16,2,0)="","",IF(HLOOKUP(VLOOKUP(C$1,$R$2:$S$16,2,0),'APTA Employee Census'!$B$6:$AB$507,ROWS($A$1:C459)+1,0)=0,"",HLOOKUP(VLOOKUP(C$1,$R$2:$S$16,2,0),'APTA Employee Census'!$B$6:$AB$507,ROWS($A$1:C459)+1,0)))</f>
        <v/>
      </c>
      <c r="D460" s="72" t="str">
        <f>IF(VLOOKUP(D$1,$R$2:$S$16,2,0)="","",IF(HLOOKUP(VLOOKUP(D$1,$R$2:$S$16,2,0),'APTA Employee Census'!$B$6:$AB$507,ROWS($A$1:D459)+1,0)=0,"",HLOOKUP(VLOOKUP(D$1,$R$2:$S$16,2,0),'APTA Employee Census'!$B$6:$AB$507,ROWS($A$1:D459)+1,0)))</f>
        <v/>
      </c>
      <c r="E460" s="43" t="str">
        <f>IF(VLOOKUP(E$1,$R$2:$S$16,2,0)="","",IF(HLOOKUP(VLOOKUP(E$1,$R$2:$S$16,2,0),'APTA Employee Census'!$B$6:$AB$507,ROWS($A$1:E459)+1,0)=0,"",VLOOKUP(HLOOKUP(VLOOKUP(E$1,$R$2:$S$16,2,0),'APTA Employee Census'!$B$6:$AB$507,ROWS($A$1:E459)+1,0),Lookups!$A$2:$B$45,2,0)))</f>
        <v/>
      </c>
      <c r="F460" s="72" t="str">
        <f>IF(VLOOKUP(F$1,$R$2:$S$16,2,0)="","",IF(HLOOKUP(VLOOKUP(F$1,$R$2:$S$16,2,0),'APTA Employee Census'!$B$6:$AB$507,ROWS($A$1:F459)+1,0)=0,"",HLOOKUP(VLOOKUP(F$1,$R$2:$S$16,2,0),'APTA Employee Census'!$B$6:$AB$507,ROWS($A$1:F459)+1,0)))</f>
        <v/>
      </c>
      <c r="G460" s="43" t="str">
        <f>IF(VLOOKUP(G$1,$R$2:$S$16,2,0)="","",IF(HLOOKUP(VLOOKUP(G$1,$R$2:$S$16,2,0),'APTA Employee Census'!$B$6:$AB$507,ROWS($A$1:G459)+1,0)=0,"",VLOOKUP(HLOOKUP(VLOOKUP(G$1,$R$2:$S$16,2,0),'APTA Employee Census'!$B$6:$AB$507,ROWS($A$1:G459)+1,0),Lookups!$A$2:$B$45,2,0)))</f>
        <v/>
      </c>
      <c r="H460" s="72" t="str">
        <f>IF(VLOOKUP(H$1,$R$2:$S$16,2,0)="","",IF(HLOOKUP(VLOOKUP(H$1,$R$2:$S$16,2,0),'APTA Employee Census'!$B$6:$AB$507,ROWS($A$1:H459)+1,0)=0,"",HLOOKUP(VLOOKUP(H$1,$R$2:$S$16,2,0),'APTA Employee Census'!$B$6:$AB$507,ROWS($A$1:H459)+1,0)))</f>
        <v/>
      </c>
      <c r="I460" s="73" t="str">
        <f>IF(VLOOKUP(I$1,$R$2:$S$16,2,0)="","",IF(HLOOKUP(VLOOKUP(I$1,$R$2:$S$16,2,0),'APTA Employee Census'!$B$6:$AB$507,ROWS($A$1:I459)+1,0)=0,"",HLOOKUP(VLOOKUP(I$1,$R$2:$S$16,2,0),'APTA Employee Census'!$B$6:$AB$507,ROWS($A$1:I459)+1,0)))</f>
        <v/>
      </c>
      <c r="J460" s="74" t="str">
        <f>IF(VLOOKUP($J$1,$R$2:$S$16,2,0)="","",IF(AND($K460="part_time",HLOOKUP(VLOOKUP(J$1,$R$2:$S$16,2,0),'APTA Employee Census'!$B$6:$AB$507,ROWS($A$1:J459)+1,0)&gt;0),HLOOKUP(VLOOKUP(J$1,$R$2:$S$16,2,0),'APTA Employee Census'!$B$6:$AB$507,ROWS($A$1:J459)+1,0),IF(AND($K460="part_time",HLOOKUP(VLOOKUP(J$1,$R$2:$S$16,2,0),'APTA Employee Census'!$B$6:$AB$507,ROWS($A$1:J459)+1,0)=""),'APTA Employee Census'!$G$1,"")))</f>
        <v/>
      </c>
      <c r="K460" s="43" t="e">
        <f>IF(VLOOKUP(K$1,$R$2:$S$16,2,0)="","",IF(HLOOKUP(VLOOKUP(K$1,$R$2:$S$16,2,0),'APTA Employee Census'!$B$6:$AB$507,ROWS($A$1:K459)+1,0)=0,"",VLOOKUP(HLOOKUP(VLOOKUP(K$1,$R$2:$S$16,2,0),'APTA Employee Census'!$B$6:$AB$507,ROWS($A$1:K459)+1,0),Lookups!$A$2:$B$45,2,0)))</f>
        <v>#N/A</v>
      </c>
      <c r="L460" s="72" t="str">
        <f>IF(VLOOKUP(L$1,$R$2:$S$16,2,0)="","",IF(HLOOKUP(VLOOKUP(L$1,$R$2:$S$16,2,0),'APTA Employee Census'!$B$6:$AB$507,ROWS($A$1:L459)+1,0)=0,"",HLOOKUP(VLOOKUP(L$1,$R$2:$S$16,2,0),'APTA Employee Census'!$B$6:$AB$507,ROWS($A$1:L459)+1,0)))</f>
        <v/>
      </c>
      <c r="M460" s="74" t="str">
        <f>IF(VLOOKUP(M$1,$R$2:$S$16,2,0)="","",IF(HLOOKUP(VLOOKUP(M$1,$R$2:$S$16,2,0),'APTA Employee Census'!$B$6:$AB$507,ROWS($A$1:M459)+1,0)=0,"",HLOOKUP(VLOOKUP(M$1,$R$2:$S$16,2,0),'APTA Employee Census'!$B$6:$AB$507,ROWS($A$1:M459)+1,0)))</f>
        <v/>
      </c>
      <c r="N460" s="72" t="str">
        <f>IF(VLOOKUP(N$1,$R$2:$S$16,2,0)="","",IF(HLOOKUP(VLOOKUP(N$1,$R$2:$S$16,2,0),'APTA Employee Census'!$B$6:$AB$507,ROWS($A$1:N459)+1,0)=0,"",HLOOKUP(VLOOKUP(N$1,$R$2:$S$16,2,0),'APTA Employee Census'!$B$6:$AB$507,ROWS($A$1:N459)+1,0)))</f>
        <v/>
      </c>
      <c r="O460" s="43" t="str">
        <f>IF(VLOOKUP(O$1,$R$2:$S$16,2,0)="","",IF(E460="self",IF(HLOOKUP(VLOOKUP(O$1,$R$2:$S$16,2,0),'APTA Employee Census'!$B$6:$AB$507,ROWS($A$1:O459)+1,0)=0,"",VLOOKUP(HLOOKUP(VLOOKUP(O$1,$R$2:$S$16,2,0),'APTA Employee Census'!$B$6:$AB$507,ROWS($A$1:O459)+1,0),Lookups!$A$2:$B$45,2,0)),""))</f>
        <v/>
      </c>
    </row>
    <row r="461" spans="1:15" ht="18" customHeight="1" x14ac:dyDescent="0.15">
      <c r="A461" s="43" t="str">
        <f>IF(VLOOKUP(A$1,$R$2:$S$16,2,0)="","",IF(HLOOKUP(VLOOKUP(A$1,$R$2:$S$16,2,0),'APTA Employee Census'!$B$6:$AB$507,ROWS($A$1:A460)+1,0)=0,"",HLOOKUP(VLOOKUP(A$1,$R$2:$S$16,2,0),'APTA Employee Census'!$B$6:$AB$507,ROWS($A$1:A460)+1,0)))</f>
        <v/>
      </c>
      <c r="B461" s="43" t="str">
        <f>IF(VLOOKUP(B$1,$R$2:$S$16,2,0)="","",IF(HLOOKUP(VLOOKUP(B$1,$R$2:$S$16,2,0),'APTA Employee Census'!$A$6:$AB$507,ROWS($A$1:B460)+1,0)=0,"",HLOOKUP(VLOOKUP(B$1,$R$2:$S$16,2,0),'APTA Employee Census'!$A$6:$AB$507,ROWS($A$1:B460)+1,0)))</f>
        <v/>
      </c>
      <c r="C461" s="43" t="str">
        <f>IF(VLOOKUP(C$1,$R$2:$S$16,2,0)="","",IF(HLOOKUP(VLOOKUP(C$1,$R$2:$S$16,2,0),'APTA Employee Census'!$B$6:$AB$507,ROWS($A$1:C460)+1,0)=0,"",HLOOKUP(VLOOKUP(C$1,$R$2:$S$16,2,0),'APTA Employee Census'!$B$6:$AB$507,ROWS($A$1:C460)+1,0)))</f>
        <v/>
      </c>
      <c r="D461" s="72" t="str">
        <f>IF(VLOOKUP(D$1,$R$2:$S$16,2,0)="","",IF(HLOOKUP(VLOOKUP(D$1,$R$2:$S$16,2,0),'APTA Employee Census'!$B$6:$AB$507,ROWS($A$1:D460)+1,0)=0,"",HLOOKUP(VLOOKUP(D$1,$R$2:$S$16,2,0),'APTA Employee Census'!$B$6:$AB$507,ROWS($A$1:D460)+1,0)))</f>
        <v/>
      </c>
      <c r="E461" s="43" t="str">
        <f>IF(VLOOKUP(E$1,$R$2:$S$16,2,0)="","",IF(HLOOKUP(VLOOKUP(E$1,$R$2:$S$16,2,0),'APTA Employee Census'!$B$6:$AB$507,ROWS($A$1:E460)+1,0)=0,"",VLOOKUP(HLOOKUP(VLOOKUP(E$1,$R$2:$S$16,2,0),'APTA Employee Census'!$B$6:$AB$507,ROWS($A$1:E460)+1,0),Lookups!$A$2:$B$45,2,0)))</f>
        <v/>
      </c>
      <c r="F461" s="72" t="str">
        <f>IF(VLOOKUP(F$1,$R$2:$S$16,2,0)="","",IF(HLOOKUP(VLOOKUP(F$1,$R$2:$S$16,2,0),'APTA Employee Census'!$B$6:$AB$507,ROWS($A$1:F460)+1,0)=0,"",HLOOKUP(VLOOKUP(F$1,$R$2:$S$16,2,0),'APTA Employee Census'!$B$6:$AB$507,ROWS($A$1:F460)+1,0)))</f>
        <v/>
      </c>
      <c r="G461" s="43" t="str">
        <f>IF(VLOOKUP(G$1,$R$2:$S$16,2,0)="","",IF(HLOOKUP(VLOOKUP(G$1,$R$2:$S$16,2,0),'APTA Employee Census'!$B$6:$AB$507,ROWS($A$1:G460)+1,0)=0,"",VLOOKUP(HLOOKUP(VLOOKUP(G$1,$R$2:$S$16,2,0),'APTA Employee Census'!$B$6:$AB$507,ROWS($A$1:G460)+1,0),Lookups!$A$2:$B$45,2,0)))</f>
        <v/>
      </c>
      <c r="H461" s="72" t="str">
        <f>IF(VLOOKUP(H$1,$R$2:$S$16,2,0)="","",IF(HLOOKUP(VLOOKUP(H$1,$R$2:$S$16,2,0),'APTA Employee Census'!$B$6:$AB$507,ROWS($A$1:H460)+1,0)=0,"",HLOOKUP(VLOOKUP(H$1,$R$2:$S$16,2,0),'APTA Employee Census'!$B$6:$AB$507,ROWS($A$1:H460)+1,0)))</f>
        <v/>
      </c>
      <c r="I461" s="73" t="str">
        <f>IF(VLOOKUP(I$1,$R$2:$S$16,2,0)="","",IF(HLOOKUP(VLOOKUP(I$1,$R$2:$S$16,2,0),'APTA Employee Census'!$B$6:$AB$507,ROWS($A$1:I460)+1,0)=0,"",HLOOKUP(VLOOKUP(I$1,$R$2:$S$16,2,0),'APTA Employee Census'!$B$6:$AB$507,ROWS($A$1:I460)+1,0)))</f>
        <v/>
      </c>
      <c r="J461" s="74" t="str">
        <f>IF(VLOOKUP($J$1,$R$2:$S$16,2,0)="","",IF(AND($K461="part_time",HLOOKUP(VLOOKUP(J$1,$R$2:$S$16,2,0),'APTA Employee Census'!$B$6:$AB$507,ROWS($A$1:J460)+1,0)&gt;0),HLOOKUP(VLOOKUP(J$1,$R$2:$S$16,2,0),'APTA Employee Census'!$B$6:$AB$507,ROWS($A$1:J460)+1,0),IF(AND($K461="part_time",HLOOKUP(VLOOKUP(J$1,$R$2:$S$16,2,0),'APTA Employee Census'!$B$6:$AB$507,ROWS($A$1:J460)+1,0)=""),'APTA Employee Census'!$G$1,"")))</f>
        <v/>
      </c>
      <c r="K461" s="43" t="e">
        <f>IF(VLOOKUP(K$1,$R$2:$S$16,2,0)="","",IF(HLOOKUP(VLOOKUP(K$1,$R$2:$S$16,2,0),'APTA Employee Census'!$B$6:$AB$507,ROWS($A$1:K460)+1,0)=0,"",VLOOKUP(HLOOKUP(VLOOKUP(K$1,$R$2:$S$16,2,0),'APTA Employee Census'!$B$6:$AB$507,ROWS($A$1:K460)+1,0),Lookups!$A$2:$B$45,2,0)))</f>
        <v>#N/A</v>
      </c>
      <c r="L461" s="72" t="str">
        <f>IF(VLOOKUP(L$1,$R$2:$S$16,2,0)="","",IF(HLOOKUP(VLOOKUP(L$1,$R$2:$S$16,2,0),'APTA Employee Census'!$B$6:$AB$507,ROWS($A$1:L460)+1,0)=0,"",HLOOKUP(VLOOKUP(L$1,$R$2:$S$16,2,0),'APTA Employee Census'!$B$6:$AB$507,ROWS($A$1:L460)+1,0)))</f>
        <v/>
      </c>
      <c r="M461" s="74" t="str">
        <f>IF(VLOOKUP(M$1,$R$2:$S$16,2,0)="","",IF(HLOOKUP(VLOOKUP(M$1,$R$2:$S$16,2,0),'APTA Employee Census'!$B$6:$AB$507,ROWS($A$1:M460)+1,0)=0,"",HLOOKUP(VLOOKUP(M$1,$R$2:$S$16,2,0),'APTA Employee Census'!$B$6:$AB$507,ROWS($A$1:M460)+1,0)))</f>
        <v/>
      </c>
      <c r="N461" s="72" t="str">
        <f>IF(VLOOKUP(N$1,$R$2:$S$16,2,0)="","",IF(HLOOKUP(VLOOKUP(N$1,$R$2:$S$16,2,0),'APTA Employee Census'!$B$6:$AB$507,ROWS($A$1:N460)+1,0)=0,"",HLOOKUP(VLOOKUP(N$1,$R$2:$S$16,2,0),'APTA Employee Census'!$B$6:$AB$507,ROWS($A$1:N460)+1,0)))</f>
        <v/>
      </c>
      <c r="O461" s="43" t="str">
        <f>IF(VLOOKUP(O$1,$R$2:$S$16,2,0)="","",IF(E461="self",IF(HLOOKUP(VLOOKUP(O$1,$R$2:$S$16,2,0),'APTA Employee Census'!$B$6:$AB$507,ROWS($A$1:O460)+1,0)=0,"",VLOOKUP(HLOOKUP(VLOOKUP(O$1,$R$2:$S$16,2,0),'APTA Employee Census'!$B$6:$AB$507,ROWS($A$1:O460)+1,0),Lookups!$A$2:$B$45,2,0)),""))</f>
        <v/>
      </c>
    </row>
    <row r="462" spans="1:15" ht="18" customHeight="1" x14ac:dyDescent="0.15">
      <c r="A462" s="43" t="str">
        <f>IF(VLOOKUP(A$1,$R$2:$S$16,2,0)="","",IF(HLOOKUP(VLOOKUP(A$1,$R$2:$S$16,2,0),'APTA Employee Census'!$B$6:$AB$507,ROWS($A$1:A461)+1,0)=0,"",HLOOKUP(VLOOKUP(A$1,$R$2:$S$16,2,0),'APTA Employee Census'!$B$6:$AB$507,ROWS($A$1:A461)+1,0)))</f>
        <v/>
      </c>
      <c r="B462" s="43" t="str">
        <f>IF(VLOOKUP(B$1,$R$2:$S$16,2,0)="","",IF(HLOOKUP(VLOOKUP(B$1,$R$2:$S$16,2,0),'APTA Employee Census'!$A$6:$AB$507,ROWS($A$1:B461)+1,0)=0,"",HLOOKUP(VLOOKUP(B$1,$R$2:$S$16,2,0),'APTA Employee Census'!$A$6:$AB$507,ROWS($A$1:B461)+1,0)))</f>
        <v/>
      </c>
      <c r="C462" s="43" t="str">
        <f>IF(VLOOKUP(C$1,$R$2:$S$16,2,0)="","",IF(HLOOKUP(VLOOKUP(C$1,$R$2:$S$16,2,0),'APTA Employee Census'!$B$6:$AB$507,ROWS($A$1:C461)+1,0)=0,"",HLOOKUP(VLOOKUP(C$1,$R$2:$S$16,2,0),'APTA Employee Census'!$B$6:$AB$507,ROWS($A$1:C461)+1,0)))</f>
        <v/>
      </c>
      <c r="D462" s="72" t="str">
        <f>IF(VLOOKUP(D$1,$R$2:$S$16,2,0)="","",IF(HLOOKUP(VLOOKUP(D$1,$R$2:$S$16,2,0),'APTA Employee Census'!$B$6:$AB$507,ROWS($A$1:D461)+1,0)=0,"",HLOOKUP(VLOOKUP(D$1,$R$2:$S$16,2,0),'APTA Employee Census'!$B$6:$AB$507,ROWS($A$1:D461)+1,0)))</f>
        <v/>
      </c>
      <c r="E462" s="43" t="str">
        <f>IF(VLOOKUP(E$1,$R$2:$S$16,2,0)="","",IF(HLOOKUP(VLOOKUP(E$1,$R$2:$S$16,2,0),'APTA Employee Census'!$B$6:$AB$507,ROWS($A$1:E461)+1,0)=0,"",VLOOKUP(HLOOKUP(VLOOKUP(E$1,$R$2:$S$16,2,0),'APTA Employee Census'!$B$6:$AB$507,ROWS($A$1:E461)+1,0),Lookups!$A$2:$B$45,2,0)))</f>
        <v/>
      </c>
      <c r="F462" s="72" t="str">
        <f>IF(VLOOKUP(F$1,$R$2:$S$16,2,0)="","",IF(HLOOKUP(VLOOKUP(F$1,$R$2:$S$16,2,0),'APTA Employee Census'!$B$6:$AB$507,ROWS($A$1:F461)+1,0)=0,"",HLOOKUP(VLOOKUP(F$1,$R$2:$S$16,2,0),'APTA Employee Census'!$B$6:$AB$507,ROWS($A$1:F461)+1,0)))</f>
        <v/>
      </c>
      <c r="G462" s="43" t="str">
        <f>IF(VLOOKUP(G$1,$R$2:$S$16,2,0)="","",IF(HLOOKUP(VLOOKUP(G$1,$R$2:$S$16,2,0),'APTA Employee Census'!$B$6:$AB$507,ROWS($A$1:G461)+1,0)=0,"",VLOOKUP(HLOOKUP(VLOOKUP(G$1,$R$2:$S$16,2,0),'APTA Employee Census'!$B$6:$AB$507,ROWS($A$1:G461)+1,0),Lookups!$A$2:$B$45,2,0)))</f>
        <v/>
      </c>
      <c r="H462" s="72" t="str">
        <f>IF(VLOOKUP(H$1,$R$2:$S$16,2,0)="","",IF(HLOOKUP(VLOOKUP(H$1,$R$2:$S$16,2,0),'APTA Employee Census'!$B$6:$AB$507,ROWS($A$1:H461)+1,0)=0,"",HLOOKUP(VLOOKUP(H$1,$R$2:$S$16,2,0),'APTA Employee Census'!$B$6:$AB$507,ROWS($A$1:H461)+1,0)))</f>
        <v/>
      </c>
      <c r="I462" s="73" t="str">
        <f>IF(VLOOKUP(I$1,$R$2:$S$16,2,0)="","",IF(HLOOKUP(VLOOKUP(I$1,$R$2:$S$16,2,0),'APTA Employee Census'!$B$6:$AB$507,ROWS($A$1:I461)+1,0)=0,"",HLOOKUP(VLOOKUP(I$1,$R$2:$S$16,2,0),'APTA Employee Census'!$B$6:$AB$507,ROWS($A$1:I461)+1,0)))</f>
        <v/>
      </c>
      <c r="J462" s="74" t="str">
        <f>IF(VLOOKUP($J$1,$R$2:$S$16,2,0)="","",IF(AND($K462="part_time",HLOOKUP(VLOOKUP(J$1,$R$2:$S$16,2,0),'APTA Employee Census'!$B$6:$AB$507,ROWS($A$1:J461)+1,0)&gt;0),HLOOKUP(VLOOKUP(J$1,$R$2:$S$16,2,0),'APTA Employee Census'!$B$6:$AB$507,ROWS($A$1:J461)+1,0),IF(AND($K462="part_time",HLOOKUP(VLOOKUP(J$1,$R$2:$S$16,2,0),'APTA Employee Census'!$B$6:$AB$507,ROWS($A$1:J461)+1,0)=""),'APTA Employee Census'!$G$1,"")))</f>
        <v/>
      </c>
      <c r="K462" s="43" t="e">
        <f>IF(VLOOKUP(K$1,$R$2:$S$16,2,0)="","",IF(HLOOKUP(VLOOKUP(K$1,$R$2:$S$16,2,0),'APTA Employee Census'!$B$6:$AB$507,ROWS($A$1:K461)+1,0)=0,"",VLOOKUP(HLOOKUP(VLOOKUP(K$1,$R$2:$S$16,2,0),'APTA Employee Census'!$B$6:$AB$507,ROWS($A$1:K461)+1,0),Lookups!$A$2:$B$45,2,0)))</f>
        <v>#N/A</v>
      </c>
      <c r="L462" s="72" t="str">
        <f>IF(VLOOKUP(L$1,$R$2:$S$16,2,0)="","",IF(HLOOKUP(VLOOKUP(L$1,$R$2:$S$16,2,0),'APTA Employee Census'!$B$6:$AB$507,ROWS($A$1:L461)+1,0)=0,"",HLOOKUP(VLOOKUP(L$1,$R$2:$S$16,2,0),'APTA Employee Census'!$B$6:$AB$507,ROWS($A$1:L461)+1,0)))</f>
        <v/>
      </c>
      <c r="M462" s="74" t="str">
        <f>IF(VLOOKUP(M$1,$R$2:$S$16,2,0)="","",IF(HLOOKUP(VLOOKUP(M$1,$R$2:$S$16,2,0),'APTA Employee Census'!$B$6:$AB$507,ROWS($A$1:M461)+1,0)=0,"",HLOOKUP(VLOOKUP(M$1,$R$2:$S$16,2,0),'APTA Employee Census'!$B$6:$AB$507,ROWS($A$1:M461)+1,0)))</f>
        <v/>
      </c>
      <c r="N462" s="72" t="str">
        <f>IF(VLOOKUP(N$1,$R$2:$S$16,2,0)="","",IF(HLOOKUP(VLOOKUP(N$1,$R$2:$S$16,2,0),'APTA Employee Census'!$B$6:$AB$507,ROWS($A$1:N461)+1,0)=0,"",HLOOKUP(VLOOKUP(N$1,$R$2:$S$16,2,0),'APTA Employee Census'!$B$6:$AB$507,ROWS($A$1:N461)+1,0)))</f>
        <v/>
      </c>
      <c r="O462" s="43" t="str">
        <f>IF(VLOOKUP(O$1,$R$2:$S$16,2,0)="","",IF(E462="self",IF(HLOOKUP(VLOOKUP(O$1,$R$2:$S$16,2,0),'APTA Employee Census'!$B$6:$AB$507,ROWS($A$1:O461)+1,0)=0,"",VLOOKUP(HLOOKUP(VLOOKUP(O$1,$R$2:$S$16,2,0),'APTA Employee Census'!$B$6:$AB$507,ROWS($A$1:O461)+1,0),Lookups!$A$2:$B$45,2,0)),""))</f>
        <v/>
      </c>
    </row>
    <row r="463" spans="1:15" ht="18" customHeight="1" x14ac:dyDescent="0.15">
      <c r="A463" s="43" t="str">
        <f>IF(VLOOKUP(A$1,$R$2:$S$16,2,0)="","",IF(HLOOKUP(VLOOKUP(A$1,$R$2:$S$16,2,0),'APTA Employee Census'!$B$6:$AB$507,ROWS($A$1:A462)+1,0)=0,"",HLOOKUP(VLOOKUP(A$1,$R$2:$S$16,2,0),'APTA Employee Census'!$B$6:$AB$507,ROWS($A$1:A462)+1,0)))</f>
        <v/>
      </c>
      <c r="B463" s="43" t="str">
        <f>IF(VLOOKUP(B$1,$R$2:$S$16,2,0)="","",IF(HLOOKUP(VLOOKUP(B$1,$R$2:$S$16,2,0),'APTA Employee Census'!$A$6:$AB$507,ROWS($A$1:B462)+1,0)=0,"",HLOOKUP(VLOOKUP(B$1,$R$2:$S$16,2,0),'APTA Employee Census'!$A$6:$AB$507,ROWS($A$1:B462)+1,0)))</f>
        <v/>
      </c>
      <c r="C463" s="43" t="str">
        <f>IF(VLOOKUP(C$1,$R$2:$S$16,2,0)="","",IF(HLOOKUP(VLOOKUP(C$1,$R$2:$S$16,2,0),'APTA Employee Census'!$B$6:$AB$507,ROWS($A$1:C462)+1,0)=0,"",HLOOKUP(VLOOKUP(C$1,$R$2:$S$16,2,0),'APTA Employee Census'!$B$6:$AB$507,ROWS($A$1:C462)+1,0)))</f>
        <v/>
      </c>
      <c r="D463" s="72" t="str">
        <f>IF(VLOOKUP(D$1,$R$2:$S$16,2,0)="","",IF(HLOOKUP(VLOOKUP(D$1,$R$2:$S$16,2,0),'APTA Employee Census'!$B$6:$AB$507,ROWS($A$1:D462)+1,0)=0,"",HLOOKUP(VLOOKUP(D$1,$R$2:$S$16,2,0),'APTA Employee Census'!$B$6:$AB$507,ROWS($A$1:D462)+1,0)))</f>
        <v/>
      </c>
      <c r="E463" s="43" t="str">
        <f>IF(VLOOKUP(E$1,$R$2:$S$16,2,0)="","",IF(HLOOKUP(VLOOKUP(E$1,$R$2:$S$16,2,0),'APTA Employee Census'!$B$6:$AB$507,ROWS($A$1:E462)+1,0)=0,"",VLOOKUP(HLOOKUP(VLOOKUP(E$1,$R$2:$S$16,2,0),'APTA Employee Census'!$B$6:$AB$507,ROWS($A$1:E462)+1,0),Lookups!$A$2:$B$45,2,0)))</f>
        <v/>
      </c>
      <c r="F463" s="72" t="str">
        <f>IF(VLOOKUP(F$1,$R$2:$S$16,2,0)="","",IF(HLOOKUP(VLOOKUP(F$1,$R$2:$S$16,2,0),'APTA Employee Census'!$B$6:$AB$507,ROWS($A$1:F462)+1,0)=0,"",HLOOKUP(VLOOKUP(F$1,$R$2:$S$16,2,0),'APTA Employee Census'!$B$6:$AB$507,ROWS($A$1:F462)+1,0)))</f>
        <v/>
      </c>
      <c r="G463" s="43" t="str">
        <f>IF(VLOOKUP(G$1,$R$2:$S$16,2,0)="","",IF(HLOOKUP(VLOOKUP(G$1,$R$2:$S$16,2,0),'APTA Employee Census'!$B$6:$AB$507,ROWS($A$1:G462)+1,0)=0,"",VLOOKUP(HLOOKUP(VLOOKUP(G$1,$R$2:$S$16,2,0),'APTA Employee Census'!$B$6:$AB$507,ROWS($A$1:G462)+1,0),Lookups!$A$2:$B$45,2,0)))</f>
        <v/>
      </c>
      <c r="H463" s="72" t="str">
        <f>IF(VLOOKUP(H$1,$R$2:$S$16,2,0)="","",IF(HLOOKUP(VLOOKUP(H$1,$R$2:$S$16,2,0),'APTA Employee Census'!$B$6:$AB$507,ROWS($A$1:H462)+1,0)=0,"",HLOOKUP(VLOOKUP(H$1,$R$2:$S$16,2,0),'APTA Employee Census'!$B$6:$AB$507,ROWS($A$1:H462)+1,0)))</f>
        <v/>
      </c>
      <c r="I463" s="73" t="str">
        <f>IF(VLOOKUP(I$1,$R$2:$S$16,2,0)="","",IF(HLOOKUP(VLOOKUP(I$1,$R$2:$S$16,2,0),'APTA Employee Census'!$B$6:$AB$507,ROWS($A$1:I462)+1,0)=0,"",HLOOKUP(VLOOKUP(I$1,$R$2:$S$16,2,0),'APTA Employee Census'!$B$6:$AB$507,ROWS($A$1:I462)+1,0)))</f>
        <v/>
      </c>
      <c r="J463" s="74" t="str">
        <f>IF(VLOOKUP($J$1,$R$2:$S$16,2,0)="","",IF(AND($K463="part_time",HLOOKUP(VLOOKUP(J$1,$R$2:$S$16,2,0),'APTA Employee Census'!$B$6:$AB$507,ROWS($A$1:J462)+1,0)&gt;0),HLOOKUP(VLOOKUP(J$1,$R$2:$S$16,2,0),'APTA Employee Census'!$B$6:$AB$507,ROWS($A$1:J462)+1,0),IF(AND($K463="part_time",HLOOKUP(VLOOKUP(J$1,$R$2:$S$16,2,0),'APTA Employee Census'!$B$6:$AB$507,ROWS($A$1:J462)+1,0)=""),'APTA Employee Census'!$G$1,"")))</f>
        <v/>
      </c>
      <c r="K463" s="43" t="e">
        <f>IF(VLOOKUP(K$1,$R$2:$S$16,2,0)="","",IF(HLOOKUP(VLOOKUP(K$1,$R$2:$S$16,2,0),'APTA Employee Census'!$B$6:$AB$507,ROWS($A$1:K462)+1,0)=0,"",VLOOKUP(HLOOKUP(VLOOKUP(K$1,$R$2:$S$16,2,0),'APTA Employee Census'!$B$6:$AB$507,ROWS($A$1:K462)+1,0),Lookups!$A$2:$B$45,2,0)))</f>
        <v>#N/A</v>
      </c>
      <c r="L463" s="72" t="str">
        <f>IF(VLOOKUP(L$1,$R$2:$S$16,2,0)="","",IF(HLOOKUP(VLOOKUP(L$1,$R$2:$S$16,2,0),'APTA Employee Census'!$B$6:$AB$507,ROWS($A$1:L462)+1,0)=0,"",HLOOKUP(VLOOKUP(L$1,$R$2:$S$16,2,0),'APTA Employee Census'!$B$6:$AB$507,ROWS($A$1:L462)+1,0)))</f>
        <v/>
      </c>
      <c r="M463" s="74" t="str">
        <f>IF(VLOOKUP(M$1,$R$2:$S$16,2,0)="","",IF(HLOOKUP(VLOOKUP(M$1,$R$2:$S$16,2,0),'APTA Employee Census'!$B$6:$AB$507,ROWS($A$1:M462)+1,0)=0,"",HLOOKUP(VLOOKUP(M$1,$R$2:$S$16,2,0),'APTA Employee Census'!$B$6:$AB$507,ROWS($A$1:M462)+1,0)))</f>
        <v/>
      </c>
      <c r="N463" s="72" t="str">
        <f>IF(VLOOKUP(N$1,$R$2:$S$16,2,0)="","",IF(HLOOKUP(VLOOKUP(N$1,$R$2:$S$16,2,0),'APTA Employee Census'!$B$6:$AB$507,ROWS($A$1:N462)+1,0)=0,"",HLOOKUP(VLOOKUP(N$1,$R$2:$S$16,2,0),'APTA Employee Census'!$B$6:$AB$507,ROWS($A$1:N462)+1,0)))</f>
        <v/>
      </c>
      <c r="O463" s="43" t="str">
        <f>IF(VLOOKUP(O$1,$R$2:$S$16,2,0)="","",IF(E463="self",IF(HLOOKUP(VLOOKUP(O$1,$R$2:$S$16,2,0),'APTA Employee Census'!$B$6:$AB$507,ROWS($A$1:O462)+1,0)=0,"",VLOOKUP(HLOOKUP(VLOOKUP(O$1,$R$2:$S$16,2,0),'APTA Employee Census'!$B$6:$AB$507,ROWS($A$1:O462)+1,0),Lookups!$A$2:$B$45,2,0)),""))</f>
        <v/>
      </c>
    </row>
    <row r="464" spans="1:15" ht="18" customHeight="1" x14ac:dyDescent="0.15">
      <c r="A464" s="43" t="str">
        <f>IF(VLOOKUP(A$1,$R$2:$S$16,2,0)="","",IF(HLOOKUP(VLOOKUP(A$1,$R$2:$S$16,2,0),'APTA Employee Census'!$B$6:$AB$507,ROWS($A$1:A463)+1,0)=0,"",HLOOKUP(VLOOKUP(A$1,$R$2:$S$16,2,0),'APTA Employee Census'!$B$6:$AB$507,ROWS($A$1:A463)+1,0)))</f>
        <v/>
      </c>
      <c r="B464" s="43" t="str">
        <f>IF(VLOOKUP(B$1,$R$2:$S$16,2,0)="","",IF(HLOOKUP(VLOOKUP(B$1,$R$2:$S$16,2,0),'APTA Employee Census'!$A$6:$AB$507,ROWS($A$1:B463)+1,0)=0,"",HLOOKUP(VLOOKUP(B$1,$R$2:$S$16,2,0),'APTA Employee Census'!$A$6:$AB$507,ROWS($A$1:B463)+1,0)))</f>
        <v/>
      </c>
      <c r="C464" s="43" t="str">
        <f>IF(VLOOKUP(C$1,$R$2:$S$16,2,0)="","",IF(HLOOKUP(VLOOKUP(C$1,$R$2:$S$16,2,0),'APTA Employee Census'!$B$6:$AB$507,ROWS($A$1:C463)+1,0)=0,"",HLOOKUP(VLOOKUP(C$1,$R$2:$S$16,2,0),'APTA Employee Census'!$B$6:$AB$507,ROWS($A$1:C463)+1,0)))</f>
        <v/>
      </c>
      <c r="D464" s="72" t="str">
        <f>IF(VLOOKUP(D$1,$R$2:$S$16,2,0)="","",IF(HLOOKUP(VLOOKUP(D$1,$R$2:$S$16,2,0),'APTA Employee Census'!$B$6:$AB$507,ROWS($A$1:D463)+1,0)=0,"",HLOOKUP(VLOOKUP(D$1,$R$2:$S$16,2,0),'APTA Employee Census'!$B$6:$AB$507,ROWS($A$1:D463)+1,0)))</f>
        <v/>
      </c>
      <c r="E464" s="43" t="str">
        <f>IF(VLOOKUP(E$1,$R$2:$S$16,2,0)="","",IF(HLOOKUP(VLOOKUP(E$1,$R$2:$S$16,2,0),'APTA Employee Census'!$B$6:$AB$507,ROWS($A$1:E463)+1,0)=0,"",VLOOKUP(HLOOKUP(VLOOKUP(E$1,$R$2:$S$16,2,0),'APTA Employee Census'!$B$6:$AB$507,ROWS($A$1:E463)+1,0),Lookups!$A$2:$B$45,2,0)))</f>
        <v/>
      </c>
      <c r="F464" s="72" t="str">
        <f>IF(VLOOKUP(F$1,$R$2:$S$16,2,0)="","",IF(HLOOKUP(VLOOKUP(F$1,$R$2:$S$16,2,0),'APTA Employee Census'!$B$6:$AB$507,ROWS($A$1:F463)+1,0)=0,"",HLOOKUP(VLOOKUP(F$1,$R$2:$S$16,2,0),'APTA Employee Census'!$B$6:$AB$507,ROWS($A$1:F463)+1,0)))</f>
        <v/>
      </c>
      <c r="G464" s="43" t="str">
        <f>IF(VLOOKUP(G$1,$R$2:$S$16,2,0)="","",IF(HLOOKUP(VLOOKUP(G$1,$R$2:$S$16,2,0),'APTA Employee Census'!$B$6:$AB$507,ROWS($A$1:G463)+1,0)=0,"",VLOOKUP(HLOOKUP(VLOOKUP(G$1,$R$2:$S$16,2,0),'APTA Employee Census'!$B$6:$AB$507,ROWS($A$1:G463)+1,0),Lookups!$A$2:$B$45,2,0)))</f>
        <v/>
      </c>
      <c r="H464" s="72" t="str">
        <f>IF(VLOOKUP(H$1,$R$2:$S$16,2,0)="","",IF(HLOOKUP(VLOOKUP(H$1,$R$2:$S$16,2,0),'APTA Employee Census'!$B$6:$AB$507,ROWS($A$1:H463)+1,0)=0,"",HLOOKUP(VLOOKUP(H$1,$R$2:$S$16,2,0),'APTA Employee Census'!$B$6:$AB$507,ROWS($A$1:H463)+1,0)))</f>
        <v/>
      </c>
      <c r="I464" s="73" t="str">
        <f>IF(VLOOKUP(I$1,$R$2:$S$16,2,0)="","",IF(HLOOKUP(VLOOKUP(I$1,$R$2:$S$16,2,0),'APTA Employee Census'!$B$6:$AB$507,ROWS($A$1:I463)+1,0)=0,"",HLOOKUP(VLOOKUP(I$1,$R$2:$S$16,2,0),'APTA Employee Census'!$B$6:$AB$507,ROWS($A$1:I463)+1,0)))</f>
        <v/>
      </c>
      <c r="J464" s="74" t="str">
        <f>IF(VLOOKUP($J$1,$R$2:$S$16,2,0)="","",IF(AND($K464="part_time",HLOOKUP(VLOOKUP(J$1,$R$2:$S$16,2,0),'APTA Employee Census'!$B$6:$AB$507,ROWS($A$1:J463)+1,0)&gt;0),HLOOKUP(VLOOKUP(J$1,$R$2:$S$16,2,0),'APTA Employee Census'!$B$6:$AB$507,ROWS($A$1:J463)+1,0),IF(AND($K464="part_time",HLOOKUP(VLOOKUP(J$1,$R$2:$S$16,2,0),'APTA Employee Census'!$B$6:$AB$507,ROWS($A$1:J463)+1,0)=""),'APTA Employee Census'!$G$1,"")))</f>
        <v/>
      </c>
      <c r="K464" s="43" t="e">
        <f>IF(VLOOKUP(K$1,$R$2:$S$16,2,0)="","",IF(HLOOKUP(VLOOKUP(K$1,$R$2:$S$16,2,0),'APTA Employee Census'!$B$6:$AB$507,ROWS($A$1:K463)+1,0)=0,"",VLOOKUP(HLOOKUP(VLOOKUP(K$1,$R$2:$S$16,2,0),'APTA Employee Census'!$B$6:$AB$507,ROWS($A$1:K463)+1,0),Lookups!$A$2:$B$45,2,0)))</f>
        <v>#N/A</v>
      </c>
      <c r="L464" s="72" t="str">
        <f>IF(VLOOKUP(L$1,$R$2:$S$16,2,0)="","",IF(HLOOKUP(VLOOKUP(L$1,$R$2:$S$16,2,0),'APTA Employee Census'!$B$6:$AB$507,ROWS($A$1:L463)+1,0)=0,"",HLOOKUP(VLOOKUP(L$1,$R$2:$S$16,2,0),'APTA Employee Census'!$B$6:$AB$507,ROWS($A$1:L463)+1,0)))</f>
        <v/>
      </c>
      <c r="M464" s="74" t="str">
        <f>IF(VLOOKUP(M$1,$R$2:$S$16,2,0)="","",IF(HLOOKUP(VLOOKUP(M$1,$R$2:$S$16,2,0),'APTA Employee Census'!$B$6:$AB$507,ROWS($A$1:M463)+1,0)=0,"",HLOOKUP(VLOOKUP(M$1,$R$2:$S$16,2,0),'APTA Employee Census'!$B$6:$AB$507,ROWS($A$1:M463)+1,0)))</f>
        <v/>
      </c>
      <c r="N464" s="72" t="str">
        <f>IF(VLOOKUP(N$1,$R$2:$S$16,2,0)="","",IF(HLOOKUP(VLOOKUP(N$1,$R$2:$S$16,2,0),'APTA Employee Census'!$B$6:$AB$507,ROWS($A$1:N463)+1,0)=0,"",HLOOKUP(VLOOKUP(N$1,$R$2:$S$16,2,0),'APTA Employee Census'!$B$6:$AB$507,ROWS($A$1:N463)+1,0)))</f>
        <v/>
      </c>
      <c r="O464" s="43" t="str">
        <f>IF(VLOOKUP(O$1,$R$2:$S$16,2,0)="","",IF(E464="self",IF(HLOOKUP(VLOOKUP(O$1,$R$2:$S$16,2,0),'APTA Employee Census'!$B$6:$AB$507,ROWS($A$1:O463)+1,0)=0,"",VLOOKUP(HLOOKUP(VLOOKUP(O$1,$R$2:$S$16,2,0),'APTA Employee Census'!$B$6:$AB$507,ROWS($A$1:O463)+1,0),Lookups!$A$2:$B$45,2,0)),""))</f>
        <v/>
      </c>
    </row>
    <row r="465" spans="1:15" ht="18" customHeight="1" x14ac:dyDescent="0.15">
      <c r="A465" s="43" t="str">
        <f>IF(VLOOKUP(A$1,$R$2:$S$16,2,0)="","",IF(HLOOKUP(VLOOKUP(A$1,$R$2:$S$16,2,0),'APTA Employee Census'!$B$6:$AB$507,ROWS($A$1:A464)+1,0)=0,"",HLOOKUP(VLOOKUP(A$1,$R$2:$S$16,2,0),'APTA Employee Census'!$B$6:$AB$507,ROWS($A$1:A464)+1,0)))</f>
        <v/>
      </c>
      <c r="B465" s="43" t="str">
        <f>IF(VLOOKUP(B$1,$R$2:$S$16,2,0)="","",IF(HLOOKUP(VLOOKUP(B$1,$R$2:$S$16,2,0),'APTA Employee Census'!$A$6:$AB$507,ROWS($A$1:B464)+1,0)=0,"",HLOOKUP(VLOOKUP(B$1,$R$2:$S$16,2,0),'APTA Employee Census'!$A$6:$AB$507,ROWS($A$1:B464)+1,0)))</f>
        <v/>
      </c>
      <c r="C465" s="43" t="str">
        <f>IF(VLOOKUP(C$1,$R$2:$S$16,2,0)="","",IF(HLOOKUP(VLOOKUP(C$1,$R$2:$S$16,2,0),'APTA Employee Census'!$B$6:$AB$507,ROWS($A$1:C464)+1,0)=0,"",HLOOKUP(VLOOKUP(C$1,$R$2:$S$16,2,0),'APTA Employee Census'!$B$6:$AB$507,ROWS($A$1:C464)+1,0)))</f>
        <v/>
      </c>
      <c r="D465" s="72" t="str">
        <f>IF(VLOOKUP(D$1,$R$2:$S$16,2,0)="","",IF(HLOOKUP(VLOOKUP(D$1,$R$2:$S$16,2,0),'APTA Employee Census'!$B$6:$AB$507,ROWS($A$1:D464)+1,0)=0,"",HLOOKUP(VLOOKUP(D$1,$R$2:$S$16,2,0),'APTA Employee Census'!$B$6:$AB$507,ROWS($A$1:D464)+1,0)))</f>
        <v/>
      </c>
      <c r="E465" s="43" t="str">
        <f>IF(VLOOKUP(E$1,$R$2:$S$16,2,0)="","",IF(HLOOKUP(VLOOKUP(E$1,$R$2:$S$16,2,0),'APTA Employee Census'!$B$6:$AB$507,ROWS($A$1:E464)+1,0)=0,"",VLOOKUP(HLOOKUP(VLOOKUP(E$1,$R$2:$S$16,2,0),'APTA Employee Census'!$B$6:$AB$507,ROWS($A$1:E464)+1,0),Lookups!$A$2:$B$45,2,0)))</f>
        <v/>
      </c>
      <c r="F465" s="72" t="str">
        <f>IF(VLOOKUP(F$1,$R$2:$S$16,2,0)="","",IF(HLOOKUP(VLOOKUP(F$1,$R$2:$S$16,2,0),'APTA Employee Census'!$B$6:$AB$507,ROWS($A$1:F464)+1,0)=0,"",HLOOKUP(VLOOKUP(F$1,$R$2:$S$16,2,0),'APTA Employee Census'!$B$6:$AB$507,ROWS($A$1:F464)+1,0)))</f>
        <v/>
      </c>
      <c r="G465" s="43" t="str">
        <f>IF(VLOOKUP(G$1,$R$2:$S$16,2,0)="","",IF(HLOOKUP(VLOOKUP(G$1,$R$2:$S$16,2,0),'APTA Employee Census'!$B$6:$AB$507,ROWS($A$1:G464)+1,0)=0,"",VLOOKUP(HLOOKUP(VLOOKUP(G$1,$R$2:$S$16,2,0),'APTA Employee Census'!$B$6:$AB$507,ROWS($A$1:G464)+1,0),Lookups!$A$2:$B$45,2,0)))</f>
        <v/>
      </c>
      <c r="H465" s="72" t="str">
        <f>IF(VLOOKUP(H$1,$R$2:$S$16,2,0)="","",IF(HLOOKUP(VLOOKUP(H$1,$R$2:$S$16,2,0),'APTA Employee Census'!$B$6:$AB$507,ROWS($A$1:H464)+1,0)=0,"",HLOOKUP(VLOOKUP(H$1,$R$2:$S$16,2,0),'APTA Employee Census'!$B$6:$AB$507,ROWS($A$1:H464)+1,0)))</f>
        <v/>
      </c>
      <c r="I465" s="73" t="str">
        <f>IF(VLOOKUP(I$1,$R$2:$S$16,2,0)="","",IF(HLOOKUP(VLOOKUP(I$1,$R$2:$S$16,2,0),'APTA Employee Census'!$B$6:$AB$507,ROWS($A$1:I464)+1,0)=0,"",HLOOKUP(VLOOKUP(I$1,$R$2:$S$16,2,0),'APTA Employee Census'!$B$6:$AB$507,ROWS($A$1:I464)+1,0)))</f>
        <v/>
      </c>
      <c r="J465" s="74" t="str">
        <f>IF(VLOOKUP($J$1,$R$2:$S$16,2,0)="","",IF(AND($K465="part_time",HLOOKUP(VLOOKUP(J$1,$R$2:$S$16,2,0),'APTA Employee Census'!$B$6:$AB$507,ROWS($A$1:J464)+1,0)&gt;0),HLOOKUP(VLOOKUP(J$1,$R$2:$S$16,2,0),'APTA Employee Census'!$B$6:$AB$507,ROWS($A$1:J464)+1,0),IF(AND($K465="part_time",HLOOKUP(VLOOKUP(J$1,$R$2:$S$16,2,0),'APTA Employee Census'!$B$6:$AB$507,ROWS($A$1:J464)+1,0)=""),'APTA Employee Census'!$G$1,"")))</f>
        <v/>
      </c>
      <c r="K465" s="43" t="e">
        <f>IF(VLOOKUP(K$1,$R$2:$S$16,2,0)="","",IF(HLOOKUP(VLOOKUP(K$1,$R$2:$S$16,2,0),'APTA Employee Census'!$B$6:$AB$507,ROWS($A$1:K464)+1,0)=0,"",VLOOKUP(HLOOKUP(VLOOKUP(K$1,$R$2:$S$16,2,0),'APTA Employee Census'!$B$6:$AB$507,ROWS($A$1:K464)+1,0),Lookups!$A$2:$B$45,2,0)))</f>
        <v>#N/A</v>
      </c>
      <c r="L465" s="72" t="str">
        <f>IF(VLOOKUP(L$1,$R$2:$S$16,2,0)="","",IF(HLOOKUP(VLOOKUP(L$1,$R$2:$S$16,2,0),'APTA Employee Census'!$B$6:$AB$507,ROWS($A$1:L464)+1,0)=0,"",HLOOKUP(VLOOKUP(L$1,$R$2:$S$16,2,0),'APTA Employee Census'!$B$6:$AB$507,ROWS($A$1:L464)+1,0)))</f>
        <v/>
      </c>
      <c r="M465" s="74" t="str">
        <f>IF(VLOOKUP(M$1,$R$2:$S$16,2,0)="","",IF(HLOOKUP(VLOOKUP(M$1,$R$2:$S$16,2,0),'APTA Employee Census'!$B$6:$AB$507,ROWS($A$1:M464)+1,0)=0,"",HLOOKUP(VLOOKUP(M$1,$R$2:$S$16,2,0),'APTA Employee Census'!$B$6:$AB$507,ROWS($A$1:M464)+1,0)))</f>
        <v/>
      </c>
      <c r="N465" s="72" t="str">
        <f>IF(VLOOKUP(N$1,$R$2:$S$16,2,0)="","",IF(HLOOKUP(VLOOKUP(N$1,$R$2:$S$16,2,0),'APTA Employee Census'!$B$6:$AB$507,ROWS($A$1:N464)+1,0)=0,"",HLOOKUP(VLOOKUP(N$1,$R$2:$S$16,2,0),'APTA Employee Census'!$B$6:$AB$507,ROWS($A$1:N464)+1,0)))</f>
        <v/>
      </c>
      <c r="O465" s="43" t="str">
        <f>IF(VLOOKUP(O$1,$R$2:$S$16,2,0)="","",IF(E465="self",IF(HLOOKUP(VLOOKUP(O$1,$R$2:$S$16,2,0),'APTA Employee Census'!$B$6:$AB$507,ROWS($A$1:O464)+1,0)=0,"",VLOOKUP(HLOOKUP(VLOOKUP(O$1,$R$2:$S$16,2,0),'APTA Employee Census'!$B$6:$AB$507,ROWS($A$1:O464)+1,0),Lookups!$A$2:$B$45,2,0)),""))</f>
        <v/>
      </c>
    </row>
    <row r="466" spans="1:15" ht="18" customHeight="1" x14ac:dyDescent="0.15">
      <c r="A466" s="43" t="str">
        <f>IF(VLOOKUP(A$1,$R$2:$S$16,2,0)="","",IF(HLOOKUP(VLOOKUP(A$1,$R$2:$S$16,2,0),'APTA Employee Census'!$B$6:$AB$507,ROWS($A$1:A465)+1,0)=0,"",HLOOKUP(VLOOKUP(A$1,$R$2:$S$16,2,0),'APTA Employee Census'!$B$6:$AB$507,ROWS($A$1:A465)+1,0)))</f>
        <v/>
      </c>
      <c r="B466" s="43" t="str">
        <f>IF(VLOOKUP(B$1,$R$2:$S$16,2,0)="","",IF(HLOOKUP(VLOOKUP(B$1,$R$2:$S$16,2,0),'APTA Employee Census'!$A$6:$AB$507,ROWS($A$1:B465)+1,0)=0,"",HLOOKUP(VLOOKUP(B$1,$R$2:$S$16,2,0),'APTA Employee Census'!$A$6:$AB$507,ROWS($A$1:B465)+1,0)))</f>
        <v/>
      </c>
      <c r="C466" s="43" t="str">
        <f>IF(VLOOKUP(C$1,$R$2:$S$16,2,0)="","",IF(HLOOKUP(VLOOKUP(C$1,$R$2:$S$16,2,0),'APTA Employee Census'!$B$6:$AB$507,ROWS($A$1:C465)+1,0)=0,"",HLOOKUP(VLOOKUP(C$1,$R$2:$S$16,2,0),'APTA Employee Census'!$B$6:$AB$507,ROWS($A$1:C465)+1,0)))</f>
        <v/>
      </c>
      <c r="D466" s="72" t="str">
        <f>IF(VLOOKUP(D$1,$R$2:$S$16,2,0)="","",IF(HLOOKUP(VLOOKUP(D$1,$R$2:$S$16,2,0),'APTA Employee Census'!$B$6:$AB$507,ROWS($A$1:D465)+1,0)=0,"",HLOOKUP(VLOOKUP(D$1,$R$2:$S$16,2,0),'APTA Employee Census'!$B$6:$AB$507,ROWS($A$1:D465)+1,0)))</f>
        <v/>
      </c>
      <c r="E466" s="43" t="str">
        <f>IF(VLOOKUP(E$1,$R$2:$S$16,2,0)="","",IF(HLOOKUP(VLOOKUP(E$1,$R$2:$S$16,2,0),'APTA Employee Census'!$B$6:$AB$507,ROWS($A$1:E465)+1,0)=0,"",VLOOKUP(HLOOKUP(VLOOKUP(E$1,$R$2:$S$16,2,0),'APTA Employee Census'!$B$6:$AB$507,ROWS($A$1:E465)+1,0),Lookups!$A$2:$B$45,2,0)))</f>
        <v/>
      </c>
      <c r="F466" s="72" t="str">
        <f>IF(VLOOKUP(F$1,$R$2:$S$16,2,0)="","",IF(HLOOKUP(VLOOKUP(F$1,$R$2:$S$16,2,0),'APTA Employee Census'!$B$6:$AB$507,ROWS($A$1:F465)+1,0)=0,"",HLOOKUP(VLOOKUP(F$1,$R$2:$S$16,2,0),'APTA Employee Census'!$B$6:$AB$507,ROWS($A$1:F465)+1,0)))</f>
        <v/>
      </c>
      <c r="G466" s="43" t="str">
        <f>IF(VLOOKUP(G$1,$R$2:$S$16,2,0)="","",IF(HLOOKUP(VLOOKUP(G$1,$R$2:$S$16,2,0),'APTA Employee Census'!$B$6:$AB$507,ROWS($A$1:G465)+1,0)=0,"",VLOOKUP(HLOOKUP(VLOOKUP(G$1,$R$2:$S$16,2,0),'APTA Employee Census'!$B$6:$AB$507,ROWS($A$1:G465)+1,0),Lookups!$A$2:$B$45,2,0)))</f>
        <v/>
      </c>
      <c r="H466" s="72" t="str">
        <f>IF(VLOOKUP(H$1,$R$2:$S$16,2,0)="","",IF(HLOOKUP(VLOOKUP(H$1,$R$2:$S$16,2,0),'APTA Employee Census'!$B$6:$AB$507,ROWS($A$1:H465)+1,0)=0,"",HLOOKUP(VLOOKUP(H$1,$R$2:$S$16,2,0),'APTA Employee Census'!$B$6:$AB$507,ROWS($A$1:H465)+1,0)))</f>
        <v/>
      </c>
      <c r="I466" s="73" t="str">
        <f>IF(VLOOKUP(I$1,$R$2:$S$16,2,0)="","",IF(HLOOKUP(VLOOKUP(I$1,$R$2:$S$16,2,0),'APTA Employee Census'!$B$6:$AB$507,ROWS($A$1:I465)+1,0)=0,"",HLOOKUP(VLOOKUP(I$1,$R$2:$S$16,2,0),'APTA Employee Census'!$B$6:$AB$507,ROWS($A$1:I465)+1,0)))</f>
        <v/>
      </c>
      <c r="J466" s="74" t="str">
        <f>IF(VLOOKUP($J$1,$R$2:$S$16,2,0)="","",IF(AND($K466="part_time",HLOOKUP(VLOOKUP(J$1,$R$2:$S$16,2,0),'APTA Employee Census'!$B$6:$AB$507,ROWS($A$1:J465)+1,0)&gt;0),HLOOKUP(VLOOKUP(J$1,$R$2:$S$16,2,0),'APTA Employee Census'!$B$6:$AB$507,ROWS($A$1:J465)+1,0),IF(AND($K466="part_time",HLOOKUP(VLOOKUP(J$1,$R$2:$S$16,2,0),'APTA Employee Census'!$B$6:$AB$507,ROWS($A$1:J465)+1,0)=""),'APTA Employee Census'!$G$1,"")))</f>
        <v/>
      </c>
      <c r="K466" s="43" t="e">
        <f>IF(VLOOKUP(K$1,$R$2:$S$16,2,0)="","",IF(HLOOKUP(VLOOKUP(K$1,$R$2:$S$16,2,0),'APTA Employee Census'!$B$6:$AB$507,ROWS($A$1:K465)+1,0)=0,"",VLOOKUP(HLOOKUP(VLOOKUP(K$1,$R$2:$S$16,2,0),'APTA Employee Census'!$B$6:$AB$507,ROWS($A$1:K465)+1,0),Lookups!$A$2:$B$45,2,0)))</f>
        <v>#N/A</v>
      </c>
      <c r="L466" s="72" t="str">
        <f>IF(VLOOKUP(L$1,$R$2:$S$16,2,0)="","",IF(HLOOKUP(VLOOKUP(L$1,$R$2:$S$16,2,0),'APTA Employee Census'!$B$6:$AB$507,ROWS($A$1:L465)+1,0)=0,"",HLOOKUP(VLOOKUP(L$1,$R$2:$S$16,2,0),'APTA Employee Census'!$B$6:$AB$507,ROWS($A$1:L465)+1,0)))</f>
        <v/>
      </c>
      <c r="M466" s="74" t="str">
        <f>IF(VLOOKUP(M$1,$R$2:$S$16,2,0)="","",IF(HLOOKUP(VLOOKUP(M$1,$R$2:$S$16,2,0),'APTA Employee Census'!$B$6:$AB$507,ROWS($A$1:M465)+1,0)=0,"",HLOOKUP(VLOOKUP(M$1,$R$2:$S$16,2,0),'APTA Employee Census'!$B$6:$AB$507,ROWS($A$1:M465)+1,0)))</f>
        <v/>
      </c>
      <c r="N466" s="72" t="str">
        <f>IF(VLOOKUP(N$1,$R$2:$S$16,2,0)="","",IF(HLOOKUP(VLOOKUP(N$1,$R$2:$S$16,2,0),'APTA Employee Census'!$B$6:$AB$507,ROWS($A$1:N465)+1,0)=0,"",HLOOKUP(VLOOKUP(N$1,$R$2:$S$16,2,0),'APTA Employee Census'!$B$6:$AB$507,ROWS($A$1:N465)+1,0)))</f>
        <v/>
      </c>
      <c r="O466" s="43" t="str">
        <f>IF(VLOOKUP(O$1,$R$2:$S$16,2,0)="","",IF(E466="self",IF(HLOOKUP(VLOOKUP(O$1,$R$2:$S$16,2,0),'APTA Employee Census'!$B$6:$AB$507,ROWS($A$1:O465)+1,0)=0,"",VLOOKUP(HLOOKUP(VLOOKUP(O$1,$R$2:$S$16,2,0),'APTA Employee Census'!$B$6:$AB$507,ROWS($A$1:O465)+1,0),Lookups!$A$2:$B$45,2,0)),""))</f>
        <v/>
      </c>
    </row>
    <row r="467" spans="1:15" ht="18" customHeight="1" x14ac:dyDescent="0.15">
      <c r="A467" s="43" t="str">
        <f>IF(VLOOKUP(A$1,$R$2:$S$16,2,0)="","",IF(HLOOKUP(VLOOKUP(A$1,$R$2:$S$16,2,0),'APTA Employee Census'!$B$6:$AB$507,ROWS($A$1:A466)+1,0)=0,"",HLOOKUP(VLOOKUP(A$1,$R$2:$S$16,2,0),'APTA Employee Census'!$B$6:$AB$507,ROWS($A$1:A466)+1,0)))</f>
        <v/>
      </c>
      <c r="B467" s="43" t="str">
        <f>IF(VLOOKUP(B$1,$R$2:$S$16,2,0)="","",IF(HLOOKUP(VLOOKUP(B$1,$R$2:$S$16,2,0),'APTA Employee Census'!$A$6:$AB$507,ROWS($A$1:B466)+1,0)=0,"",HLOOKUP(VLOOKUP(B$1,$R$2:$S$16,2,0),'APTA Employee Census'!$A$6:$AB$507,ROWS($A$1:B466)+1,0)))</f>
        <v/>
      </c>
      <c r="C467" s="43" t="str">
        <f>IF(VLOOKUP(C$1,$R$2:$S$16,2,0)="","",IF(HLOOKUP(VLOOKUP(C$1,$R$2:$S$16,2,0),'APTA Employee Census'!$B$6:$AB$507,ROWS($A$1:C466)+1,0)=0,"",HLOOKUP(VLOOKUP(C$1,$R$2:$S$16,2,0),'APTA Employee Census'!$B$6:$AB$507,ROWS($A$1:C466)+1,0)))</f>
        <v/>
      </c>
      <c r="D467" s="72" t="str">
        <f>IF(VLOOKUP(D$1,$R$2:$S$16,2,0)="","",IF(HLOOKUP(VLOOKUP(D$1,$R$2:$S$16,2,0),'APTA Employee Census'!$B$6:$AB$507,ROWS($A$1:D466)+1,0)=0,"",HLOOKUP(VLOOKUP(D$1,$R$2:$S$16,2,0),'APTA Employee Census'!$B$6:$AB$507,ROWS($A$1:D466)+1,0)))</f>
        <v/>
      </c>
      <c r="E467" s="43" t="str">
        <f>IF(VLOOKUP(E$1,$R$2:$S$16,2,0)="","",IF(HLOOKUP(VLOOKUP(E$1,$R$2:$S$16,2,0),'APTA Employee Census'!$B$6:$AB$507,ROWS($A$1:E466)+1,0)=0,"",VLOOKUP(HLOOKUP(VLOOKUP(E$1,$R$2:$S$16,2,0),'APTA Employee Census'!$B$6:$AB$507,ROWS($A$1:E466)+1,0),Lookups!$A$2:$B$45,2,0)))</f>
        <v/>
      </c>
      <c r="F467" s="72" t="str">
        <f>IF(VLOOKUP(F$1,$R$2:$S$16,2,0)="","",IF(HLOOKUP(VLOOKUP(F$1,$R$2:$S$16,2,0),'APTA Employee Census'!$B$6:$AB$507,ROWS($A$1:F466)+1,0)=0,"",HLOOKUP(VLOOKUP(F$1,$R$2:$S$16,2,0),'APTA Employee Census'!$B$6:$AB$507,ROWS($A$1:F466)+1,0)))</f>
        <v/>
      </c>
      <c r="G467" s="43" t="str">
        <f>IF(VLOOKUP(G$1,$R$2:$S$16,2,0)="","",IF(HLOOKUP(VLOOKUP(G$1,$R$2:$S$16,2,0),'APTA Employee Census'!$B$6:$AB$507,ROWS($A$1:G466)+1,0)=0,"",VLOOKUP(HLOOKUP(VLOOKUP(G$1,$R$2:$S$16,2,0),'APTA Employee Census'!$B$6:$AB$507,ROWS($A$1:G466)+1,0),Lookups!$A$2:$B$45,2,0)))</f>
        <v/>
      </c>
      <c r="H467" s="72" t="str">
        <f>IF(VLOOKUP(H$1,$R$2:$S$16,2,0)="","",IF(HLOOKUP(VLOOKUP(H$1,$R$2:$S$16,2,0),'APTA Employee Census'!$B$6:$AB$507,ROWS($A$1:H466)+1,0)=0,"",HLOOKUP(VLOOKUP(H$1,$R$2:$S$16,2,0),'APTA Employee Census'!$B$6:$AB$507,ROWS($A$1:H466)+1,0)))</f>
        <v/>
      </c>
      <c r="I467" s="73" t="str">
        <f>IF(VLOOKUP(I$1,$R$2:$S$16,2,0)="","",IF(HLOOKUP(VLOOKUP(I$1,$R$2:$S$16,2,0),'APTA Employee Census'!$B$6:$AB$507,ROWS($A$1:I466)+1,0)=0,"",HLOOKUP(VLOOKUP(I$1,$R$2:$S$16,2,0),'APTA Employee Census'!$B$6:$AB$507,ROWS($A$1:I466)+1,0)))</f>
        <v/>
      </c>
      <c r="J467" s="74" t="str">
        <f>IF(VLOOKUP($J$1,$R$2:$S$16,2,0)="","",IF(AND($K467="part_time",HLOOKUP(VLOOKUP(J$1,$R$2:$S$16,2,0),'APTA Employee Census'!$B$6:$AB$507,ROWS($A$1:J466)+1,0)&gt;0),HLOOKUP(VLOOKUP(J$1,$R$2:$S$16,2,0),'APTA Employee Census'!$B$6:$AB$507,ROWS($A$1:J466)+1,0),IF(AND($K467="part_time",HLOOKUP(VLOOKUP(J$1,$R$2:$S$16,2,0),'APTA Employee Census'!$B$6:$AB$507,ROWS($A$1:J466)+1,0)=""),'APTA Employee Census'!$G$1,"")))</f>
        <v/>
      </c>
      <c r="K467" s="43" t="e">
        <f>IF(VLOOKUP(K$1,$R$2:$S$16,2,0)="","",IF(HLOOKUP(VLOOKUP(K$1,$R$2:$S$16,2,0),'APTA Employee Census'!$B$6:$AB$507,ROWS($A$1:K466)+1,0)=0,"",VLOOKUP(HLOOKUP(VLOOKUP(K$1,$R$2:$S$16,2,0),'APTA Employee Census'!$B$6:$AB$507,ROWS($A$1:K466)+1,0),Lookups!$A$2:$B$45,2,0)))</f>
        <v>#N/A</v>
      </c>
      <c r="L467" s="72" t="str">
        <f>IF(VLOOKUP(L$1,$R$2:$S$16,2,0)="","",IF(HLOOKUP(VLOOKUP(L$1,$R$2:$S$16,2,0),'APTA Employee Census'!$B$6:$AB$507,ROWS($A$1:L466)+1,0)=0,"",HLOOKUP(VLOOKUP(L$1,$R$2:$S$16,2,0),'APTA Employee Census'!$B$6:$AB$507,ROWS($A$1:L466)+1,0)))</f>
        <v/>
      </c>
      <c r="M467" s="74" t="str">
        <f>IF(VLOOKUP(M$1,$R$2:$S$16,2,0)="","",IF(HLOOKUP(VLOOKUP(M$1,$R$2:$S$16,2,0),'APTA Employee Census'!$B$6:$AB$507,ROWS($A$1:M466)+1,0)=0,"",HLOOKUP(VLOOKUP(M$1,$R$2:$S$16,2,0),'APTA Employee Census'!$B$6:$AB$507,ROWS($A$1:M466)+1,0)))</f>
        <v/>
      </c>
      <c r="N467" s="72" t="str">
        <f>IF(VLOOKUP(N$1,$R$2:$S$16,2,0)="","",IF(HLOOKUP(VLOOKUP(N$1,$R$2:$S$16,2,0),'APTA Employee Census'!$B$6:$AB$507,ROWS($A$1:N466)+1,0)=0,"",HLOOKUP(VLOOKUP(N$1,$R$2:$S$16,2,0),'APTA Employee Census'!$B$6:$AB$507,ROWS($A$1:N466)+1,0)))</f>
        <v/>
      </c>
      <c r="O467" s="43" t="str">
        <f>IF(VLOOKUP(O$1,$R$2:$S$16,2,0)="","",IF(E467="self",IF(HLOOKUP(VLOOKUP(O$1,$R$2:$S$16,2,0),'APTA Employee Census'!$B$6:$AB$507,ROWS($A$1:O466)+1,0)=0,"",VLOOKUP(HLOOKUP(VLOOKUP(O$1,$R$2:$S$16,2,0),'APTA Employee Census'!$B$6:$AB$507,ROWS($A$1:O466)+1,0),Lookups!$A$2:$B$45,2,0)),""))</f>
        <v/>
      </c>
    </row>
    <row r="468" spans="1:15" ht="18" customHeight="1" x14ac:dyDescent="0.15">
      <c r="A468" s="43" t="str">
        <f>IF(VLOOKUP(A$1,$R$2:$S$16,2,0)="","",IF(HLOOKUP(VLOOKUP(A$1,$R$2:$S$16,2,0),'APTA Employee Census'!$B$6:$AB$507,ROWS($A$1:A467)+1,0)=0,"",HLOOKUP(VLOOKUP(A$1,$R$2:$S$16,2,0),'APTA Employee Census'!$B$6:$AB$507,ROWS($A$1:A467)+1,0)))</f>
        <v/>
      </c>
      <c r="B468" s="43" t="str">
        <f>IF(VLOOKUP(B$1,$R$2:$S$16,2,0)="","",IF(HLOOKUP(VLOOKUP(B$1,$R$2:$S$16,2,0),'APTA Employee Census'!$A$6:$AB$507,ROWS($A$1:B467)+1,0)=0,"",HLOOKUP(VLOOKUP(B$1,$R$2:$S$16,2,0),'APTA Employee Census'!$A$6:$AB$507,ROWS($A$1:B467)+1,0)))</f>
        <v/>
      </c>
      <c r="C468" s="43" t="str">
        <f>IF(VLOOKUP(C$1,$R$2:$S$16,2,0)="","",IF(HLOOKUP(VLOOKUP(C$1,$R$2:$S$16,2,0),'APTA Employee Census'!$B$6:$AB$507,ROWS($A$1:C467)+1,0)=0,"",HLOOKUP(VLOOKUP(C$1,$R$2:$S$16,2,0),'APTA Employee Census'!$B$6:$AB$507,ROWS($A$1:C467)+1,0)))</f>
        <v/>
      </c>
      <c r="D468" s="72" t="str">
        <f>IF(VLOOKUP(D$1,$R$2:$S$16,2,0)="","",IF(HLOOKUP(VLOOKUP(D$1,$R$2:$S$16,2,0),'APTA Employee Census'!$B$6:$AB$507,ROWS($A$1:D467)+1,0)=0,"",HLOOKUP(VLOOKUP(D$1,$R$2:$S$16,2,0),'APTA Employee Census'!$B$6:$AB$507,ROWS($A$1:D467)+1,0)))</f>
        <v/>
      </c>
      <c r="E468" s="43" t="str">
        <f>IF(VLOOKUP(E$1,$R$2:$S$16,2,0)="","",IF(HLOOKUP(VLOOKUP(E$1,$R$2:$S$16,2,0),'APTA Employee Census'!$B$6:$AB$507,ROWS($A$1:E467)+1,0)=0,"",VLOOKUP(HLOOKUP(VLOOKUP(E$1,$R$2:$S$16,2,0),'APTA Employee Census'!$B$6:$AB$507,ROWS($A$1:E467)+1,0),Lookups!$A$2:$B$45,2,0)))</f>
        <v/>
      </c>
      <c r="F468" s="72" t="str">
        <f>IF(VLOOKUP(F$1,$R$2:$S$16,2,0)="","",IF(HLOOKUP(VLOOKUP(F$1,$R$2:$S$16,2,0),'APTA Employee Census'!$B$6:$AB$507,ROWS($A$1:F467)+1,0)=0,"",HLOOKUP(VLOOKUP(F$1,$R$2:$S$16,2,0),'APTA Employee Census'!$B$6:$AB$507,ROWS($A$1:F467)+1,0)))</f>
        <v/>
      </c>
      <c r="G468" s="43" t="str">
        <f>IF(VLOOKUP(G$1,$R$2:$S$16,2,0)="","",IF(HLOOKUP(VLOOKUP(G$1,$R$2:$S$16,2,0),'APTA Employee Census'!$B$6:$AB$507,ROWS($A$1:G467)+1,0)=0,"",VLOOKUP(HLOOKUP(VLOOKUP(G$1,$R$2:$S$16,2,0),'APTA Employee Census'!$B$6:$AB$507,ROWS($A$1:G467)+1,0),Lookups!$A$2:$B$45,2,0)))</f>
        <v/>
      </c>
      <c r="H468" s="72" t="str">
        <f>IF(VLOOKUP(H$1,$R$2:$S$16,2,0)="","",IF(HLOOKUP(VLOOKUP(H$1,$R$2:$S$16,2,0),'APTA Employee Census'!$B$6:$AB$507,ROWS($A$1:H467)+1,0)=0,"",HLOOKUP(VLOOKUP(H$1,$R$2:$S$16,2,0),'APTA Employee Census'!$B$6:$AB$507,ROWS($A$1:H467)+1,0)))</f>
        <v/>
      </c>
      <c r="I468" s="73" t="str">
        <f>IF(VLOOKUP(I$1,$R$2:$S$16,2,0)="","",IF(HLOOKUP(VLOOKUP(I$1,$R$2:$S$16,2,0),'APTA Employee Census'!$B$6:$AB$507,ROWS($A$1:I467)+1,0)=0,"",HLOOKUP(VLOOKUP(I$1,$R$2:$S$16,2,0),'APTA Employee Census'!$B$6:$AB$507,ROWS($A$1:I467)+1,0)))</f>
        <v/>
      </c>
      <c r="J468" s="74" t="str">
        <f>IF(VLOOKUP($J$1,$R$2:$S$16,2,0)="","",IF(AND($K468="part_time",HLOOKUP(VLOOKUP(J$1,$R$2:$S$16,2,0),'APTA Employee Census'!$B$6:$AB$507,ROWS($A$1:J467)+1,0)&gt;0),HLOOKUP(VLOOKUP(J$1,$R$2:$S$16,2,0),'APTA Employee Census'!$B$6:$AB$507,ROWS($A$1:J467)+1,0),IF(AND($K468="part_time",HLOOKUP(VLOOKUP(J$1,$R$2:$S$16,2,0),'APTA Employee Census'!$B$6:$AB$507,ROWS($A$1:J467)+1,0)=""),'APTA Employee Census'!$G$1,"")))</f>
        <v/>
      </c>
      <c r="K468" s="43" t="e">
        <f>IF(VLOOKUP(K$1,$R$2:$S$16,2,0)="","",IF(HLOOKUP(VLOOKUP(K$1,$R$2:$S$16,2,0),'APTA Employee Census'!$B$6:$AB$507,ROWS($A$1:K467)+1,0)=0,"",VLOOKUP(HLOOKUP(VLOOKUP(K$1,$R$2:$S$16,2,0),'APTA Employee Census'!$B$6:$AB$507,ROWS($A$1:K467)+1,0),Lookups!$A$2:$B$45,2,0)))</f>
        <v>#N/A</v>
      </c>
      <c r="L468" s="72" t="str">
        <f>IF(VLOOKUP(L$1,$R$2:$S$16,2,0)="","",IF(HLOOKUP(VLOOKUP(L$1,$R$2:$S$16,2,0),'APTA Employee Census'!$B$6:$AB$507,ROWS($A$1:L467)+1,0)=0,"",HLOOKUP(VLOOKUP(L$1,$R$2:$S$16,2,0),'APTA Employee Census'!$B$6:$AB$507,ROWS($A$1:L467)+1,0)))</f>
        <v/>
      </c>
      <c r="M468" s="74" t="str">
        <f>IF(VLOOKUP(M$1,$R$2:$S$16,2,0)="","",IF(HLOOKUP(VLOOKUP(M$1,$R$2:$S$16,2,0),'APTA Employee Census'!$B$6:$AB$507,ROWS($A$1:M467)+1,0)=0,"",HLOOKUP(VLOOKUP(M$1,$R$2:$S$16,2,0),'APTA Employee Census'!$B$6:$AB$507,ROWS($A$1:M467)+1,0)))</f>
        <v/>
      </c>
      <c r="N468" s="72" t="str">
        <f>IF(VLOOKUP(N$1,$R$2:$S$16,2,0)="","",IF(HLOOKUP(VLOOKUP(N$1,$R$2:$S$16,2,0),'APTA Employee Census'!$B$6:$AB$507,ROWS($A$1:N467)+1,0)=0,"",HLOOKUP(VLOOKUP(N$1,$R$2:$S$16,2,0),'APTA Employee Census'!$B$6:$AB$507,ROWS($A$1:N467)+1,0)))</f>
        <v/>
      </c>
      <c r="O468" s="43" t="str">
        <f>IF(VLOOKUP(O$1,$R$2:$S$16,2,0)="","",IF(E468="self",IF(HLOOKUP(VLOOKUP(O$1,$R$2:$S$16,2,0),'APTA Employee Census'!$B$6:$AB$507,ROWS($A$1:O467)+1,0)=0,"",VLOOKUP(HLOOKUP(VLOOKUP(O$1,$R$2:$S$16,2,0),'APTA Employee Census'!$B$6:$AB$507,ROWS($A$1:O467)+1,0),Lookups!$A$2:$B$45,2,0)),""))</f>
        <v/>
      </c>
    </row>
    <row r="469" spans="1:15" ht="18" customHeight="1" x14ac:dyDescent="0.15">
      <c r="A469" s="43" t="str">
        <f>IF(VLOOKUP(A$1,$R$2:$S$16,2,0)="","",IF(HLOOKUP(VLOOKUP(A$1,$R$2:$S$16,2,0),'APTA Employee Census'!$B$6:$AB$507,ROWS($A$1:A468)+1,0)=0,"",HLOOKUP(VLOOKUP(A$1,$R$2:$S$16,2,0),'APTA Employee Census'!$B$6:$AB$507,ROWS($A$1:A468)+1,0)))</f>
        <v/>
      </c>
      <c r="B469" s="43" t="str">
        <f>IF(VLOOKUP(B$1,$R$2:$S$16,2,0)="","",IF(HLOOKUP(VLOOKUP(B$1,$R$2:$S$16,2,0),'APTA Employee Census'!$A$6:$AB$507,ROWS($A$1:B468)+1,0)=0,"",HLOOKUP(VLOOKUP(B$1,$R$2:$S$16,2,0),'APTA Employee Census'!$A$6:$AB$507,ROWS($A$1:B468)+1,0)))</f>
        <v/>
      </c>
      <c r="C469" s="43" t="str">
        <f>IF(VLOOKUP(C$1,$R$2:$S$16,2,0)="","",IF(HLOOKUP(VLOOKUP(C$1,$R$2:$S$16,2,0),'APTA Employee Census'!$B$6:$AB$507,ROWS($A$1:C468)+1,0)=0,"",HLOOKUP(VLOOKUP(C$1,$R$2:$S$16,2,0),'APTA Employee Census'!$B$6:$AB$507,ROWS($A$1:C468)+1,0)))</f>
        <v/>
      </c>
      <c r="D469" s="72" t="str">
        <f>IF(VLOOKUP(D$1,$R$2:$S$16,2,0)="","",IF(HLOOKUP(VLOOKUP(D$1,$R$2:$S$16,2,0),'APTA Employee Census'!$B$6:$AB$507,ROWS($A$1:D468)+1,0)=0,"",HLOOKUP(VLOOKUP(D$1,$R$2:$S$16,2,0),'APTA Employee Census'!$B$6:$AB$507,ROWS($A$1:D468)+1,0)))</f>
        <v/>
      </c>
      <c r="E469" s="43" t="str">
        <f>IF(VLOOKUP(E$1,$R$2:$S$16,2,0)="","",IF(HLOOKUP(VLOOKUP(E$1,$R$2:$S$16,2,0),'APTA Employee Census'!$B$6:$AB$507,ROWS($A$1:E468)+1,0)=0,"",VLOOKUP(HLOOKUP(VLOOKUP(E$1,$R$2:$S$16,2,0),'APTA Employee Census'!$B$6:$AB$507,ROWS($A$1:E468)+1,0),Lookups!$A$2:$B$45,2,0)))</f>
        <v/>
      </c>
      <c r="F469" s="72" t="str">
        <f>IF(VLOOKUP(F$1,$R$2:$S$16,2,0)="","",IF(HLOOKUP(VLOOKUP(F$1,$R$2:$S$16,2,0),'APTA Employee Census'!$B$6:$AB$507,ROWS($A$1:F468)+1,0)=0,"",HLOOKUP(VLOOKUP(F$1,$R$2:$S$16,2,0),'APTA Employee Census'!$B$6:$AB$507,ROWS($A$1:F468)+1,0)))</f>
        <v/>
      </c>
      <c r="G469" s="43" t="str">
        <f>IF(VLOOKUP(G$1,$R$2:$S$16,2,0)="","",IF(HLOOKUP(VLOOKUP(G$1,$R$2:$S$16,2,0),'APTA Employee Census'!$B$6:$AB$507,ROWS($A$1:G468)+1,0)=0,"",VLOOKUP(HLOOKUP(VLOOKUP(G$1,$R$2:$S$16,2,0),'APTA Employee Census'!$B$6:$AB$507,ROWS($A$1:G468)+1,0),Lookups!$A$2:$B$45,2,0)))</f>
        <v/>
      </c>
      <c r="H469" s="72" t="str">
        <f>IF(VLOOKUP(H$1,$R$2:$S$16,2,0)="","",IF(HLOOKUP(VLOOKUP(H$1,$R$2:$S$16,2,0),'APTA Employee Census'!$B$6:$AB$507,ROWS($A$1:H468)+1,0)=0,"",HLOOKUP(VLOOKUP(H$1,$R$2:$S$16,2,0),'APTA Employee Census'!$B$6:$AB$507,ROWS($A$1:H468)+1,0)))</f>
        <v/>
      </c>
      <c r="I469" s="73" t="str">
        <f>IF(VLOOKUP(I$1,$R$2:$S$16,2,0)="","",IF(HLOOKUP(VLOOKUP(I$1,$R$2:$S$16,2,0),'APTA Employee Census'!$B$6:$AB$507,ROWS($A$1:I468)+1,0)=0,"",HLOOKUP(VLOOKUP(I$1,$R$2:$S$16,2,0),'APTA Employee Census'!$B$6:$AB$507,ROWS($A$1:I468)+1,0)))</f>
        <v/>
      </c>
      <c r="J469" s="74" t="str">
        <f>IF(VLOOKUP($J$1,$R$2:$S$16,2,0)="","",IF(AND($K469="part_time",HLOOKUP(VLOOKUP(J$1,$R$2:$S$16,2,0),'APTA Employee Census'!$B$6:$AB$507,ROWS($A$1:J468)+1,0)&gt;0),HLOOKUP(VLOOKUP(J$1,$R$2:$S$16,2,0),'APTA Employee Census'!$B$6:$AB$507,ROWS($A$1:J468)+1,0),IF(AND($K469="part_time",HLOOKUP(VLOOKUP(J$1,$R$2:$S$16,2,0),'APTA Employee Census'!$B$6:$AB$507,ROWS($A$1:J468)+1,0)=""),'APTA Employee Census'!$G$1,"")))</f>
        <v/>
      </c>
      <c r="K469" s="43" t="e">
        <f>IF(VLOOKUP(K$1,$R$2:$S$16,2,0)="","",IF(HLOOKUP(VLOOKUP(K$1,$R$2:$S$16,2,0),'APTA Employee Census'!$B$6:$AB$507,ROWS($A$1:K468)+1,0)=0,"",VLOOKUP(HLOOKUP(VLOOKUP(K$1,$R$2:$S$16,2,0),'APTA Employee Census'!$B$6:$AB$507,ROWS($A$1:K468)+1,0),Lookups!$A$2:$B$45,2,0)))</f>
        <v>#N/A</v>
      </c>
      <c r="L469" s="72" t="str">
        <f>IF(VLOOKUP(L$1,$R$2:$S$16,2,0)="","",IF(HLOOKUP(VLOOKUP(L$1,$R$2:$S$16,2,0),'APTA Employee Census'!$B$6:$AB$507,ROWS($A$1:L468)+1,0)=0,"",HLOOKUP(VLOOKUP(L$1,$R$2:$S$16,2,0),'APTA Employee Census'!$B$6:$AB$507,ROWS($A$1:L468)+1,0)))</f>
        <v/>
      </c>
      <c r="M469" s="74" t="str">
        <f>IF(VLOOKUP(M$1,$R$2:$S$16,2,0)="","",IF(HLOOKUP(VLOOKUP(M$1,$R$2:$S$16,2,0),'APTA Employee Census'!$B$6:$AB$507,ROWS($A$1:M468)+1,0)=0,"",HLOOKUP(VLOOKUP(M$1,$R$2:$S$16,2,0),'APTA Employee Census'!$B$6:$AB$507,ROWS($A$1:M468)+1,0)))</f>
        <v/>
      </c>
      <c r="N469" s="72" t="str">
        <f>IF(VLOOKUP(N$1,$R$2:$S$16,2,0)="","",IF(HLOOKUP(VLOOKUP(N$1,$R$2:$S$16,2,0),'APTA Employee Census'!$B$6:$AB$507,ROWS($A$1:N468)+1,0)=0,"",HLOOKUP(VLOOKUP(N$1,$R$2:$S$16,2,0),'APTA Employee Census'!$B$6:$AB$507,ROWS($A$1:N468)+1,0)))</f>
        <v/>
      </c>
      <c r="O469" s="43" t="str">
        <f>IF(VLOOKUP(O$1,$R$2:$S$16,2,0)="","",IF(E469="self",IF(HLOOKUP(VLOOKUP(O$1,$R$2:$S$16,2,0),'APTA Employee Census'!$B$6:$AB$507,ROWS($A$1:O468)+1,0)=0,"",VLOOKUP(HLOOKUP(VLOOKUP(O$1,$R$2:$S$16,2,0),'APTA Employee Census'!$B$6:$AB$507,ROWS($A$1:O468)+1,0),Lookups!$A$2:$B$45,2,0)),""))</f>
        <v/>
      </c>
    </row>
    <row r="470" spans="1:15" ht="18" customHeight="1" x14ac:dyDescent="0.15">
      <c r="A470" s="43" t="str">
        <f>IF(VLOOKUP(A$1,$R$2:$S$16,2,0)="","",IF(HLOOKUP(VLOOKUP(A$1,$R$2:$S$16,2,0),'APTA Employee Census'!$B$6:$AB$507,ROWS($A$1:A469)+1,0)=0,"",HLOOKUP(VLOOKUP(A$1,$R$2:$S$16,2,0),'APTA Employee Census'!$B$6:$AB$507,ROWS($A$1:A469)+1,0)))</f>
        <v/>
      </c>
      <c r="B470" s="43" t="str">
        <f>IF(VLOOKUP(B$1,$R$2:$S$16,2,0)="","",IF(HLOOKUP(VLOOKUP(B$1,$R$2:$S$16,2,0),'APTA Employee Census'!$A$6:$AB$507,ROWS($A$1:B469)+1,0)=0,"",HLOOKUP(VLOOKUP(B$1,$R$2:$S$16,2,0),'APTA Employee Census'!$A$6:$AB$507,ROWS($A$1:B469)+1,0)))</f>
        <v/>
      </c>
      <c r="C470" s="43" t="str">
        <f>IF(VLOOKUP(C$1,$R$2:$S$16,2,0)="","",IF(HLOOKUP(VLOOKUP(C$1,$R$2:$S$16,2,0),'APTA Employee Census'!$B$6:$AB$507,ROWS($A$1:C469)+1,0)=0,"",HLOOKUP(VLOOKUP(C$1,$R$2:$S$16,2,0),'APTA Employee Census'!$B$6:$AB$507,ROWS($A$1:C469)+1,0)))</f>
        <v/>
      </c>
      <c r="D470" s="72" t="str">
        <f>IF(VLOOKUP(D$1,$R$2:$S$16,2,0)="","",IF(HLOOKUP(VLOOKUP(D$1,$R$2:$S$16,2,0),'APTA Employee Census'!$B$6:$AB$507,ROWS($A$1:D469)+1,0)=0,"",HLOOKUP(VLOOKUP(D$1,$R$2:$S$16,2,0),'APTA Employee Census'!$B$6:$AB$507,ROWS($A$1:D469)+1,0)))</f>
        <v/>
      </c>
      <c r="E470" s="43" t="str">
        <f>IF(VLOOKUP(E$1,$R$2:$S$16,2,0)="","",IF(HLOOKUP(VLOOKUP(E$1,$R$2:$S$16,2,0),'APTA Employee Census'!$B$6:$AB$507,ROWS($A$1:E469)+1,0)=0,"",VLOOKUP(HLOOKUP(VLOOKUP(E$1,$R$2:$S$16,2,0),'APTA Employee Census'!$B$6:$AB$507,ROWS($A$1:E469)+1,0),Lookups!$A$2:$B$45,2,0)))</f>
        <v/>
      </c>
      <c r="F470" s="72" t="str">
        <f>IF(VLOOKUP(F$1,$R$2:$S$16,2,0)="","",IF(HLOOKUP(VLOOKUP(F$1,$R$2:$S$16,2,0),'APTA Employee Census'!$B$6:$AB$507,ROWS($A$1:F469)+1,0)=0,"",HLOOKUP(VLOOKUP(F$1,$R$2:$S$16,2,0),'APTA Employee Census'!$B$6:$AB$507,ROWS($A$1:F469)+1,0)))</f>
        <v/>
      </c>
      <c r="G470" s="43" t="str">
        <f>IF(VLOOKUP(G$1,$R$2:$S$16,2,0)="","",IF(HLOOKUP(VLOOKUP(G$1,$R$2:$S$16,2,0),'APTA Employee Census'!$B$6:$AB$507,ROWS($A$1:G469)+1,0)=0,"",VLOOKUP(HLOOKUP(VLOOKUP(G$1,$R$2:$S$16,2,0),'APTA Employee Census'!$B$6:$AB$507,ROWS($A$1:G469)+1,0),Lookups!$A$2:$B$45,2,0)))</f>
        <v/>
      </c>
      <c r="H470" s="72" t="str">
        <f>IF(VLOOKUP(H$1,$R$2:$S$16,2,0)="","",IF(HLOOKUP(VLOOKUP(H$1,$R$2:$S$16,2,0),'APTA Employee Census'!$B$6:$AB$507,ROWS($A$1:H469)+1,0)=0,"",HLOOKUP(VLOOKUP(H$1,$R$2:$S$16,2,0),'APTA Employee Census'!$B$6:$AB$507,ROWS($A$1:H469)+1,0)))</f>
        <v/>
      </c>
      <c r="I470" s="73" t="str">
        <f>IF(VLOOKUP(I$1,$R$2:$S$16,2,0)="","",IF(HLOOKUP(VLOOKUP(I$1,$R$2:$S$16,2,0),'APTA Employee Census'!$B$6:$AB$507,ROWS($A$1:I469)+1,0)=0,"",HLOOKUP(VLOOKUP(I$1,$R$2:$S$16,2,0),'APTA Employee Census'!$B$6:$AB$507,ROWS($A$1:I469)+1,0)))</f>
        <v/>
      </c>
      <c r="J470" s="74" t="str">
        <f>IF(VLOOKUP($J$1,$R$2:$S$16,2,0)="","",IF(AND($K470="part_time",HLOOKUP(VLOOKUP(J$1,$R$2:$S$16,2,0),'APTA Employee Census'!$B$6:$AB$507,ROWS($A$1:J469)+1,0)&gt;0),HLOOKUP(VLOOKUP(J$1,$R$2:$S$16,2,0),'APTA Employee Census'!$B$6:$AB$507,ROWS($A$1:J469)+1,0),IF(AND($K470="part_time",HLOOKUP(VLOOKUP(J$1,$R$2:$S$16,2,0),'APTA Employee Census'!$B$6:$AB$507,ROWS($A$1:J469)+1,0)=""),'APTA Employee Census'!$G$1,"")))</f>
        <v/>
      </c>
      <c r="K470" s="43" t="e">
        <f>IF(VLOOKUP(K$1,$R$2:$S$16,2,0)="","",IF(HLOOKUP(VLOOKUP(K$1,$R$2:$S$16,2,0),'APTA Employee Census'!$B$6:$AB$507,ROWS($A$1:K469)+1,0)=0,"",VLOOKUP(HLOOKUP(VLOOKUP(K$1,$R$2:$S$16,2,0),'APTA Employee Census'!$B$6:$AB$507,ROWS($A$1:K469)+1,0),Lookups!$A$2:$B$45,2,0)))</f>
        <v>#N/A</v>
      </c>
      <c r="L470" s="72" t="str">
        <f>IF(VLOOKUP(L$1,$R$2:$S$16,2,0)="","",IF(HLOOKUP(VLOOKUP(L$1,$R$2:$S$16,2,0),'APTA Employee Census'!$B$6:$AB$507,ROWS($A$1:L469)+1,0)=0,"",HLOOKUP(VLOOKUP(L$1,$R$2:$S$16,2,0),'APTA Employee Census'!$B$6:$AB$507,ROWS($A$1:L469)+1,0)))</f>
        <v/>
      </c>
      <c r="M470" s="74" t="str">
        <f>IF(VLOOKUP(M$1,$R$2:$S$16,2,0)="","",IF(HLOOKUP(VLOOKUP(M$1,$R$2:$S$16,2,0),'APTA Employee Census'!$B$6:$AB$507,ROWS($A$1:M469)+1,0)=0,"",HLOOKUP(VLOOKUP(M$1,$R$2:$S$16,2,0),'APTA Employee Census'!$B$6:$AB$507,ROWS($A$1:M469)+1,0)))</f>
        <v/>
      </c>
      <c r="N470" s="72" t="str">
        <f>IF(VLOOKUP(N$1,$R$2:$S$16,2,0)="","",IF(HLOOKUP(VLOOKUP(N$1,$R$2:$S$16,2,0),'APTA Employee Census'!$B$6:$AB$507,ROWS($A$1:N469)+1,0)=0,"",HLOOKUP(VLOOKUP(N$1,$R$2:$S$16,2,0),'APTA Employee Census'!$B$6:$AB$507,ROWS($A$1:N469)+1,0)))</f>
        <v/>
      </c>
      <c r="O470" s="43" t="str">
        <f>IF(VLOOKUP(O$1,$R$2:$S$16,2,0)="","",IF(E470="self",IF(HLOOKUP(VLOOKUP(O$1,$R$2:$S$16,2,0),'APTA Employee Census'!$B$6:$AB$507,ROWS($A$1:O469)+1,0)=0,"",VLOOKUP(HLOOKUP(VLOOKUP(O$1,$R$2:$S$16,2,0),'APTA Employee Census'!$B$6:$AB$507,ROWS($A$1:O469)+1,0),Lookups!$A$2:$B$45,2,0)),""))</f>
        <v/>
      </c>
    </row>
    <row r="471" spans="1:15" ht="18" customHeight="1" x14ac:dyDescent="0.15">
      <c r="A471" s="43" t="str">
        <f>IF(VLOOKUP(A$1,$R$2:$S$16,2,0)="","",IF(HLOOKUP(VLOOKUP(A$1,$R$2:$S$16,2,0),'APTA Employee Census'!$B$6:$AB$507,ROWS($A$1:A470)+1,0)=0,"",HLOOKUP(VLOOKUP(A$1,$R$2:$S$16,2,0),'APTA Employee Census'!$B$6:$AB$507,ROWS($A$1:A470)+1,0)))</f>
        <v/>
      </c>
      <c r="B471" s="43" t="str">
        <f>IF(VLOOKUP(B$1,$R$2:$S$16,2,0)="","",IF(HLOOKUP(VLOOKUP(B$1,$R$2:$S$16,2,0),'APTA Employee Census'!$A$6:$AB$507,ROWS($A$1:B470)+1,0)=0,"",HLOOKUP(VLOOKUP(B$1,$R$2:$S$16,2,0),'APTA Employee Census'!$A$6:$AB$507,ROWS($A$1:B470)+1,0)))</f>
        <v/>
      </c>
      <c r="C471" s="43" t="str">
        <f>IF(VLOOKUP(C$1,$R$2:$S$16,2,0)="","",IF(HLOOKUP(VLOOKUP(C$1,$R$2:$S$16,2,0),'APTA Employee Census'!$B$6:$AB$507,ROWS($A$1:C470)+1,0)=0,"",HLOOKUP(VLOOKUP(C$1,$R$2:$S$16,2,0),'APTA Employee Census'!$B$6:$AB$507,ROWS($A$1:C470)+1,0)))</f>
        <v/>
      </c>
      <c r="D471" s="72" t="str">
        <f>IF(VLOOKUP(D$1,$R$2:$S$16,2,0)="","",IF(HLOOKUP(VLOOKUP(D$1,$R$2:$S$16,2,0),'APTA Employee Census'!$B$6:$AB$507,ROWS($A$1:D470)+1,0)=0,"",HLOOKUP(VLOOKUP(D$1,$R$2:$S$16,2,0),'APTA Employee Census'!$B$6:$AB$507,ROWS($A$1:D470)+1,0)))</f>
        <v/>
      </c>
      <c r="E471" s="43" t="str">
        <f>IF(VLOOKUP(E$1,$R$2:$S$16,2,0)="","",IF(HLOOKUP(VLOOKUP(E$1,$R$2:$S$16,2,0),'APTA Employee Census'!$B$6:$AB$507,ROWS($A$1:E470)+1,0)=0,"",VLOOKUP(HLOOKUP(VLOOKUP(E$1,$R$2:$S$16,2,0),'APTA Employee Census'!$B$6:$AB$507,ROWS($A$1:E470)+1,0),Lookups!$A$2:$B$45,2,0)))</f>
        <v/>
      </c>
      <c r="F471" s="72" t="str">
        <f>IF(VLOOKUP(F$1,$R$2:$S$16,2,0)="","",IF(HLOOKUP(VLOOKUP(F$1,$R$2:$S$16,2,0),'APTA Employee Census'!$B$6:$AB$507,ROWS($A$1:F470)+1,0)=0,"",HLOOKUP(VLOOKUP(F$1,$R$2:$S$16,2,0),'APTA Employee Census'!$B$6:$AB$507,ROWS($A$1:F470)+1,0)))</f>
        <v/>
      </c>
      <c r="G471" s="43" t="str">
        <f>IF(VLOOKUP(G$1,$R$2:$S$16,2,0)="","",IF(HLOOKUP(VLOOKUP(G$1,$R$2:$S$16,2,0),'APTA Employee Census'!$B$6:$AB$507,ROWS($A$1:G470)+1,0)=0,"",VLOOKUP(HLOOKUP(VLOOKUP(G$1,$R$2:$S$16,2,0),'APTA Employee Census'!$B$6:$AB$507,ROWS($A$1:G470)+1,0),Lookups!$A$2:$B$45,2,0)))</f>
        <v/>
      </c>
      <c r="H471" s="72" t="str">
        <f>IF(VLOOKUP(H$1,$R$2:$S$16,2,0)="","",IF(HLOOKUP(VLOOKUP(H$1,$R$2:$S$16,2,0),'APTA Employee Census'!$B$6:$AB$507,ROWS($A$1:H470)+1,0)=0,"",HLOOKUP(VLOOKUP(H$1,$R$2:$S$16,2,0),'APTA Employee Census'!$B$6:$AB$507,ROWS($A$1:H470)+1,0)))</f>
        <v/>
      </c>
      <c r="I471" s="73" t="str">
        <f>IF(VLOOKUP(I$1,$R$2:$S$16,2,0)="","",IF(HLOOKUP(VLOOKUP(I$1,$R$2:$S$16,2,0),'APTA Employee Census'!$B$6:$AB$507,ROWS($A$1:I470)+1,0)=0,"",HLOOKUP(VLOOKUP(I$1,$R$2:$S$16,2,0),'APTA Employee Census'!$B$6:$AB$507,ROWS($A$1:I470)+1,0)))</f>
        <v/>
      </c>
      <c r="J471" s="74" t="str">
        <f>IF(VLOOKUP($J$1,$R$2:$S$16,2,0)="","",IF(AND($K471="part_time",HLOOKUP(VLOOKUP(J$1,$R$2:$S$16,2,0),'APTA Employee Census'!$B$6:$AB$507,ROWS($A$1:J470)+1,0)&gt;0),HLOOKUP(VLOOKUP(J$1,$R$2:$S$16,2,0),'APTA Employee Census'!$B$6:$AB$507,ROWS($A$1:J470)+1,0),IF(AND($K471="part_time",HLOOKUP(VLOOKUP(J$1,$R$2:$S$16,2,0),'APTA Employee Census'!$B$6:$AB$507,ROWS($A$1:J470)+1,0)=""),'APTA Employee Census'!$G$1,"")))</f>
        <v/>
      </c>
      <c r="K471" s="43" t="e">
        <f>IF(VLOOKUP(K$1,$R$2:$S$16,2,0)="","",IF(HLOOKUP(VLOOKUP(K$1,$R$2:$S$16,2,0),'APTA Employee Census'!$B$6:$AB$507,ROWS($A$1:K470)+1,0)=0,"",VLOOKUP(HLOOKUP(VLOOKUP(K$1,$R$2:$S$16,2,0),'APTA Employee Census'!$B$6:$AB$507,ROWS($A$1:K470)+1,0),Lookups!$A$2:$B$45,2,0)))</f>
        <v>#N/A</v>
      </c>
      <c r="L471" s="72" t="str">
        <f>IF(VLOOKUP(L$1,$R$2:$S$16,2,0)="","",IF(HLOOKUP(VLOOKUP(L$1,$R$2:$S$16,2,0),'APTA Employee Census'!$B$6:$AB$507,ROWS($A$1:L470)+1,0)=0,"",HLOOKUP(VLOOKUP(L$1,$R$2:$S$16,2,0),'APTA Employee Census'!$B$6:$AB$507,ROWS($A$1:L470)+1,0)))</f>
        <v/>
      </c>
      <c r="M471" s="74" t="str">
        <f>IF(VLOOKUP(M$1,$R$2:$S$16,2,0)="","",IF(HLOOKUP(VLOOKUP(M$1,$R$2:$S$16,2,0),'APTA Employee Census'!$B$6:$AB$507,ROWS($A$1:M470)+1,0)=0,"",HLOOKUP(VLOOKUP(M$1,$R$2:$S$16,2,0),'APTA Employee Census'!$B$6:$AB$507,ROWS($A$1:M470)+1,0)))</f>
        <v/>
      </c>
      <c r="N471" s="72" t="str">
        <f>IF(VLOOKUP(N$1,$R$2:$S$16,2,0)="","",IF(HLOOKUP(VLOOKUP(N$1,$R$2:$S$16,2,0),'APTA Employee Census'!$B$6:$AB$507,ROWS($A$1:N470)+1,0)=0,"",HLOOKUP(VLOOKUP(N$1,$R$2:$S$16,2,0),'APTA Employee Census'!$B$6:$AB$507,ROWS($A$1:N470)+1,0)))</f>
        <v/>
      </c>
      <c r="O471" s="43" t="str">
        <f>IF(VLOOKUP(O$1,$R$2:$S$16,2,0)="","",IF(E471="self",IF(HLOOKUP(VLOOKUP(O$1,$R$2:$S$16,2,0),'APTA Employee Census'!$B$6:$AB$507,ROWS($A$1:O470)+1,0)=0,"",VLOOKUP(HLOOKUP(VLOOKUP(O$1,$R$2:$S$16,2,0),'APTA Employee Census'!$B$6:$AB$507,ROWS($A$1:O470)+1,0),Lookups!$A$2:$B$45,2,0)),""))</f>
        <v/>
      </c>
    </row>
    <row r="472" spans="1:15" ht="18" customHeight="1" x14ac:dyDescent="0.15">
      <c r="A472" s="43" t="str">
        <f>IF(VLOOKUP(A$1,$R$2:$S$16,2,0)="","",IF(HLOOKUP(VLOOKUP(A$1,$R$2:$S$16,2,0),'APTA Employee Census'!$B$6:$AB$507,ROWS($A$1:A471)+1,0)=0,"",HLOOKUP(VLOOKUP(A$1,$R$2:$S$16,2,0),'APTA Employee Census'!$B$6:$AB$507,ROWS($A$1:A471)+1,0)))</f>
        <v/>
      </c>
      <c r="B472" s="43" t="str">
        <f>IF(VLOOKUP(B$1,$R$2:$S$16,2,0)="","",IF(HLOOKUP(VLOOKUP(B$1,$R$2:$S$16,2,0),'APTA Employee Census'!$A$6:$AB$507,ROWS($A$1:B471)+1,0)=0,"",HLOOKUP(VLOOKUP(B$1,$R$2:$S$16,2,0),'APTA Employee Census'!$A$6:$AB$507,ROWS($A$1:B471)+1,0)))</f>
        <v/>
      </c>
      <c r="C472" s="43" t="str">
        <f>IF(VLOOKUP(C$1,$R$2:$S$16,2,0)="","",IF(HLOOKUP(VLOOKUP(C$1,$R$2:$S$16,2,0),'APTA Employee Census'!$B$6:$AB$507,ROWS($A$1:C471)+1,0)=0,"",HLOOKUP(VLOOKUP(C$1,$R$2:$S$16,2,0),'APTA Employee Census'!$B$6:$AB$507,ROWS($A$1:C471)+1,0)))</f>
        <v/>
      </c>
      <c r="D472" s="72" t="str">
        <f>IF(VLOOKUP(D$1,$R$2:$S$16,2,0)="","",IF(HLOOKUP(VLOOKUP(D$1,$R$2:$S$16,2,0),'APTA Employee Census'!$B$6:$AB$507,ROWS($A$1:D471)+1,0)=0,"",HLOOKUP(VLOOKUP(D$1,$R$2:$S$16,2,0),'APTA Employee Census'!$B$6:$AB$507,ROWS($A$1:D471)+1,0)))</f>
        <v/>
      </c>
      <c r="E472" s="43" t="str">
        <f>IF(VLOOKUP(E$1,$R$2:$S$16,2,0)="","",IF(HLOOKUP(VLOOKUP(E$1,$R$2:$S$16,2,0),'APTA Employee Census'!$B$6:$AB$507,ROWS($A$1:E471)+1,0)=0,"",VLOOKUP(HLOOKUP(VLOOKUP(E$1,$R$2:$S$16,2,0),'APTA Employee Census'!$B$6:$AB$507,ROWS($A$1:E471)+1,0),Lookups!$A$2:$B$45,2,0)))</f>
        <v/>
      </c>
      <c r="F472" s="72" t="str">
        <f>IF(VLOOKUP(F$1,$R$2:$S$16,2,0)="","",IF(HLOOKUP(VLOOKUP(F$1,$R$2:$S$16,2,0),'APTA Employee Census'!$B$6:$AB$507,ROWS($A$1:F471)+1,0)=0,"",HLOOKUP(VLOOKUP(F$1,$R$2:$S$16,2,0),'APTA Employee Census'!$B$6:$AB$507,ROWS($A$1:F471)+1,0)))</f>
        <v/>
      </c>
      <c r="G472" s="43" t="str">
        <f>IF(VLOOKUP(G$1,$R$2:$S$16,2,0)="","",IF(HLOOKUP(VLOOKUP(G$1,$R$2:$S$16,2,0),'APTA Employee Census'!$B$6:$AB$507,ROWS($A$1:G471)+1,0)=0,"",VLOOKUP(HLOOKUP(VLOOKUP(G$1,$R$2:$S$16,2,0),'APTA Employee Census'!$B$6:$AB$507,ROWS($A$1:G471)+1,0),Lookups!$A$2:$B$45,2,0)))</f>
        <v/>
      </c>
      <c r="H472" s="72" t="str">
        <f>IF(VLOOKUP(H$1,$R$2:$S$16,2,0)="","",IF(HLOOKUP(VLOOKUP(H$1,$R$2:$S$16,2,0),'APTA Employee Census'!$B$6:$AB$507,ROWS($A$1:H471)+1,0)=0,"",HLOOKUP(VLOOKUP(H$1,$R$2:$S$16,2,0),'APTA Employee Census'!$B$6:$AB$507,ROWS($A$1:H471)+1,0)))</f>
        <v/>
      </c>
      <c r="I472" s="73" t="str">
        <f>IF(VLOOKUP(I$1,$R$2:$S$16,2,0)="","",IF(HLOOKUP(VLOOKUP(I$1,$R$2:$S$16,2,0),'APTA Employee Census'!$B$6:$AB$507,ROWS($A$1:I471)+1,0)=0,"",HLOOKUP(VLOOKUP(I$1,$R$2:$S$16,2,0),'APTA Employee Census'!$B$6:$AB$507,ROWS($A$1:I471)+1,0)))</f>
        <v/>
      </c>
      <c r="J472" s="74" t="str">
        <f>IF(VLOOKUP($J$1,$R$2:$S$16,2,0)="","",IF(AND($K472="part_time",HLOOKUP(VLOOKUP(J$1,$R$2:$S$16,2,0),'APTA Employee Census'!$B$6:$AB$507,ROWS($A$1:J471)+1,0)&gt;0),HLOOKUP(VLOOKUP(J$1,$R$2:$S$16,2,0),'APTA Employee Census'!$B$6:$AB$507,ROWS($A$1:J471)+1,0),IF(AND($K472="part_time",HLOOKUP(VLOOKUP(J$1,$R$2:$S$16,2,0),'APTA Employee Census'!$B$6:$AB$507,ROWS($A$1:J471)+1,0)=""),'APTA Employee Census'!$G$1,"")))</f>
        <v/>
      </c>
      <c r="K472" s="43" t="e">
        <f>IF(VLOOKUP(K$1,$R$2:$S$16,2,0)="","",IF(HLOOKUP(VLOOKUP(K$1,$R$2:$S$16,2,0),'APTA Employee Census'!$B$6:$AB$507,ROWS($A$1:K471)+1,0)=0,"",VLOOKUP(HLOOKUP(VLOOKUP(K$1,$R$2:$S$16,2,0),'APTA Employee Census'!$B$6:$AB$507,ROWS($A$1:K471)+1,0),Lookups!$A$2:$B$45,2,0)))</f>
        <v>#N/A</v>
      </c>
      <c r="L472" s="72" t="str">
        <f>IF(VLOOKUP(L$1,$R$2:$S$16,2,0)="","",IF(HLOOKUP(VLOOKUP(L$1,$R$2:$S$16,2,0),'APTA Employee Census'!$B$6:$AB$507,ROWS($A$1:L471)+1,0)=0,"",HLOOKUP(VLOOKUP(L$1,$R$2:$S$16,2,0),'APTA Employee Census'!$B$6:$AB$507,ROWS($A$1:L471)+1,0)))</f>
        <v/>
      </c>
      <c r="M472" s="74" t="str">
        <f>IF(VLOOKUP(M$1,$R$2:$S$16,2,0)="","",IF(HLOOKUP(VLOOKUP(M$1,$R$2:$S$16,2,0),'APTA Employee Census'!$B$6:$AB$507,ROWS($A$1:M471)+1,0)=0,"",HLOOKUP(VLOOKUP(M$1,$R$2:$S$16,2,0),'APTA Employee Census'!$B$6:$AB$507,ROWS($A$1:M471)+1,0)))</f>
        <v/>
      </c>
      <c r="N472" s="72" t="str">
        <f>IF(VLOOKUP(N$1,$R$2:$S$16,2,0)="","",IF(HLOOKUP(VLOOKUP(N$1,$R$2:$S$16,2,0),'APTA Employee Census'!$B$6:$AB$507,ROWS($A$1:N471)+1,0)=0,"",HLOOKUP(VLOOKUP(N$1,$R$2:$S$16,2,0),'APTA Employee Census'!$B$6:$AB$507,ROWS($A$1:N471)+1,0)))</f>
        <v/>
      </c>
      <c r="O472" s="43" t="str">
        <f>IF(VLOOKUP(O$1,$R$2:$S$16,2,0)="","",IF(E472="self",IF(HLOOKUP(VLOOKUP(O$1,$R$2:$S$16,2,0),'APTA Employee Census'!$B$6:$AB$507,ROWS($A$1:O471)+1,0)=0,"",VLOOKUP(HLOOKUP(VLOOKUP(O$1,$R$2:$S$16,2,0),'APTA Employee Census'!$B$6:$AB$507,ROWS($A$1:O471)+1,0),Lookups!$A$2:$B$45,2,0)),""))</f>
        <v/>
      </c>
    </row>
    <row r="473" spans="1:15" ht="18" customHeight="1" x14ac:dyDescent="0.15">
      <c r="A473" s="43" t="str">
        <f>IF(VLOOKUP(A$1,$R$2:$S$16,2,0)="","",IF(HLOOKUP(VLOOKUP(A$1,$R$2:$S$16,2,0),'APTA Employee Census'!$B$6:$AB$507,ROWS($A$1:A472)+1,0)=0,"",HLOOKUP(VLOOKUP(A$1,$R$2:$S$16,2,0),'APTA Employee Census'!$B$6:$AB$507,ROWS($A$1:A472)+1,0)))</f>
        <v/>
      </c>
      <c r="B473" s="43" t="str">
        <f>IF(VLOOKUP(B$1,$R$2:$S$16,2,0)="","",IF(HLOOKUP(VLOOKUP(B$1,$R$2:$S$16,2,0),'APTA Employee Census'!$A$6:$AB$507,ROWS($A$1:B472)+1,0)=0,"",HLOOKUP(VLOOKUP(B$1,$R$2:$S$16,2,0),'APTA Employee Census'!$A$6:$AB$507,ROWS($A$1:B472)+1,0)))</f>
        <v/>
      </c>
      <c r="C473" s="43" t="str">
        <f>IF(VLOOKUP(C$1,$R$2:$S$16,2,0)="","",IF(HLOOKUP(VLOOKUP(C$1,$R$2:$S$16,2,0),'APTA Employee Census'!$B$6:$AB$507,ROWS($A$1:C472)+1,0)=0,"",HLOOKUP(VLOOKUP(C$1,$R$2:$S$16,2,0),'APTA Employee Census'!$B$6:$AB$507,ROWS($A$1:C472)+1,0)))</f>
        <v/>
      </c>
      <c r="D473" s="72" t="str">
        <f>IF(VLOOKUP(D$1,$R$2:$S$16,2,0)="","",IF(HLOOKUP(VLOOKUP(D$1,$R$2:$S$16,2,0),'APTA Employee Census'!$B$6:$AB$507,ROWS($A$1:D472)+1,0)=0,"",HLOOKUP(VLOOKUP(D$1,$R$2:$S$16,2,0),'APTA Employee Census'!$B$6:$AB$507,ROWS($A$1:D472)+1,0)))</f>
        <v/>
      </c>
      <c r="E473" s="43" t="str">
        <f>IF(VLOOKUP(E$1,$R$2:$S$16,2,0)="","",IF(HLOOKUP(VLOOKUP(E$1,$R$2:$S$16,2,0),'APTA Employee Census'!$B$6:$AB$507,ROWS($A$1:E472)+1,0)=0,"",VLOOKUP(HLOOKUP(VLOOKUP(E$1,$R$2:$S$16,2,0),'APTA Employee Census'!$B$6:$AB$507,ROWS($A$1:E472)+1,0),Lookups!$A$2:$B$45,2,0)))</f>
        <v/>
      </c>
      <c r="F473" s="72" t="str">
        <f>IF(VLOOKUP(F$1,$R$2:$S$16,2,0)="","",IF(HLOOKUP(VLOOKUP(F$1,$R$2:$S$16,2,0),'APTA Employee Census'!$B$6:$AB$507,ROWS($A$1:F472)+1,0)=0,"",HLOOKUP(VLOOKUP(F$1,$R$2:$S$16,2,0),'APTA Employee Census'!$B$6:$AB$507,ROWS($A$1:F472)+1,0)))</f>
        <v/>
      </c>
      <c r="G473" s="43" t="str">
        <f>IF(VLOOKUP(G$1,$R$2:$S$16,2,0)="","",IF(HLOOKUP(VLOOKUP(G$1,$R$2:$S$16,2,0),'APTA Employee Census'!$B$6:$AB$507,ROWS($A$1:G472)+1,0)=0,"",VLOOKUP(HLOOKUP(VLOOKUP(G$1,$R$2:$S$16,2,0),'APTA Employee Census'!$B$6:$AB$507,ROWS($A$1:G472)+1,0),Lookups!$A$2:$B$45,2,0)))</f>
        <v/>
      </c>
      <c r="H473" s="72" t="str">
        <f>IF(VLOOKUP(H$1,$R$2:$S$16,2,0)="","",IF(HLOOKUP(VLOOKUP(H$1,$R$2:$S$16,2,0),'APTA Employee Census'!$B$6:$AB$507,ROWS($A$1:H472)+1,0)=0,"",HLOOKUP(VLOOKUP(H$1,$R$2:$S$16,2,0),'APTA Employee Census'!$B$6:$AB$507,ROWS($A$1:H472)+1,0)))</f>
        <v/>
      </c>
      <c r="I473" s="73" t="str">
        <f>IF(VLOOKUP(I$1,$R$2:$S$16,2,0)="","",IF(HLOOKUP(VLOOKUP(I$1,$R$2:$S$16,2,0),'APTA Employee Census'!$B$6:$AB$507,ROWS($A$1:I472)+1,0)=0,"",HLOOKUP(VLOOKUP(I$1,$R$2:$S$16,2,0),'APTA Employee Census'!$B$6:$AB$507,ROWS($A$1:I472)+1,0)))</f>
        <v/>
      </c>
      <c r="J473" s="74" t="str">
        <f>IF(VLOOKUP($J$1,$R$2:$S$16,2,0)="","",IF(AND($K473="part_time",HLOOKUP(VLOOKUP(J$1,$R$2:$S$16,2,0),'APTA Employee Census'!$B$6:$AB$507,ROWS($A$1:J472)+1,0)&gt;0),HLOOKUP(VLOOKUP(J$1,$R$2:$S$16,2,0),'APTA Employee Census'!$B$6:$AB$507,ROWS($A$1:J472)+1,0),IF(AND($K473="part_time",HLOOKUP(VLOOKUP(J$1,$R$2:$S$16,2,0),'APTA Employee Census'!$B$6:$AB$507,ROWS($A$1:J472)+1,0)=""),'APTA Employee Census'!$G$1,"")))</f>
        <v/>
      </c>
      <c r="K473" s="43" t="e">
        <f>IF(VLOOKUP(K$1,$R$2:$S$16,2,0)="","",IF(HLOOKUP(VLOOKUP(K$1,$R$2:$S$16,2,0),'APTA Employee Census'!$B$6:$AB$507,ROWS($A$1:K472)+1,0)=0,"",VLOOKUP(HLOOKUP(VLOOKUP(K$1,$R$2:$S$16,2,0),'APTA Employee Census'!$B$6:$AB$507,ROWS($A$1:K472)+1,0),Lookups!$A$2:$B$45,2,0)))</f>
        <v>#N/A</v>
      </c>
      <c r="L473" s="72" t="str">
        <f>IF(VLOOKUP(L$1,$R$2:$S$16,2,0)="","",IF(HLOOKUP(VLOOKUP(L$1,$R$2:$S$16,2,0),'APTA Employee Census'!$B$6:$AB$507,ROWS($A$1:L472)+1,0)=0,"",HLOOKUP(VLOOKUP(L$1,$R$2:$S$16,2,0),'APTA Employee Census'!$B$6:$AB$507,ROWS($A$1:L472)+1,0)))</f>
        <v/>
      </c>
      <c r="M473" s="74" t="str">
        <f>IF(VLOOKUP(M$1,$R$2:$S$16,2,0)="","",IF(HLOOKUP(VLOOKUP(M$1,$R$2:$S$16,2,0),'APTA Employee Census'!$B$6:$AB$507,ROWS($A$1:M472)+1,0)=0,"",HLOOKUP(VLOOKUP(M$1,$R$2:$S$16,2,0),'APTA Employee Census'!$B$6:$AB$507,ROWS($A$1:M472)+1,0)))</f>
        <v/>
      </c>
      <c r="N473" s="72" t="str">
        <f>IF(VLOOKUP(N$1,$R$2:$S$16,2,0)="","",IF(HLOOKUP(VLOOKUP(N$1,$R$2:$S$16,2,0),'APTA Employee Census'!$B$6:$AB$507,ROWS($A$1:N472)+1,0)=0,"",HLOOKUP(VLOOKUP(N$1,$R$2:$S$16,2,0),'APTA Employee Census'!$B$6:$AB$507,ROWS($A$1:N472)+1,0)))</f>
        <v/>
      </c>
      <c r="O473" s="43" t="str">
        <f>IF(VLOOKUP(O$1,$R$2:$S$16,2,0)="","",IF(E473="self",IF(HLOOKUP(VLOOKUP(O$1,$R$2:$S$16,2,0),'APTA Employee Census'!$B$6:$AB$507,ROWS($A$1:O472)+1,0)=0,"",VLOOKUP(HLOOKUP(VLOOKUP(O$1,$R$2:$S$16,2,0),'APTA Employee Census'!$B$6:$AB$507,ROWS($A$1:O472)+1,0),Lookups!$A$2:$B$45,2,0)),""))</f>
        <v/>
      </c>
    </row>
    <row r="474" spans="1:15" ht="18" customHeight="1" x14ac:dyDescent="0.15">
      <c r="A474" s="43" t="str">
        <f>IF(VLOOKUP(A$1,$R$2:$S$16,2,0)="","",IF(HLOOKUP(VLOOKUP(A$1,$R$2:$S$16,2,0),'APTA Employee Census'!$B$6:$AB$507,ROWS($A$1:A473)+1,0)=0,"",HLOOKUP(VLOOKUP(A$1,$R$2:$S$16,2,0),'APTA Employee Census'!$B$6:$AB$507,ROWS($A$1:A473)+1,0)))</f>
        <v/>
      </c>
      <c r="B474" s="43" t="str">
        <f>IF(VLOOKUP(B$1,$R$2:$S$16,2,0)="","",IF(HLOOKUP(VLOOKUP(B$1,$R$2:$S$16,2,0),'APTA Employee Census'!$A$6:$AB$507,ROWS($A$1:B473)+1,0)=0,"",HLOOKUP(VLOOKUP(B$1,$R$2:$S$16,2,0),'APTA Employee Census'!$A$6:$AB$507,ROWS($A$1:B473)+1,0)))</f>
        <v/>
      </c>
      <c r="C474" s="43" t="str">
        <f>IF(VLOOKUP(C$1,$R$2:$S$16,2,0)="","",IF(HLOOKUP(VLOOKUP(C$1,$R$2:$S$16,2,0),'APTA Employee Census'!$B$6:$AB$507,ROWS($A$1:C473)+1,0)=0,"",HLOOKUP(VLOOKUP(C$1,$R$2:$S$16,2,0),'APTA Employee Census'!$B$6:$AB$507,ROWS($A$1:C473)+1,0)))</f>
        <v/>
      </c>
      <c r="D474" s="72" t="str">
        <f>IF(VLOOKUP(D$1,$R$2:$S$16,2,0)="","",IF(HLOOKUP(VLOOKUP(D$1,$R$2:$S$16,2,0),'APTA Employee Census'!$B$6:$AB$507,ROWS($A$1:D473)+1,0)=0,"",HLOOKUP(VLOOKUP(D$1,$R$2:$S$16,2,0),'APTA Employee Census'!$B$6:$AB$507,ROWS($A$1:D473)+1,0)))</f>
        <v/>
      </c>
      <c r="E474" s="43" t="str">
        <f>IF(VLOOKUP(E$1,$R$2:$S$16,2,0)="","",IF(HLOOKUP(VLOOKUP(E$1,$R$2:$S$16,2,0),'APTA Employee Census'!$B$6:$AB$507,ROWS($A$1:E473)+1,0)=0,"",VLOOKUP(HLOOKUP(VLOOKUP(E$1,$R$2:$S$16,2,0),'APTA Employee Census'!$B$6:$AB$507,ROWS($A$1:E473)+1,0),Lookups!$A$2:$B$45,2,0)))</f>
        <v/>
      </c>
      <c r="F474" s="72" t="str">
        <f>IF(VLOOKUP(F$1,$R$2:$S$16,2,0)="","",IF(HLOOKUP(VLOOKUP(F$1,$R$2:$S$16,2,0),'APTA Employee Census'!$B$6:$AB$507,ROWS($A$1:F473)+1,0)=0,"",HLOOKUP(VLOOKUP(F$1,$R$2:$S$16,2,0),'APTA Employee Census'!$B$6:$AB$507,ROWS($A$1:F473)+1,0)))</f>
        <v/>
      </c>
      <c r="G474" s="43" t="str">
        <f>IF(VLOOKUP(G$1,$R$2:$S$16,2,0)="","",IF(HLOOKUP(VLOOKUP(G$1,$R$2:$S$16,2,0),'APTA Employee Census'!$B$6:$AB$507,ROWS($A$1:G473)+1,0)=0,"",VLOOKUP(HLOOKUP(VLOOKUP(G$1,$R$2:$S$16,2,0),'APTA Employee Census'!$B$6:$AB$507,ROWS($A$1:G473)+1,0),Lookups!$A$2:$B$45,2,0)))</f>
        <v/>
      </c>
      <c r="H474" s="72" t="str">
        <f>IF(VLOOKUP(H$1,$R$2:$S$16,2,0)="","",IF(HLOOKUP(VLOOKUP(H$1,$R$2:$S$16,2,0),'APTA Employee Census'!$B$6:$AB$507,ROWS($A$1:H473)+1,0)=0,"",HLOOKUP(VLOOKUP(H$1,$R$2:$S$16,2,0),'APTA Employee Census'!$B$6:$AB$507,ROWS($A$1:H473)+1,0)))</f>
        <v/>
      </c>
      <c r="I474" s="73" t="str">
        <f>IF(VLOOKUP(I$1,$R$2:$S$16,2,0)="","",IF(HLOOKUP(VLOOKUP(I$1,$R$2:$S$16,2,0),'APTA Employee Census'!$B$6:$AB$507,ROWS($A$1:I473)+1,0)=0,"",HLOOKUP(VLOOKUP(I$1,$R$2:$S$16,2,0),'APTA Employee Census'!$B$6:$AB$507,ROWS($A$1:I473)+1,0)))</f>
        <v/>
      </c>
      <c r="J474" s="74" t="str">
        <f>IF(VLOOKUP($J$1,$R$2:$S$16,2,0)="","",IF(AND($K474="part_time",HLOOKUP(VLOOKUP(J$1,$R$2:$S$16,2,0),'APTA Employee Census'!$B$6:$AB$507,ROWS($A$1:J473)+1,0)&gt;0),HLOOKUP(VLOOKUP(J$1,$R$2:$S$16,2,0),'APTA Employee Census'!$B$6:$AB$507,ROWS($A$1:J473)+1,0),IF(AND($K474="part_time",HLOOKUP(VLOOKUP(J$1,$R$2:$S$16,2,0),'APTA Employee Census'!$B$6:$AB$507,ROWS($A$1:J473)+1,0)=""),'APTA Employee Census'!$G$1,"")))</f>
        <v/>
      </c>
      <c r="K474" s="43" t="e">
        <f>IF(VLOOKUP(K$1,$R$2:$S$16,2,0)="","",IF(HLOOKUP(VLOOKUP(K$1,$R$2:$S$16,2,0),'APTA Employee Census'!$B$6:$AB$507,ROWS($A$1:K473)+1,0)=0,"",VLOOKUP(HLOOKUP(VLOOKUP(K$1,$R$2:$S$16,2,0),'APTA Employee Census'!$B$6:$AB$507,ROWS($A$1:K473)+1,0),Lookups!$A$2:$B$45,2,0)))</f>
        <v>#N/A</v>
      </c>
      <c r="L474" s="72" t="str">
        <f>IF(VLOOKUP(L$1,$R$2:$S$16,2,0)="","",IF(HLOOKUP(VLOOKUP(L$1,$R$2:$S$16,2,0),'APTA Employee Census'!$B$6:$AB$507,ROWS($A$1:L473)+1,0)=0,"",HLOOKUP(VLOOKUP(L$1,$R$2:$S$16,2,0),'APTA Employee Census'!$B$6:$AB$507,ROWS($A$1:L473)+1,0)))</f>
        <v/>
      </c>
      <c r="M474" s="74" t="str">
        <f>IF(VLOOKUP(M$1,$R$2:$S$16,2,0)="","",IF(HLOOKUP(VLOOKUP(M$1,$R$2:$S$16,2,0),'APTA Employee Census'!$B$6:$AB$507,ROWS($A$1:M473)+1,0)=0,"",HLOOKUP(VLOOKUP(M$1,$R$2:$S$16,2,0),'APTA Employee Census'!$B$6:$AB$507,ROWS($A$1:M473)+1,0)))</f>
        <v/>
      </c>
      <c r="N474" s="72" t="str">
        <f>IF(VLOOKUP(N$1,$R$2:$S$16,2,0)="","",IF(HLOOKUP(VLOOKUP(N$1,$R$2:$S$16,2,0),'APTA Employee Census'!$B$6:$AB$507,ROWS($A$1:N473)+1,0)=0,"",HLOOKUP(VLOOKUP(N$1,$R$2:$S$16,2,0),'APTA Employee Census'!$B$6:$AB$507,ROWS($A$1:N473)+1,0)))</f>
        <v/>
      </c>
      <c r="O474" s="43" t="str">
        <f>IF(VLOOKUP(O$1,$R$2:$S$16,2,0)="","",IF(E474="self",IF(HLOOKUP(VLOOKUP(O$1,$R$2:$S$16,2,0),'APTA Employee Census'!$B$6:$AB$507,ROWS($A$1:O473)+1,0)=0,"",VLOOKUP(HLOOKUP(VLOOKUP(O$1,$R$2:$S$16,2,0),'APTA Employee Census'!$B$6:$AB$507,ROWS($A$1:O473)+1,0),Lookups!$A$2:$B$45,2,0)),""))</f>
        <v/>
      </c>
    </row>
    <row r="475" spans="1:15" ht="18" customHeight="1" x14ac:dyDescent="0.15">
      <c r="A475" s="43" t="str">
        <f>IF(VLOOKUP(A$1,$R$2:$S$16,2,0)="","",IF(HLOOKUP(VLOOKUP(A$1,$R$2:$S$16,2,0),'APTA Employee Census'!$B$6:$AB$507,ROWS($A$1:A474)+1,0)=0,"",HLOOKUP(VLOOKUP(A$1,$R$2:$S$16,2,0),'APTA Employee Census'!$B$6:$AB$507,ROWS($A$1:A474)+1,0)))</f>
        <v/>
      </c>
      <c r="B475" s="43" t="str">
        <f>IF(VLOOKUP(B$1,$R$2:$S$16,2,0)="","",IF(HLOOKUP(VLOOKUP(B$1,$R$2:$S$16,2,0),'APTA Employee Census'!$A$6:$AB$507,ROWS($A$1:B474)+1,0)=0,"",HLOOKUP(VLOOKUP(B$1,$R$2:$S$16,2,0),'APTA Employee Census'!$A$6:$AB$507,ROWS($A$1:B474)+1,0)))</f>
        <v/>
      </c>
      <c r="C475" s="43" t="str">
        <f>IF(VLOOKUP(C$1,$R$2:$S$16,2,0)="","",IF(HLOOKUP(VLOOKUP(C$1,$R$2:$S$16,2,0),'APTA Employee Census'!$B$6:$AB$507,ROWS($A$1:C474)+1,0)=0,"",HLOOKUP(VLOOKUP(C$1,$R$2:$S$16,2,0),'APTA Employee Census'!$B$6:$AB$507,ROWS($A$1:C474)+1,0)))</f>
        <v/>
      </c>
      <c r="D475" s="72" t="str">
        <f>IF(VLOOKUP(D$1,$R$2:$S$16,2,0)="","",IF(HLOOKUP(VLOOKUP(D$1,$R$2:$S$16,2,0),'APTA Employee Census'!$B$6:$AB$507,ROWS($A$1:D474)+1,0)=0,"",HLOOKUP(VLOOKUP(D$1,$R$2:$S$16,2,0),'APTA Employee Census'!$B$6:$AB$507,ROWS($A$1:D474)+1,0)))</f>
        <v/>
      </c>
      <c r="E475" s="43" t="str">
        <f>IF(VLOOKUP(E$1,$R$2:$S$16,2,0)="","",IF(HLOOKUP(VLOOKUP(E$1,$R$2:$S$16,2,0),'APTA Employee Census'!$B$6:$AB$507,ROWS($A$1:E474)+1,0)=0,"",VLOOKUP(HLOOKUP(VLOOKUP(E$1,$R$2:$S$16,2,0),'APTA Employee Census'!$B$6:$AB$507,ROWS($A$1:E474)+1,0),Lookups!$A$2:$B$45,2,0)))</f>
        <v/>
      </c>
      <c r="F475" s="72" t="str">
        <f>IF(VLOOKUP(F$1,$R$2:$S$16,2,0)="","",IF(HLOOKUP(VLOOKUP(F$1,$R$2:$S$16,2,0),'APTA Employee Census'!$B$6:$AB$507,ROWS($A$1:F474)+1,0)=0,"",HLOOKUP(VLOOKUP(F$1,$R$2:$S$16,2,0),'APTA Employee Census'!$B$6:$AB$507,ROWS($A$1:F474)+1,0)))</f>
        <v/>
      </c>
      <c r="G475" s="43" t="str">
        <f>IF(VLOOKUP(G$1,$R$2:$S$16,2,0)="","",IF(HLOOKUP(VLOOKUP(G$1,$R$2:$S$16,2,0),'APTA Employee Census'!$B$6:$AB$507,ROWS($A$1:G474)+1,0)=0,"",VLOOKUP(HLOOKUP(VLOOKUP(G$1,$R$2:$S$16,2,0),'APTA Employee Census'!$B$6:$AB$507,ROWS($A$1:G474)+1,0),Lookups!$A$2:$B$45,2,0)))</f>
        <v/>
      </c>
      <c r="H475" s="72" t="str">
        <f>IF(VLOOKUP(H$1,$R$2:$S$16,2,0)="","",IF(HLOOKUP(VLOOKUP(H$1,$R$2:$S$16,2,0),'APTA Employee Census'!$B$6:$AB$507,ROWS($A$1:H474)+1,0)=0,"",HLOOKUP(VLOOKUP(H$1,$R$2:$S$16,2,0),'APTA Employee Census'!$B$6:$AB$507,ROWS($A$1:H474)+1,0)))</f>
        <v/>
      </c>
      <c r="I475" s="73" t="str">
        <f>IF(VLOOKUP(I$1,$R$2:$S$16,2,0)="","",IF(HLOOKUP(VLOOKUP(I$1,$R$2:$S$16,2,0),'APTA Employee Census'!$B$6:$AB$507,ROWS($A$1:I474)+1,0)=0,"",HLOOKUP(VLOOKUP(I$1,$R$2:$S$16,2,0),'APTA Employee Census'!$B$6:$AB$507,ROWS($A$1:I474)+1,0)))</f>
        <v/>
      </c>
      <c r="J475" s="74" t="str">
        <f>IF(VLOOKUP($J$1,$R$2:$S$16,2,0)="","",IF(AND($K475="part_time",HLOOKUP(VLOOKUP(J$1,$R$2:$S$16,2,0),'APTA Employee Census'!$B$6:$AB$507,ROWS($A$1:J474)+1,0)&gt;0),HLOOKUP(VLOOKUP(J$1,$R$2:$S$16,2,0),'APTA Employee Census'!$B$6:$AB$507,ROWS($A$1:J474)+1,0),IF(AND($K475="part_time",HLOOKUP(VLOOKUP(J$1,$R$2:$S$16,2,0),'APTA Employee Census'!$B$6:$AB$507,ROWS($A$1:J474)+1,0)=""),'APTA Employee Census'!$G$1,"")))</f>
        <v/>
      </c>
      <c r="K475" s="43" t="e">
        <f>IF(VLOOKUP(K$1,$R$2:$S$16,2,0)="","",IF(HLOOKUP(VLOOKUP(K$1,$R$2:$S$16,2,0),'APTA Employee Census'!$B$6:$AB$507,ROWS($A$1:K474)+1,0)=0,"",VLOOKUP(HLOOKUP(VLOOKUP(K$1,$R$2:$S$16,2,0),'APTA Employee Census'!$B$6:$AB$507,ROWS($A$1:K474)+1,0),Lookups!$A$2:$B$45,2,0)))</f>
        <v>#N/A</v>
      </c>
      <c r="L475" s="72" t="str">
        <f>IF(VLOOKUP(L$1,$R$2:$S$16,2,0)="","",IF(HLOOKUP(VLOOKUP(L$1,$R$2:$S$16,2,0),'APTA Employee Census'!$B$6:$AB$507,ROWS($A$1:L474)+1,0)=0,"",HLOOKUP(VLOOKUP(L$1,$R$2:$S$16,2,0),'APTA Employee Census'!$B$6:$AB$507,ROWS($A$1:L474)+1,0)))</f>
        <v/>
      </c>
      <c r="M475" s="74" t="str">
        <f>IF(VLOOKUP(M$1,$R$2:$S$16,2,0)="","",IF(HLOOKUP(VLOOKUP(M$1,$R$2:$S$16,2,0),'APTA Employee Census'!$B$6:$AB$507,ROWS($A$1:M474)+1,0)=0,"",HLOOKUP(VLOOKUP(M$1,$R$2:$S$16,2,0),'APTA Employee Census'!$B$6:$AB$507,ROWS($A$1:M474)+1,0)))</f>
        <v/>
      </c>
      <c r="N475" s="72" t="str">
        <f>IF(VLOOKUP(N$1,$R$2:$S$16,2,0)="","",IF(HLOOKUP(VLOOKUP(N$1,$R$2:$S$16,2,0),'APTA Employee Census'!$B$6:$AB$507,ROWS($A$1:N474)+1,0)=0,"",HLOOKUP(VLOOKUP(N$1,$R$2:$S$16,2,0),'APTA Employee Census'!$B$6:$AB$507,ROWS($A$1:N474)+1,0)))</f>
        <v/>
      </c>
      <c r="O475" s="43" t="str">
        <f>IF(VLOOKUP(O$1,$R$2:$S$16,2,0)="","",IF(E475="self",IF(HLOOKUP(VLOOKUP(O$1,$R$2:$S$16,2,0),'APTA Employee Census'!$B$6:$AB$507,ROWS($A$1:O474)+1,0)=0,"",VLOOKUP(HLOOKUP(VLOOKUP(O$1,$R$2:$S$16,2,0),'APTA Employee Census'!$B$6:$AB$507,ROWS($A$1:O474)+1,0),Lookups!$A$2:$B$45,2,0)),""))</f>
        <v/>
      </c>
    </row>
    <row r="476" spans="1:15" ht="18" customHeight="1" x14ac:dyDescent="0.15">
      <c r="A476" s="43" t="str">
        <f>IF(VLOOKUP(A$1,$R$2:$S$16,2,0)="","",IF(HLOOKUP(VLOOKUP(A$1,$R$2:$S$16,2,0),'APTA Employee Census'!$B$6:$AB$507,ROWS($A$1:A475)+1,0)=0,"",HLOOKUP(VLOOKUP(A$1,$R$2:$S$16,2,0),'APTA Employee Census'!$B$6:$AB$507,ROWS($A$1:A475)+1,0)))</f>
        <v/>
      </c>
      <c r="B476" s="43" t="str">
        <f>IF(VLOOKUP(B$1,$R$2:$S$16,2,0)="","",IF(HLOOKUP(VLOOKUP(B$1,$R$2:$S$16,2,0),'APTA Employee Census'!$A$6:$AB$507,ROWS($A$1:B475)+1,0)=0,"",HLOOKUP(VLOOKUP(B$1,$R$2:$S$16,2,0),'APTA Employee Census'!$A$6:$AB$507,ROWS($A$1:B475)+1,0)))</f>
        <v/>
      </c>
      <c r="C476" s="43" t="str">
        <f>IF(VLOOKUP(C$1,$R$2:$S$16,2,0)="","",IF(HLOOKUP(VLOOKUP(C$1,$R$2:$S$16,2,0),'APTA Employee Census'!$B$6:$AB$507,ROWS($A$1:C475)+1,0)=0,"",HLOOKUP(VLOOKUP(C$1,$R$2:$S$16,2,0),'APTA Employee Census'!$B$6:$AB$507,ROWS($A$1:C475)+1,0)))</f>
        <v/>
      </c>
      <c r="D476" s="72" t="str">
        <f>IF(VLOOKUP(D$1,$R$2:$S$16,2,0)="","",IF(HLOOKUP(VLOOKUP(D$1,$R$2:$S$16,2,0),'APTA Employee Census'!$B$6:$AB$507,ROWS($A$1:D475)+1,0)=0,"",HLOOKUP(VLOOKUP(D$1,$R$2:$S$16,2,0),'APTA Employee Census'!$B$6:$AB$507,ROWS($A$1:D475)+1,0)))</f>
        <v/>
      </c>
      <c r="E476" s="43" t="str">
        <f>IF(VLOOKUP(E$1,$R$2:$S$16,2,0)="","",IF(HLOOKUP(VLOOKUP(E$1,$R$2:$S$16,2,0),'APTA Employee Census'!$B$6:$AB$507,ROWS($A$1:E475)+1,0)=0,"",VLOOKUP(HLOOKUP(VLOOKUP(E$1,$R$2:$S$16,2,0),'APTA Employee Census'!$B$6:$AB$507,ROWS($A$1:E475)+1,0),Lookups!$A$2:$B$45,2,0)))</f>
        <v/>
      </c>
      <c r="F476" s="72" t="str">
        <f>IF(VLOOKUP(F$1,$R$2:$S$16,2,0)="","",IF(HLOOKUP(VLOOKUP(F$1,$R$2:$S$16,2,0),'APTA Employee Census'!$B$6:$AB$507,ROWS($A$1:F475)+1,0)=0,"",HLOOKUP(VLOOKUP(F$1,$R$2:$S$16,2,0),'APTA Employee Census'!$B$6:$AB$507,ROWS($A$1:F475)+1,0)))</f>
        <v/>
      </c>
      <c r="G476" s="43" t="str">
        <f>IF(VLOOKUP(G$1,$R$2:$S$16,2,0)="","",IF(HLOOKUP(VLOOKUP(G$1,$R$2:$S$16,2,0),'APTA Employee Census'!$B$6:$AB$507,ROWS($A$1:G475)+1,0)=0,"",VLOOKUP(HLOOKUP(VLOOKUP(G$1,$R$2:$S$16,2,0),'APTA Employee Census'!$B$6:$AB$507,ROWS($A$1:G475)+1,0),Lookups!$A$2:$B$45,2,0)))</f>
        <v/>
      </c>
      <c r="H476" s="72" t="str">
        <f>IF(VLOOKUP(H$1,$R$2:$S$16,2,0)="","",IF(HLOOKUP(VLOOKUP(H$1,$R$2:$S$16,2,0),'APTA Employee Census'!$B$6:$AB$507,ROWS($A$1:H475)+1,0)=0,"",HLOOKUP(VLOOKUP(H$1,$R$2:$S$16,2,0),'APTA Employee Census'!$B$6:$AB$507,ROWS($A$1:H475)+1,0)))</f>
        <v/>
      </c>
      <c r="I476" s="73" t="str">
        <f>IF(VLOOKUP(I$1,$R$2:$S$16,2,0)="","",IF(HLOOKUP(VLOOKUP(I$1,$R$2:$S$16,2,0),'APTA Employee Census'!$B$6:$AB$507,ROWS($A$1:I475)+1,0)=0,"",HLOOKUP(VLOOKUP(I$1,$R$2:$S$16,2,0),'APTA Employee Census'!$B$6:$AB$507,ROWS($A$1:I475)+1,0)))</f>
        <v/>
      </c>
      <c r="J476" s="74" t="str">
        <f>IF(VLOOKUP($J$1,$R$2:$S$16,2,0)="","",IF(AND($K476="part_time",HLOOKUP(VLOOKUP(J$1,$R$2:$S$16,2,0),'APTA Employee Census'!$B$6:$AB$507,ROWS($A$1:J475)+1,0)&gt;0),HLOOKUP(VLOOKUP(J$1,$R$2:$S$16,2,0),'APTA Employee Census'!$B$6:$AB$507,ROWS($A$1:J475)+1,0),IF(AND($K476="part_time",HLOOKUP(VLOOKUP(J$1,$R$2:$S$16,2,0),'APTA Employee Census'!$B$6:$AB$507,ROWS($A$1:J475)+1,0)=""),'APTA Employee Census'!$G$1,"")))</f>
        <v/>
      </c>
      <c r="K476" s="43" t="e">
        <f>IF(VLOOKUP(K$1,$R$2:$S$16,2,0)="","",IF(HLOOKUP(VLOOKUP(K$1,$R$2:$S$16,2,0),'APTA Employee Census'!$B$6:$AB$507,ROWS($A$1:K475)+1,0)=0,"",VLOOKUP(HLOOKUP(VLOOKUP(K$1,$R$2:$S$16,2,0),'APTA Employee Census'!$B$6:$AB$507,ROWS($A$1:K475)+1,0),Lookups!$A$2:$B$45,2,0)))</f>
        <v>#N/A</v>
      </c>
      <c r="L476" s="72" t="str">
        <f>IF(VLOOKUP(L$1,$R$2:$S$16,2,0)="","",IF(HLOOKUP(VLOOKUP(L$1,$R$2:$S$16,2,0),'APTA Employee Census'!$B$6:$AB$507,ROWS($A$1:L475)+1,0)=0,"",HLOOKUP(VLOOKUP(L$1,$R$2:$S$16,2,0),'APTA Employee Census'!$B$6:$AB$507,ROWS($A$1:L475)+1,0)))</f>
        <v/>
      </c>
      <c r="M476" s="74" t="str">
        <f>IF(VLOOKUP(M$1,$R$2:$S$16,2,0)="","",IF(HLOOKUP(VLOOKUP(M$1,$R$2:$S$16,2,0),'APTA Employee Census'!$B$6:$AB$507,ROWS($A$1:M475)+1,0)=0,"",HLOOKUP(VLOOKUP(M$1,$R$2:$S$16,2,0),'APTA Employee Census'!$B$6:$AB$507,ROWS($A$1:M475)+1,0)))</f>
        <v/>
      </c>
      <c r="N476" s="72" t="str">
        <f>IF(VLOOKUP(N$1,$R$2:$S$16,2,0)="","",IF(HLOOKUP(VLOOKUP(N$1,$R$2:$S$16,2,0),'APTA Employee Census'!$B$6:$AB$507,ROWS($A$1:N475)+1,0)=0,"",HLOOKUP(VLOOKUP(N$1,$R$2:$S$16,2,0),'APTA Employee Census'!$B$6:$AB$507,ROWS($A$1:N475)+1,0)))</f>
        <v/>
      </c>
      <c r="O476" s="43" t="str">
        <f>IF(VLOOKUP(O$1,$R$2:$S$16,2,0)="","",IF(E476="self",IF(HLOOKUP(VLOOKUP(O$1,$R$2:$S$16,2,0),'APTA Employee Census'!$B$6:$AB$507,ROWS($A$1:O475)+1,0)=0,"",VLOOKUP(HLOOKUP(VLOOKUP(O$1,$R$2:$S$16,2,0),'APTA Employee Census'!$B$6:$AB$507,ROWS($A$1:O475)+1,0),Lookups!$A$2:$B$45,2,0)),""))</f>
        <v/>
      </c>
    </row>
    <row r="477" spans="1:15" ht="18" customHeight="1" x14ac:dyDescent="0.15">
      <c r="A477" s="43" t="str">
        <f>IF(VLOOKUP(A$1,$R$2:$S$16,2,0)="","",IF(HLOOKUP(VLOOKUP(A$1,$R$2:$S$16,2,0),'APTA Employee Census'!$B$6:$AB$507,ROWS($A$1:A476)+1,0)=0,"",HLOOKUP(VLOOKUP(A$1,$R$2:$S$16,2,0),'APTA Employee Census'!$B$6:$AB$507,ROWS($A$1:A476)+1,0)))</f>
        <v/>
      </c>
      <c r="B477" s="43" t="str">
        <f>IF(VLOOKUP(B$1,$R$2:$S$16,2,0)="","",IF(HLOOKUP(VLOOKUP(B$1,$R$2:$S$16,2,0),'APTA Employee Census'!$A$6:$AB$507,ROWS($A$1:B476)+1,0)=0,"",HLOOKUP(VLOOKUP(B$1,$R$2:$S$16,2,0),'APTA Employee Census'!$A$6:$AB$507,ROWS($A$1:B476)+1,0)))</f>
        <v/>
      </c>
      <c r="C477" s="43" t="str">
        <f>IF(VLOOKUP(C$1,$R$2:$S$16,2,0)="","",IF(HLOOKUP(VLOOKUP(C$1,$R$2:$S$16,2,0),'APTA Employee Census'!$B$6:$AB$507,ROWS($A$1:C476)+1,0)=0,"",HLOOKUP(VLOOKUP(C$1,$R$2:$S$16,2,0),'APTA Employee Census'!$B$6:$AB$507,ROWS($A$1:C476)+1,0)))</f>
        <v/>
      </c>
      <c r="D477" s="72" t="str">
        <f>IF(VLOOKUP(D$1,$R$2:$S$16,2,0)="","",IF(HLOOKUP(VLOOKUP(D$1,$R$2:$S$16,2,0),'APTA Employee Census'!$B$6:$AB$507,ROWS($A$1:D476)+1,0)=0,"",HLOOKUP(VLOOKUP(D$1,$R$2:$S$16,2,0),'APTA Employee Census'!$B$6:$AB$507,ROWS($A$1:D476)+1,0)))</f>
        <v/>
      </c>
      <c r="E477" s="43" t="str">
        <f>IF(VLOOKUP(E$1,$R$2:$S$16,2,0)="","",IF(HLOOKUP(VLOOKUP(E$1,$R$2:$S$16,2,0),'APTA Employee Census'!$B$6:$AB$507,ROWS($A$1:E476)+1,0)=0,"",VLOOKUP(HLOOKUP(VLOOKUP(E$1,$R$2:$S$16,2,0),'APTA Employee Census'!$B$6:$AB$507,ROWS($A$1:E476)+1,0),Lookups!$A$2:$B$45,2,0)))</f>
        <v/>
      </c>
      <c r="F477" s="72" t="str">
        <f>IF(VLOOKUP(F$1,$R$2:$S$16,2,0)="","",IF(HLOOKUP(VLOOKUP(F$1,$R$2:$S$16,2,0),'APTA Employee Census'!$B$6:$AB$507,ROWS($A$1:F476)+1,0)=0,"",HLOOKUP(VLOOKUP(F$1,$R$2:$S$16,2,0),'APTA Employee Census'!$B$6:$AB$507,ROWS($A$1:F476)+1,0)))</f>
        <v/>
      </c>
      <c r="G477" s="43" t="str">
        <f>IF(VLOOKUP(G$1,$R$2:$S$16,2,0)="","",IF(HLOOKUP(VLOOKUP(G$1,$R$2:$S$16,2,0),'APTA Employee Census'!$B$6:$AB$507,ROWS($A$1:G476)+1,0)=0,"",VLOOKUP(HLOOKUP(VLOOKUP(G$1,$R$2:$S$16,2,0),'APTA Employee Census'!$B$6:$AB$507,ROWS($A$1:G476)+1,0),Lookups!$A$2:$B$45,2,0)))</f>
        <v/>
      </c>
      <c r="H477" s="72" t="str">
        <f>IF(VLOOKUP(H$1,$R$2:$S$16,2,0)="","",IF(HLOOKUP(VLOOKUP(H$1,$R$2:$S$16,2,0),'APTA Employee Census'!$B$6:$AB$507,ROWS($A$1:H476)+1,0)=0,"",HLOOKUP(VLOOKUP(H$1,$R$2:$S$16,2,0),'APTA Employee Census'!$B$6:$AB$507,ROWS($A$1:H476)+1,0)))</f>
        <v/>
      </c>
      <c r="I477" s="73" t="str">
        <f>IF(VLOOKUP(I$1,$R$2:$S$16,2,0)="","",IF(HLOOKUP(VLOOKUP(I$1,$R$2:$S$16,2,0),'APTA Employee Census'!$B$6:$AB$507,ROWS($A$1:I476)+1,0)=0,"",HLOOKUP(VLOOKUP(I$1,$R$2:$S$16,2,0),'APTA Employee Census'!$B$6:$AB$507,ROWS($A$1:I476)+1,0)))</f>
        <v/>
      </c>
      <c r="J477" s="74" t="str">
        <f>IF(VLOOKUP($J$1,$R$2:$S$16,2,0)="","",IF(AND($K477="part_time",HLOOKUP(VLOOKUP(J$1,$R$2:$S$16,2,0),'APTA Employee Census'!$B$6:$AB$507,ROWS($A$1:J476)+1,0)&gt;0),HLOOKUP(VLOOKUP(J$1,$R$2:$S$16,2,0),'APTA Employee Census'!$B$6:$AB$507,ROWS($A$1:J476)+1,0),IF(AND($K477="part_time",HLOOKUP(VLOOKUP(J$1,$R$2:$S$16,2,0),'APTA Employee Census'!$B$6:$AB$507,ROWS($A$1:J476)+1,0)=""),'APTA Employee Census'!$G$1,"")))</f>
        <v/>
      </c>
      <c r="K477" s="43" t="e">
        <f>IF(VLOOKUP(K$1,$R$2:$S$16,2,0)="","",IF(HLOOKUP(VLOOKUP(K$1,$R$2:$S$16,2,0),'APTA Employee Census'!$B$6:$AB$507,ROWS($A$1:K476)+1,0)=0,"",VLOOKUP(HLOOKUP(VLOOKUP(K$1,$R$2:$S$16,2,0),'APTA Employee Census'!$B$6:$AB$507,ROWS($A$1:K476)+1,0),Lookups!$A$2:$B$45,2,0)))</f>
        <v>#N/A</v>
      </c>
      <c r="L477" s="72" t="str">
        <f>IF(VLOOKUP(L$1,$R$2:$S$16,2,0)="","",IF(HLOOKUP(VLOOKUP(L$1,$R$2:$S$16,2,0),'APTA Employee Census'!$B$6:$AB$507,ROWS($A$1:L476)+1,0)=0,"",HLOOKUP(VLOOKUP(L$1,$R$2:$S$16,2,0),'APTA Employee Census'!$B$6:$AB$507,ROWS($A$1:L476)+1,0)))</f>
        <v/>
      </c>
      <c r="M477" s="74" t="str">
        <f>IF(VLOOKUP(M$1,$R$2:$S$16,2,0)="","",IF(HLOOKUP(VLOOKUP(M$1,$R$2:$S$16,2,0),'APTA Employee Census'!$B$6:$AB$507,ROWS($A$1:M476)+1,0)=0,"",HLOOKUP(VLOOKUP(M$1,$R$2:$S$16,2,0),'APTA Employee Census'!$B$6:$AB$507,ROWS($A$1:M476)+1,0)))</f>
        <v/>
      </c>
      <c r="N477" s="72" t="str">
        <f>IF(VLOOKUP(N$1,$R$2:$S$16,2,0)="","",IF(HLOOKUP(VLOOKUP(N$1,$R$2:$S$16,2,0),'APTA Employee Census'!$B$6:$AB$507,ROWS($A$1:N476)+1,0)=0,"",HLOOKUP(VLOOKUP(N$1,$R$2:$S$16,2,0),'APTA Employee Census'!$B$6:$AB$507,ROWS($A$1:N476)+1,0)))</f>
        <v/>
      </c>
      <c r="O477" s="43" t="str">
        <f>IF(VLOOKUP(O$1,$R$2:$S$16,2,0)="","",IF(E477="self",IF(HLOOKUP(VLOOKUP(O$1,$R$2:$S$16,2,0),'APTA Employee Census'!$B$6:$AB$507,ROWS($A$1:O476)+1,0)=0,"",VLOOKUP(HLOOKUP(VLOOKUP(O$1,$R$2:$S$16,2,0),'APTA Employee Census'!$B$6:$AB$507,ROWS($A$1:O476)+1,0),Lookups!$A$2:$B$45,2,0)),""))</f>
        <v/>
      </c>
    </row>
    <row r="478" spans="1:15" ht="18" customHeight="1" x14ac:dyDescent="0.15">
      <c r="A478" s="43" t="str">
        <f>IF(VLOOKUP(A$1,$R$2:$S$16,2,0)="","",IF(HLOOKUP(VLOOKUP(A$1,$R$2:$S$16,2,0),'APTA Employee Census'!$B$6:$AB$507,ROWS($A$1:A477)+1,0)=0,"",HLOOKUP(VLOOKUP(A$1,$R$2:$S$16,2,0),'APTA Employee Census'!$B$6:$AB$507,ROWS($A$1:A477)+1,0)))</f>
        <v/>
      </c>
      <c r="B478" s="43" t="str">
        <f>IF(VLOOKUP(B$1,$R$2:$S$16,2,0)="","",IF(HLOOKUP(VLOOKUP(B$1,$R$2:$S$16,2,0),'APTA Employee Census'!$A$6:$AB$507,ROWS($A$1:B477)+1,0)=0,"",HLOOKUP(VLOOKUP(B$1,$R$2:$S$16,2,0),'APTA Employee Census'!$A$6:$AB$507,ROWS($A$1:B477)+1,0)))</f>
        <v/>
      </c>
      <c r="C478" s="43" t="str">
        <f>IF(VLOOKUP(C$1,$R$2:$S$16,2,0)="","",IF(HLOOKUP(VLOOKUP(C$1,$R$2:$S$16,2,0),'APTA Employee Census'!$B$6:$AB$507,ROWS($A$1:C477)+1,0)=0,"",HLOOKUP(VLOOKUP(C$1,$R$2:$S$16,2,0),'APTA Employee Census'!$B$6:$AB$507,ROWS($A$1:C477)+1,0)))</f>
        <v/>
      </c>
      <c r="D478" s="72" t="str">
        <f>IF(VLOOKUP(D$1,$R$2:$S$16,2,0)="","",IF(HLOOKUP(VLOOKUP(D$1,$R$2:$S$16,2,0),'APTA Employee Census'!$B$6:$AB$507,ROWS($A$1:D477)+1,0)=0,"",HLOOKUP(VLOOKUP(D$1,$R$2:$S$16,2,0),'APTA Employee Census'!$B$6:$AB$507,ROWS($A$1:D477)+1,0)))</f>
        <v/>
      </c>
      <c r="E478" s="43" t="str">
        <f>IF(VLOOKUP(E$1,$R$2:$S$16,2,0)="","",IF(HLOOKUP(VLOOKUP(E$1,$R$2:$S$16,2,0),'APTA Employee Census'!$B$6:$AB$507,ROWS($A$1:E477)+1,0)=0,"",VLOOKUP(HLOOKUP(VLOOKUP(E$1,$R$2:$S$16,2,0),'APTA Employee Census'!$B$6:$AB$507,ROWS($A$1:E477)+1,0),Lookups!$A$2:$B$45,2,0)))</f>
        <v/>
      </c>
      <c r="F478" s="72" t="str">
        <f>IF(VLOOKUP(F$1,$R$2:$S$16,2,0)="","",IF(HLOOKUP(VLOOKUP(F$1,$R$2:$S$16,2,0),'APTA Employee Census'!$B$6:$AB$507,ROWS($A$1:F477)+1,0)=0,"",HLOOKUP(VLOOKUP(F$1,$R$2:$S$16,2,0),'APTA Employee Census'!$B$6:$AB$507,ROWS($A$1:F477)+1,0)))</f>
        <v/>
      </c>
      <c r="G478" s="43" t="str">
        <f>IF(VLOOKUP(G$1,$R$2:$S$16,2,0)="","",IF(HLOOKUP(VLOOKUP(G$1,$R$2:$S$16,2,0),'APTA Employee Census'!$B$6:$AB$507,ROWS($A$1:G477)+1,0)=0,"",VLOOKUP(HLOOKUP(VLOOKUP(G$1,$R$2:$S$16,2,0),'APTA Employee Census'!$B$6:$AB$507,ROWS($A$1:G477)+1,0),Lookups!$A$2:$B$45,2,0)))</f>
        <v/>
      </c>
      <c r="H478" s="72" t="str">
        <f>IF(VLOOKUP(H$1,$R$2:$S$16,2,0)="","",IF(HLOOKUP(VLOOKUP(H$1,$R$2:$S$16,2,0),'APTA Employee Census'!$B$6:$AB$507,ROWS($A$1:H477)+1,0)=0,"",HLOOKUP(VLOOKUP(H$1,$R$2:$S$16,2,0),'APTA Employee Census'!$B$6:$AB$507,ROWS($A$1:H477)+1,0)))</f>
        <v/>
      </c>
      <c r="I478" s="73" t="str">
        <f>IF(VLOOKUP(I$1,$R$2:$S$16,2,0)="","",IF(HLOOKUP(VLOOKUP(I$1,$R$2:$S$16,2,0),'APTA Employee Census'!$B$6:$AB$507,ROWS($A$1:I477)+1,0)=0,"",HLOOKUP(VLOOKUP(I$1,$R$2:$S$16,2,0),'APTA Employee Census'!$B$6:$AB$507,ROWS($A$1:I477)+1,0)))</f>
        <v/>
      </c>
      <c r="J478" s="74" t="str">
        <f>IF(VLOOKUP($J$1,$R$2:$S$16,2,0)="","",IF(AND($K478="part_time",HLOOKUP(VLOOKUP(J$1,$R$2:$S$16,2,0),'APTA Employee Census'!$B$6:$AB$507,ROWS($A$1:J477)+1,0)&gt;0),HLOOKUP(VLOOKUP(J$1,$R$2:$S$16,2,0),'APTA Employee Census'!$B$6:$AB$507,ROWS($A$1:J477)+1,0),IF(AND($K478="part_time",HLOOKUP(VLOOKUP(J$1,$R$2:$S$16,2,0),'APTA Employee Census'!$B$6:$AB$507,ROWS($A$1:J477)+1,0)=""),'APTA Employee Census'!$G$1,"")))</f>
        <v/>
      </c>
      <c r="K478" s="43" t="e">
        <f>IF(VLOOKUP(K$1,$R$2:$S$16,2,0)="","",IF(HLOOKUP(VLOOKUP(K$1,$R$2:$S$16,2,0),'APTA Employee Census'!$B$6:$AB$507,ROWS($A$1:K477)+1,0)=0,"",VLOOKUP(HLOOKUP(VLOOKUP(K$1,$R$2:$S$16,2,0),'APTA Employee Census'!$B$6:$AB$507,ROWS($A$1:K477)+1,0),Lookups!$A$2:$B$45,2,0)))</f>
        <v>#N/A</v>
      </c>
      <c r="L478" s="72" t="str">
        <f>IF(VLOOKUP(L$1,$R$2:$S$16,2,0)="","",IF(HLOOKUP(VLOOKUP(L$1,$R$2:$S$16,2,0),'APTA Employee Census'!$B$6:$AB$507,ROWS($A$1:L477)+1,0)=0,"",HLOOKUP(VLOOKUP(L$1,$R$2:$S$16,2,0),'APTA Employee Census'!$B$6:$AB$507,ROWS($A$1:L477)+1,0)))</f>
        <v/>
      </c>
      <c r="M478" s="74" t="str">
        <f>IF(VLOOKUP(M$1,$R$2:$S$16,2,0)="","",IF(HLOOKUP(VLOOKUP(M$1,$R$2:$S$16,2,0),'APTA Employee Census'!$B$6:$AB$507,ROWS($A$1:M477)+1,0)=0,"",HLOOKUP(VLOOKUP(M$1,$R$2:$S$16,2,0),'APTA Employee Census'!$B$6:$AB$507,ROWS($A$1:M477)+1,0)))</f>
        <v/>
      </c>
      <c r="N478" s="72" t="str">
        <f>IF(VLOOKUP(N$1,$R$2:$S$16,2,0)="","",IF(HLOOKUP(VLOOKUP(N$1,$R$2:$S$16,2,0),'APTA Employee Census'!$B$6:$AB$507,ROWS($A$1:N477)+1,0)=0,"",HLOOKUP(VLOOKUP(N$1,$R$2:$S$16,2,0),'APTA Employee Census'!$B$6:$AB$507,ROWS($A$1:N477)+1,0)))</f>
        <v/>
      </c>
      <c r="O478" s="43" t="str">
        <f>IF(VLOOKUP(O$1,$R$2:$S$16,2,0)="","",IF(E478="self",IF(HLOOKUP(VLOOKUP(O$1,$R$2:$S$16,2,0),'APTA Employee Census'!$B$6:$AB$507,ROWS($A$1:O477)+1,0)=0,"",VLOOKUP(HLOOKUP(VLOOKUP(O$1,$R$2:$S$16,2,0),'APTA Employee Census'!$B$6:$AB$507,ROWS($A$1:O477)+1,0),Lookups!$A$2:$B$45,2,0)),""))</f>
        <v/>
      </c>
    </row>
    <row r="479" spans="1:15" ht="18" customHeight="1" x14ac:dyDescent="0.15">
      <c r="A479" s="43" t="str">
        <f>IF(VLOOKUP(A$1,$R$2:$S$16,2,0)="","",IF(HLOOKUP(VLOOKUP(A$1,$R$2:$S$16,2,0),'APTA Employee Census'!$B$6:$AB$507,ROWS($A$1:A478)+1,0)=0,"",HLOOKUP(VLOOKUP(A$1,$R$2:$S$16,2,0),'APTA Employee Census'!$B$6:$AB$507,ROWS($A$1:A478)+1,0)))</f>
        <v/>
      </c>
      <c r="B479" s="43" t="str">
        <f>IF(VLOOKUP(B$1,$R$2:$S$16,2,0)="","",IF(HLOOKUP(VLOOKUP(B$1,$R$2:$S$16,2,0),'APTA Employee Census'!$A$6:$AB$507,ROWS($A$1:B478)+1,0)=0,"",HLOOKUP(VLOOKUP(B$1,$R$2:$S$16,2,0),'APTA Employee Census'!$A$6:$AB$507,ROWS($A$1:B478)+1,0)))</f>
        <v/>
      </c>
      <c r="C479" s="43" t="str">
        <f>IF(VLOOKUP(C$1,$R$2:$S$16,2,0)="","",IF(HLOOKUP(VLOOKUP(C$1,$R$2:$S$16,2,0),'APTA Employee Census'!$B$6:$AB$507,ROWS($A$1:C478)+1,0)=0,"",HLOOKUP(VLOOKUP(C$1,$R$2:$S$16,2,0),'APTA Employee Census'!$B$6:$AB$507,ROWS($A$1:C478)+1,0)))</f>
        <v/>
      </c>
      <c r="D479" s="72" t="str">
        <f>IF(VLOOKUP(D$1,$R$2:$S$16,2,0)="","",IF(HLOOKUP(VLOOKUP(D$1,$R$2:$S$16,2,0),'APTA Employee Census'!$B$6:$AB$507,ROWS($A$1:D478)+1,0)=0,"",HLOOKUP(VLOOKUP(D$1,$R$2:$S$16,2,0),'APTA Employee Census'!$B$6:$AB$507,ROWS($A$1:D478)+1,0)))</f>
        <v/>
      </c>
      <c r="E479" s="43" t="str">
        <f>IF(VLOOKUP(E$1,$R$2:$S$16,2,0)="","",IF(HLOOKUP(VLOOKUP(E$1,$R$2:$S$16,2,0),'APTA Employee Census'!$B$6:$AB$507,ROWS($A$1:E478)+1,0)=0,"",VLOOKUP(HLOOKUP(VLOOKUP(E$1,$R$2:$S$16,2,0),'APTA Employee Census'!$B$6:$AB$507,ROWS($A$1:E478)+1,0),Lookups!$A$2:$B$45,2,0)))</f>
        <v/>
      </c>
      <c r="F479" s="72" t="str">
        <f>IF(VLOOKUP(F$1,$R$2:$S$16,2,0)="","",IF(HLOOKUP(VLOOKUP(F$1,$R$2:$S$16,2,0),'APTA Employee Census'!$B$6:$AB$507,ROWS($A$1:F478)+1,0)=0,"",HLOOKUP(VLOOKUP(F$1,$R$2:$S$16,2,0),'APTA Employee Census'!$B$6:$AB$507,ROWS($A$1:F478)+1,0)))</f>
        <v/>
      </c>
      <c r="G479" s="43" t="str">
        <f>IF(VLOOKUP(G$1,$R$2:$S$16,2,0)="","",IF(HLOOKUP(VLOOKUP(G$1,$R$2:$S$16,2,0),'APTA Employee Census'!$B$6:$AB$507,ROWS($A$1:G478)+1,0)=0,"",VLOOKUP(HLOOKUP(VLOOKUP(G$1,$R$2:$S$16,2,0),'APTA Employee Census'!$B$6:$AB$507,ROWS($A$1:G478)+1,0),Lookups!$A$2:$B$45,2,0)))</f>
        <v/>
      </c>
      <c r="H479" s="72" t="str">
        <f>IF(VLOOKUP(H$1,$R$2:$S$16,2,0)="","",IF(HLOOKUP(VLOOKUP(H$1,$R$2:$S$16,2,0),'APTA Employee Census'!$B$6:$AB$507,ROWS($A$1:H478)+1,0)=0,"",HLOOKUP(VLOOKUP(H$1,$R$2:$S$16,2,0),'APTA Employee Census'!$B$6:$AB$507,ROWS($A$1:H478)+1,0)))</f>
        <v/>
      </c>
      <c r="I479" s="73" t="str">
        <f>IF(VLOOKUP(I$1,$R$2:$S$16,2,0)="","",IF(HLOOKUP(VLOOKUP(I$1,$R$2:$S$16,2,0),'APTA Employee Census'!$B$6:$AB$507,ROWS($A$1:I478)+1,0)=0,"",HLOOKUP(VLOOKUP(I$1,$R$2:$S$16,2,0),'APTA Employee Census'!$B$6:$AB$507,ROWS($A$1:I478)+1,0)))</f>
        <v/>
      </c>
      <c r="J479" s="74" t="str">
        <f>IF(VLOOKUP($J$1,$R$2:$S$16,2,0)="","",IF(AND($K479="part_time",HLOOKUP(VLOOKUP(J$1,$R$2:$S$16,2,0),'APTA Employee Census'!$B$6:$AB$507,ROWS($A$1:J478)+1,0)&gt;0),HLOOKUP(VLOOKUP(J$1,$R$2:$S$16,2,0),'APTA Employee Census'!$B$6:$AB$507,ROWS($A$1:J478)+1,0),IF(AND($K479="part_time",HLOOKUP(VLOOKUP(J$1,$R$2:$S$16,2,0),'APTA Employee Census'!$B$6:$AB$507,ROWS($A$1:J478)+1,0)=""),'APTA Employee Census'!$G$1,"")))</f>
        <v/>
      </c>
      <c r="K479" s="43" t="e">
        <f>IF(VLOOKUP(K$1,$R$2:$S$16,2,0)="","",IF(HLOOKUP(VLOOKUP(K$1,$R$2:$S$16,2,0),'APTA Employee Census'!$B$6:$AB$507,ROWS($A$1:K478)+1,0)=0,"",VLOOKUP(HLOOKUP(VLOOKUP(K$1,$R$2:$S$16,2,0),'APTA Employee Census'!$B$6:$AB$507,ROWS($A$1:K478)+1,0),Lookups!$A$2:$B$45,2,0)))</f>
        <v>#N/A</v>
      </c>
      <c r="L479" s="72" t="str">
        <f>IF(VLOOKUP(L$1,$R$2:$S$16,2,0)="","",IF(HLOOKUP(VLOOKUP(L$1,$R$2:$S$16,2,0),'APTA Employee Census'!$B$6:$AB$507,ROWS($A$1:L478)+1,0)=0,"",HLOOKUP(VLOOKUP(L$1,$R$2:$S$16,2,0),'APTA Employee Census'!$B$6:$AB$507,ROWS($A$1:L478)+1,0)))</f>
        <v/>
      </c>
      <c r="M479" s="74" t="str">
        <f>IF(VLOOKUP(M$1,$R$2:$S$16,2,0)="","",IF(HLOOKUP(VLOOKUP(M$1,$R$2:$S$16,2,0),'APTA Employee Census'!$B$6:$AB$507,ROWS($A$1:M478)+1,0)=0,"",HLOOKUP(VLOOKUP(M$1,$R$2:$S$16,2,0),'APTA Employee Census'!$B$6:$AB$507,ROWS($A$1:M478)+1,0)))</f>
        <v/>
      </c>
      <c r="N479" s="72" t="str">
        <f>IF(VLOOKUP(N$1,$R$2:$S$16,2,0)="","",IF(HLOOKUP(VLOOKUP(N$1,$R$2:$S$16,2,0),'APTA Employee Census'!$B$6:$AB$507,ROWS($A$1:N478)+1,0)=0,"",HLOOKUP(VLOOKUP(N$1,$R$2:$S$16,2,0),'APTA Employee Census'!$B$6:$AB$507,ROWS($A$1:N478)+1,0)))</f>
        <v/>
      </c>
      <c r="O479" s="43" t="str">
        <f>IF(VLOOKUP(O$1,$R$2:$S$16,2,0)="","",IF(E479="self",IF(HLOOKUP(VLOOKUP(O$1,$R$2:$S$16,2,0),'APTA Employee Census'!$B$6:$AB$507,ROWS($A$1:O478)+1,0)=0,"",VLOOKUP(HLOOKUP(VLOOKUP(O$1,$R$2:$S$16,2,0),'APTA Employee Census'!$B$6:$AB$507,ROWS($A$1:O478)+1,0),Lookups!$A$2:$B$45,2,0)),""))</f>
        <v/>
      </c>
    </row>
    <row r="480" spans="1:15" ht="18" customHeight="1" x14ac:dyDescent="0.15">
      <c r="A480" s="43" t="str">
        <f>IF(VLOOKUP(A$1,$R$2:$S$16,2,0)="","",IF(HLOOKUP(VLOOKUP(A$1,$R$2:$S$16,2,0),'APTA Employee Census'!$B$6:$AB$507,ROWS($A$1:A479)+1,0)=0,"",HLOOKUP(VLOOKUP(A$1,$R$2:$S$16,2,0),'APTA Employee Census'!$B$6:$AB$507,ROWS($A$1:A479)+1,0)))</f>
        <v/>
      </c>
      <c r="B480" s="43" t="str">
        <f>IF(VLOOKUP(B$1,$R$2:$S$16,2,0)="","",IF(HLOOKUP(VLOOKUP(B$1,$R$2:$S$16,2,0),'APTA Employee Census'!$A$6:$AB$507,ROWS($A$1:B479)+1,0)=0,"",HLOOKUP(VLOOKUP(B$1,$R$2:$S$16,2,0),'APTA Employee Census'!$A$6:$AB$507,ROWS($A$1:B479)+1,0)))</f>
        <v/>
      </c>
      <c r="C480" s="43" t="str">
        <f>IF(VLOOKUP(C$1,$R$2:$S$16,2,0)="","",IF(HLOOKUP(VLOOKUP(C$1,$R$2:$S$16,2,0),'APTA Employee Census'!$B$6:$AB$507,ROWS($A$1:C479)+1,0)=0,"",HLOOKUP(VLOOKUP(C$1,$R$2:$S$16,2,0),'APTA Employee Census'!$B$6:$AB$507,ROWS($A$1:C479)+1,0)))</f>
        <v/>
      </c>
      <c r="D480" s="72" t="str">
        <f>IF(VLOOKUP(D$1,$R$2:$S$16,2,0)="","",IF(HLOOKUP(VLOOKUP(D$1,$R$2:$S$16,2,0),'APTA Employee Census'!$B$6:$AB$507,ROWS($A$1:D479)+1,0)=0,"",HLOOKUP(VLOOKUP(D$1,$R$2:$S$16,2,0),'APTA Employee Census'!$B$6:$AB$507,ROWS($A$1:D479)+1,0)))</f>
        <v/>
      </c>
      <c r="E480" s="43" t="str">
        <f>IF(VLOOKUP(E$1,$R$2:$S$16,2,0)="","",IF(HLOOKUP(VLOOKUP(E$1,$R$2:$S$16,2,0),'APTA Employee Census'!$B$6:$AB$507,ROWS($A$1:E479)+1,0)=0,"",VLOOKUP(HLOOKUP(VLOOKUP(E$1,$R$2:$S$16,2,0),'APTA Employee Census'!$B$6:$AB$507,ROWS($A$1:E479)+1,0),Lookups!$A$2:$B$45,2,0)))</f>
        <v/>
      </c>
      <c r="F480" s="72" t="str">
        <f>IF(VLOOKUP(F$1,$R$2:$S$16,2,0)="","",IF(HLOOKUP(VLOOKUP(F$1,$R$2:$S$16,2,0),'APTA Employee Census'!$B$6:$AB$507,ROWS($A$1:F479)+1,0)=0,"",HLOOKUP(VLOOKUP(F$1,$R$2:$S$16,2,0),'APTA Employee Census'!$B$6:$AB$507,ROWS($A$1:F479)+1,0)))</f>
        <v/>
      </c>
      <c r="G480" s="43" t="str">
        <f>IF(VLOOKUP(G$1,$R$2:$S$16,2,0)="","",IF(HLOOKUP(VLOOKUP(G$1,$R$2:$S$16,2,0),'APTA Employee Census'!$B$6:$AB$507,ROWS($A$1:G479)+1,0)=0,"",VLOOKUP(HLOOKUP(VLOOKUP(G$1,$R$2:$S$16,2,0),'APTA Employee Census'!$B$6:$AB$507,ROWS($A$1:G479)+1,0),Lookups!$A$2:$B$45,2,0)))</f>
        <v/>
      </c>
      <c r="H480" s="72" t="str">
        <f>IF(VLOOKUP(H$1,$R$2:$S$16,2,0)="","",IF(HLOOKUP(VLOOKUP(H$1,$R$2:$S$16,2,0),'APTA Employee Census'!$B$6:$AB$507,ROWS($A$1:H479)+1,0)=0,"",HLOOKUP(VLOOKUP(H$1,$R$2:$S$16,2,0),'APTA Employee Census'!$B$6:$AB$507,ROWS($A$1:H479)+1,0)))</f>
        <v/>
      </c>
      <c r="I480" s="73" t="str">
        <f>IF(VLOOKUP(I$1,$R$2:$S$16,2,0)="","",IF(HLOOKUP(VLOOKUP(I$1,$R$2:$S$16,2,0),'APTA Employee Census'!$B$6:$AB$507,ROWS($A$1:I479)+1,0)=0,"",HLOOKUP(VLOOKUP(I$1,$R$2:$S$16,2,0),'APTA Employee Census'!$B$6:$AB$507,ROWS($A$1:I479)+1,0)))</f>
        <v/>
      </c>
      <c r="J480" s="74" t="str">
        <f>IF(VLOOKUP($J$1,$R$2:$S$16,2,0)="","",IF(AND($K480="part_time",HLOOKUP(VLOOKUP(J$1,$R$2:$S$16,2,0),'APTA Employee Census'!$B$6:$AB$507,ROWS($A$1:J479)+1,0)&gt;0),HLOOKUP(VLOOKUP(J$1,$R$2:$S$16,2,0),'APTA Employee Census'!$B$6:$AB$507,ROWS($A$1:J479)+1,0),IF(AND($K480="part_time",HLOOKUP(VLOOKUP(J$1,$R$2:$S$16,2,0),'APTA Employee Census'!$B$6:$AB$507,ROWS($A$1:J479)+1,0)=""),'APTA Employee Census'!$G$1,"")))</f>
        <v/>
      </c>
      <c r="K480" s="43" t="e">
        <f>IF(VLOOKUP(K$1,$R$2:$S$16,2,0)="","",IF(HLOOKUP(VLOOKUP(K$1,$R$2:$S$16,2,0),'APTA Employee Census'!$B$6:$AB$507,ROWS($A$1:K479)+1,0)=0,"",VLOOKUP(HLOOKUP(VLOOKUP(K$1,$R$2:$S$16,2,0),'APTA Employee Census'!$B$6:$AB$507,ROWS($A$1:K479)+1,0),Lookups!$A$2:$B$45,2,0)))</f>
        <v>#N/A</v>
      </c>
      <c r="L480" s="72" t="str">
        <f>IF(VLOOKUP(L$1,$R$2:$S$16,2,0)="","",IF(HLOOKUP(VLOOKUP(L$1,$R$2:$S$16,2,0),'APTA Employee Census'!$B$6:$AB$507,ROWS($A$1:L479)+1,0)=0,"",HLOOKUP(VLOOKUP(L$1,$R$2:$S$16,2,0),'APTA Employee Census'!$B$6:$AB$507,ROWS($A$1:L479)+1,0)))</f>
        <v/>
      </c>
      <c r="M480" s="74" t="str">
        <f>IF(VLOOKUP(M$1,$R$2:$S$16,2,0)="","",IF(HLOOKUP(VLOOKUP(M$1,$R$2:$S$16,2,0),'APTA Employee Census'!$B$6:$AB$507,ROWS($A$1:M479)+1,0)=0,"",HLOOKUP(VLOOKUP(M$1,$R$2:$S$16,2,0),'APTA Employee Census'!$B$6:$AB$507,ROWS($A$1:M479)+1,0)))</f>
        <v/>
      </c>
      <c r="N480" s="72" t="str">
        <f>IF(VLOOKUP(N$1,$R$2:$S$16,2,0)="","",IF(HLOOKUP(VLOOKUP(N$1,$R$2:$S$16,2,0),'APTA Employee Census'!$B$6:$AB$507,ROWS($A$1:N479)+1,0)=0,"",HLOOKUP(VLOOKUP(N$1,$R$2:$S$16,2,0),'APTA Employee Census'!$B$6:$AB$507,ROWS($A$1:N479)+1,0)))</f>
        <v/>
      </c>
      <c r="O480" s="43" t="str">
        <f>IF(VLOOKUP(O$1,$R$2:$S$16,2,0)="","",IF(E480="self",IF(HLOOKUP(VLOOKUP(O$1,$R$2:$S$16,2,0),'APTA Employee Census'!$B$6:$AB$507,ROWS($A$1:O479)+1,0)=0,"",VLOOKUP(HLOOKUP(VLOOKUP(O$1,$R$2:$S$16,2,0),'APTA Employee Census'!$B$6:$AB$507,ROWS($A$1:O479)+1,0),Lookups!$A$2:$B$45,2,0)),""))</f>
        <v/>
      </c>
    </row>
    <row r="481" spans="1:15" ht="18" customHeight="1" x14ac:dyDescent="0.15">
      <c r="A481" s="43" t="str">
        <f>IF(VLOOKUP(A$1,$R$2:$S$16,2,0)="","",IF(HLOOKUP(VLOOKUP(A$1,$R$2:$S$16,2,0),'APTA Employee Census'!$B$6:$AB$507,ROWS($A$1:A480)+1,0)=0,"",HLOOKUP(VLOOKUP(A$1,$R$2:$S$16,2,0),'APTA Employee Census'!$B$6:$AB$507,ROWS($A$1:A480)+1,0)))</f>
        <v/>
      </c>
      <c r="B481" s="43" t="str">
        <f>IF(VLOOKUP(B$1,$R$2:$S$16,2,0)="","",IF(HLOOKUP(VLOOKUP(B$1,$R$2:$S$16,2,0),'APTA Employee Census'!$A$6:$AB$507,ROWS($A$1:B480)+1,0)=0,"",HLOOKUP(VLOOKUP(B$1,$R$2:$S$16,2,0),'APTA Employee Census'!$A$6:$AB$507,ROWS($A$1:B480)+1,0)))</f>
        <v/>
      </c>
      <c r="C481" s="43" t="str">
        <f>IF(VLOOKUP(C$1,$R$2:$S$16,2,0)="","",IF(HLOOKUP(VLOOKUP(C$1,$R$2:$S$16,2,0),'APTA Employee Census'!$B$6:$AB$507,ROWS($A$1:C480)+1,0)=0,"",HLOOKUP(VLOOKUP(C$1,$R$2:$S$16,2,0),'APTA Employee Census'!$B$6:$AB$507,ROWS($A$1:C480)+1,0)))</f>
        <v/>
      </c>
      <c r="D481" s="72" t="str">
        <f>IF(VLOOKUP(D$1,$R$2:$S$16,2,0)="","",IF(HLOOKUP(VLOOKUP(D$1,$R$2:$S$16,2,0),'APTA Employee Census'!$B$6:$AB$507,ROWS($A$1:D480)+1,0)=0,"",HLOOKUP(VLOOKUP(D$1,$R$2:$S$16,2,0),'APTA Employee Census'!$B$6:$AB$507,ROWS($A$1:D480)+1,0)))</f>
        <v/>
      </c>
      <c r="E481" s="43" t="str">
        <f>IF(VLOOKUP(E$1,$R$2:$S$16,2,0)="","",IF(HLOOKUP(VLOOKUP(E$1,$R$2:$S$16,2,0),'APTA Employee Census'!$B$6:$AB$507,ROWS($A$1:E480)+1,0)=0,"",VLOOKUP(HLOOKUP(VLOOKUP(E$1,$R$2:$S$16,2,0),'APTA Employee Census'!$B$6:$AB$507,ROWS($A$1:E480)+1,0),Lookups!$A$2:$B$45,2,0)))</f>
        <v/>
      </c>
      <c r="F481" s="72" t="str">
        <f>IF(VLOOKUP(F$1,$R$2:$S$16,2,0)="","",IF(HLOOKUP(VLOOKUP(F$1,$R$2:$S$16,2,0),'APTA Employee Census'!$B$6:$AB$507,ROWS($A$1:F480)+1,0)=0,"",HLOOKUP(VLOOKUP(F$1,$R$2:$S$16,2,0),'APTA Employee Census'!$B$6:$AB$507,ROWS($A$1:F480)+1,0)))</f>
        <v/>
      </c>
      <c r="G481" s="43" t="str">
        <f>IF(VLOOKUP(G$1,$R$2:$S$16,2,0)="","",IF(HLOOKUP(VLOOKUP(G$1,$R$2:$S$16,2,0),'APTA Employee Census'!$B$6:$AB$507,ROWS($A$1:G480)+1,0)=0,"",VLOOKUP(HLOOKUP(VLOOKUP(G$1,$R$2:$S$16,2,0),'APTA Employee Census'!$B$6:$AB$507,ROWS($A$1:G480)+1,0),Lookups!$A$2:$B$45,2,0)))</f>
        <v/>
      </c>
      <c r="H481" s="72" t="str">
        <f>IF(VLOOKUP(H$1,$R$2:$S$16,2,0)="","",IF(HLOOKUP(VLOOKUP(H$1,$R$2:$S$16,2,0),'APTA Employee Census'!$B$6:$AB$507,ROWS($A$1:H480)+1,0)=0,"",HLOOKUP(VLOOKUP(H$1,$R$2:$S$16,2,0),'APTA Employee Census'!$B$6:$AB$507,ROWS($A$1:H480)+1,0)))</f>
        <v/>
      </c>
      <c r="I481" s="73" t="str">
        <f>IF(VLOOKUP(I$1,$R$2:$S$16,2,0)="","",IF(HLOOKUP(VLOOKUP(I$1,$R$2:$S$16,2,0),'APTA Employee Census'!$B$6:$AB$507,ROWS($A$1:I480)+1,0)=0,"",HLOOKUP(VLOOKUP(I$1,$R$2:$S$16,2,0),'APTA Employee Census'!$B$6:$AB$507,ROWS($A$1:I480)+1,0)))</f>
        <v/>
      </c>
      <c r="J481" s="74" t="str">
        <f>IF(VLOOKUP($J$1,$R$2:$S$16,2,0)="","",IF(AND($K481="part_time",HLOOKUP(VLOOKUP(J$1,$R$2:$S$16,2,0),'APTA Employee Census'!$B$6:$AB$507,ROWS($A$1:J480)+1,0)&gt;0),HLOOKUP(VLOOKUP(J$1,$R$2:$S$16,2,0),'APTA Employee Census'!$B$6:$AB$507,ROWS($A$1:J480)+1,0),IF(AND($K481="part_time",HLOOKUP(VLOOKUP(J$1,$R$2:$S$16,2,0),'APTA Employee Census'!$B$6:$AB$507,ROWS($A$1:J480)+1,0)=""),'APTA Employee Census'!$G$1,"")))</f>
        <v/>
      </c>
      <c r="K481" s="43" t="e">
        <f>IF(VLOOKUP(K$1,$R$2:$S$16,2,0)="","",IF(HLOOKUP(VLOOKUP(K$1,$R$2:$S$16,2,0),'APTA Employee Census'!$B$6:$AB$507,ROWS($A$1:K480)+1,0)=0,"",VLOOKUP(HLOOKUP(VLOOKUP(K$1,$R$2:$S$16,2,0),'APTA Employee Census'!$B$6:$AB$507,ROWS($A$1:K480)+1,0),Lookups!$A$2:$B$45,2,0)))</f>
        <v>#N/A</v>
      </c>
      <c r="L481" s="72" t="str">
        <f>IF(VLOOKUP(L$1,$R$2:$S$16,2,0)="","",IF(HLOOKUP(VLOOKUP(L$1,$R$2:$S$16,2,0),'APTA Employee Census'!$B$6:$AB$507,ROWS($A$1:L480)+1,0)=0,"",HLOOKUP(VLOOKUP(L$1,$R$2:$S$16,2,0),'APTA Employee Census'!$B$6:$AB$507,ROWS($A$1:L480)+1,0)))</f>
        <v/>
      </c>
      <c r="M481" s="74" t="str">
        <f>IF(VLOOKUP(M$1,$R$2:$S$16,2,0)="","",IF(HLOOKUP(VLOOKUP(M$1,$R$2:$S$16,2,0),'APTA Employee Census'!$B$6:$AB$507,ROWS($A$1:M480)+1,0)=0,"",HLOOKUP(VLOOKUP(M$1,$R$2:$S$16,2,0),'APTA Employee Census'!$B$6:$AB$507,ROWS($A$1:M480)+1,0)))</f>
        <v/>
      </c>
      <c r="N481" s="72" t="str">
        <f>IF(VLOOKUP(N$1,$R$2:$S$16,2,0)="","",IF(HLOOKUP(VLOOKUP(N$1,$R$2:$S$16,2,0),'APTA Employee Census'!$B$6:$AB$507,ROWS($A$1:N480)+1,0)=0,"",HLOOKUP(VLOOKUP(N$1,$R$2:$S$16,2,0),'APTA Employee Census'!$B$6:$AB$507,ROWS($A$1:N480)+1,0)))</f>
        <v/>
      </c>
      <c r="O481" s="43" t="str">
        <f>IF(VLOOKUP(O$1,$R$2:$S$16,2,0)="","",IF(E481="self",IF(HLOOKUP(VLOOKUP(O$1,$R$2:$S$16,2,0),'APTA Employee Census'!$B$6:$AB$507,ROWS($A$1:O480)+1,0)=0,"",VLOOKUP(HLOOKUP(VLOOKUP(O$1,$R$2:$S$16,2,0),'APTA Employee Census'!$B$6:$AB$507,ROWS($A$1:O480)+1,0),Lookups!$A$2:$B$45,2,0)),""))</f>
        <v/>
      </c>
    </row>
    <row r="482" spans="1:15" ht="18" customHeight="1" x14ac:dyDescent="0.15">
      <c r="A482" s="43" t="str">
        <f>IF(VLOOKUP(A$1,$R$2:$S$16,2,0)="","",IF(HLOOKUP(VLOOKUP(A$1,$R$2:$S$16,2,0),'APTA Employee Census'!$B$6:$AB$507,ROWS($A$1:A481)+1,0)=0,"",HLOOKUP(VLOOKUP(A$1,$R$2:$S$16,2,0),'APTA Employee Census'!$B$6:$AB$507,ROWS($A$1:A481)+1,0)))</f>
        <v/>
      </c>
      <c r="B482" s="43" t="str">
        <f>IF(VLOOKUP(B$1,$R$2:$S$16,2,0)="","",IF(HLOOKUP(VLOOKUP(B$1,$R$2:$S$16,2,0),'APTA Employee Census'!$A$6:$AB$507,ROWS($A$1:B481)+1,0)=0,"",HLOOKUP(VLOOKUP(B$1,$R$2:$S$16,2,0),'APTA Employee Census'!$A$6:$AB$507,ROWS($A$1:B481)+1,0)))</f>
        <v/>
      </c>
      <c r="C482" s="43" t="str">
        <f>IF(VLOOKUP(C$1,$R$2:$S$16,2,0)="","",IF(HLOOKUP(VLOOKUP(C$1,$R$2:$S$16,2,0),'APTA Employee Census'!$B$6:$AB$507,ROWS($A$1:C481)+1,0)=0,"",HLOOKUP(VLOOKUP(C$1,$R$2:$S$16,2,0),'APTA Employee Census'!$B$6:$AB$507,ROWS($A$1:C481)+1,0)))</f>
        <v/>
      </c>
      <c r="D482" s="72" t="str">
        <f>IF(VLOOKUP(D$1,$R$2:$S$16,2,0)="","",IF(HLOOKUP(VLOOKUP(D$1,$R$2:$S$16,2,0),'APTA Employee Census'!$B$6:$AB$507,ROWS($A$1:D481)+1,0)=0,"",HLOOKUP(VLOOKUP(D$1,$R$2:$S$16,2,0),'APTA Employee Census'!$B$6:$AB$507,ROWS($A$1:D481)+1,0)))</f>
        <v/>
      </c>
      <c r="E482" s="43" t="str">
        <f>IF(VLOOKUP(E$1,$R$2:$S$16,2,0)="","",IF(HLOOKUP(VLOOKUP(E$1,$R$2:$S$16,2,0),'APTA Employee Census'!$B$6:$AB$507,ROWS($A$1:E481)+1,0)=0,"",VLOOKUP(HLOOKUP(VLOOKUP(E$1,$R$2:$S$16,2,0),'APTA Employee Census'!$B$6:$AB$507,ROWS($A$1:E481)+1,0),Lookups!$A$2:$B$45,2,0)))</f>
        <v/>
      </c>
      <c r="F482" s="72" t="str">
        <f>IF(VLOOKUP(F$1,$R$2:$S$16,2,0)="","",IF(HLOOKUP(VLOOKUP(F$1,$R$2:$S$16,2,0),'APTA Employee Census'!$B$6:$AB$507,ROWS($A$1:F481)+1,0)=0,"",HLOOKUP(VLOOKUP(F$1,$R$2:$S$16,2,0),'APTA Employee Census'!$B$6:$AB$507,ROWS($A$1:F481)+1,0)))</f>
        <v/>
      </c>
      <c r="G482" s="43" t="str">
        <f>IF(VLOOKUP(G$1,$R$2:$S$16,2,0)="","",IF(HLOOKUP(VLOOKUP(G$1,$R$2:$S$16,2,0),'APTA Employee Census'!$B$6:$AB$507,ROWS($A$1:G481)+1,0)=0,"",VLOOKUP(HLOOKUP(VLOOKUP(G$1,$R$2:$S$16,2,0),'APTA Employee Census'!$B$6:$AB$507,ROWS($A$1:G481)+1,0),Lookups!$A$2:$B$45,2,0)))</f>
        <v/>
      </c>
      <c r="H482" s="72" t="str">
        <f>IF(VLOOKUP(H$1,$R$2:$S$16,2,0)="","",IF(HLOOKUP(VLOOKUP(H$1,$R$2:$S$16,2,0),'APTA Employee Census'!$B$6:$AB$507,ROWS($A$1:H481)+1,0)=0,"",HLOOKUP(VLOOKUP(H$1,$R$2:$S$16,2,0),'APTA Employee Census'!$B$6:$AB$507,ROWS($A$1:H481)+1,0)))</f>
        <v/>
      </c>
      <c r="I482" s="73" t="str">
        <f>IF(VLOOKUP(I$1,$R$2:$S$16,2,0)="","",IF(HLOOKUP(VLOOKUP(I$1,$R$2:$S$16,2,0),'APTA Employee Census'!$B$6:$AB$507,ROWS($A$1:I481)+1,0)=0,"",HLOOKUP(VLOOKUP(I$1,$R$2:$S$16,2,0),'APTA Employee Census'!$B$6:$AB$507,ROWS($A$1:I481)+1,0)))</f>
        <v/>
      </c>
      <c r="J482" s="74" t="str">
        <f>IF(VLOOKUP($J$1,$R$2:$S$16,2,0)="","",IF(AND($K482="part_time",HLOOKUP(VLOOKUP(J$1,$R$2:$S$16,2,0),'APTA Employee Census'!$B$6:$AB$507,ROWS($A$1:J481)+1,0)&gt;0),HLOOKUP(VLOOKUP(J$1,$R$2:$S$16,2,0),'APTA Employee Census'!$B$6:$AB$507,ROWS($A$1:J481)+1,0),IF(AND($K482="part_time",HLOOKUP(VLOOKUP(J$1,$R$2:$S$16,2,0),'APTA Employee Census'!$B$6:$AB$507,ROWS($A$1:J481)+1,0)=""),'APTA Employee Census'!$G$1,"")))</f>
        <v/>
      </c>
      <c r="K482" s="43" t="e">
        <f>IF(VLOOKUP(K$1,$R$2:$S$16,2,0)="","",IF(HLOOKUP(VLOOKUP(K$1,$R$2:$S$16,2,0),'APTA Employee Census'!$B$6:$AB$507,ROWS($A$1:K481)+1,0)=0,"",VLOOKUP(HLOOKUP(VLOOKUP(K$1,$R$2:$S$16,2,0),'APTA Employee Census'!$B$6:$AB$507,ROWS($A$1:K481)+1,0),Lookups!$A$2:$B$45,2,0)))</f>
        <v>#N/A</v>
      </c>
      <c r="L482" s="72" t="str">
        <f>IF(VLOOKUP(L$1,$R$2:$S$16,2,0)="","",IF(HLOOKUP(VLOOKUP(L$1,$R$2:$S$16,2,0),'APTA Employee Census'!$B$6:$AB$507,ROWS($A$1:L481)+1,0)=0,"",HLOOKUP(VLOOKUP(L$1,$R$2:$S$16,2,0),'APTA Employee Census'!$B$6:$AB$507,ROWS($A$1:L481)+1,0)))</f>
        <v/>
      </c>
      <c r="M482" s="74" t="str">
        <f>IF(VLOOKUP(M$1,$R$2:$S$16,2,0)="","",IF(HLOOKUP(VLOOKUP(M$1,$R$2:$S$16,2,0),'APTA Employee Census'!$B$6:$AB$507,ROWS($A$1:M481)+1,0)=0,"",HLOOKUP(VLOOKUP(M$1,$R$2:$S$16,2,0),'APTA Employee Census'!$B$6:$AB$507,ROWS($A$1:M481)+1,0)))</f>
        <v/>
      </c>
      <c r="N482" s="72" t="str">
        <f>IF(VLOOKUP(N$1,$R$2:$S$16,2,0)="","",IF(HLOOKUP(VLOOKUP(N$1,$R$2:$S$16,2,0),'APTA Employee Census'!$B$6:$AB$507,ROWS($A$1:N481)+1,0)=0,"",HLOOKUP(VLOOKUP(N$1,$R$2:$S$16,2,0),'APTA Employee Census'!$B$6:$AB$507,ROWS($A$1:N481)+1,0)))</f>
        <v/>
      </c>
      <c r="O482" s="43" t="str">
        <f>IF(VLOOKUP(O$1,$R$2:$S$16,2,0)="","",IF(E482="self",IF(HLOOKUP(VLOOKUP(O$1,$R$2:$S$16,2,0),'APTA Employee Census'!$B$6:$AB$507,ROWS($A$1:O481)+1,0)=0,"",VLOOKUP(HLOOKUP(VLOOKUP(O$1,$R$2:$S$16,2,0),'APTA Employee Census'!$B$6:$AB$507,ROWS($A$1:O481)+1,0),Lookups!$A$2:$B$45,2,0)),""))</f>
        <v/>
      </c>
    </row>
    <row r="483" spans="1:15" ht="18" customHeight="1" x14ac:dyDescent="0.15">
      <c r="A483" s="43" t="str">
        <f>IF(VLOOKUP(A$1,$R$2:$S$16,2,0)="","",IF(HLOOKUP(VLOOKUP(A$1,$R$2:$S$16,2,0),'APTA Employee Census'!$B$6:$AB$507,ROWS($A$1:A482)+1,0)=0,"",HLOOKUP(VLOOKUP(A$1,$R$2:$S$16,2,0),'APTA Employee Census'!$B$6:$AB$507,ROWS($A$1:A482)+1,0)))</f>
        <v/>
      </c>
      <c r="B483" s="43" t="str">
        <f>IF(VLOOKUP(B$1,$R$2:$S$16,2,0)="","",IF(HLOOKUP(VLOOKUP(B$1,$R$2:$S$16,2,0),'APTA Employee Census'!$A$6:$AB$507,ROWS($A$1:B482)+1,0)=0,"",HLOOKUP(VLOOKUP(B$1,$R$2:$S$16,2,0),'APTA Employee Census'!$A$6:$AB$507,ROWS($A$1:B482)+1,0)))</f>
        <v/>
      </c>
      <c r="C483" s="43" t="str">
        <f>IF(VLOOKUP(C$1,$R$2:$S$16,2,0)="","",IF(HLOOKUP(VLOOKUP(C$1,$R$2:$S$16,2,0),'APTA Employee Census'!$B$6:$AB$507,ROWS($A$1:C482)+1,0)=0,"",HLOOKUP(VLOOKUP(C$1,$R$2:$S$16,2,0),'APTA Employee Census'!$B$6:$AB$507,ROWS($A$1:C482)+1,0)))</f>
        <v/>
      </c>
      <c r="D483" s="72" t="str">
        <f>IF(VLOOKUP(D$1,$R$2:$S$16,2,0)="","",IF(HLOOKUP(VLOOKUP(D$1,$R$2:$S$16,2,0),'APTA Employee Census'!$B$6:$AB$507,ROWS($A$1:D482)+1,0)=0,"",HLOOKUP(VLOOKUP(D$1,$R$2:$S$16,2,0),'APTA Employee Census'!$B$6:$AB$507,ROWS($A$1:D482)+1,0)))</f>
        <v/>
      </c>
      <c r="E483" s="43" t="str">
        <f>IF(VLOOKUP(E$1,$R$2:$S$16,2,0)="","",IF(HLOOKUP(VLOOKUP(E$1,$R$2:$S$16,2,0),'APTA Employee Census'!$B$6:$AB$507,ROWS($A$1:E482)+1,0)=0,"",VLOOKUP(HLOOKUP(VLOOKUP(E$1,$R$2:$S$16,2,0),'APTA Employee Census'!$B$6:$AB$507,ROWS($A$1:E482)+1,0),Lookups!$A$2:$B$45,2,0)))</f>
        <v/>
      </c>
      <c r="F483" s="72" t="str">
        <f>IF(VLOOKUP(F$1,$R$2:$S$16,2,0)="","",IF(HLOOKUP(VLOOKUP(F$1,$R$2:$S$16,2,0),'APTA Employee Census'!$B$6:$AB$507,ROWS($A$1:F482)+1,0)=0,"",HLOOKUP(VLOOKUP(F$1,$R$2:$S$16,2,0),'APTA Employee Census'!$B$6:$AB$507,ROWS($A$1:F482)+1,0)))</f>
        <v/>
      </c>
      <c r="G483" s="43" t="str">
        <f>IF(VLOOKUP(G$1,$R$2:$S$16,2,0)="","",IF(HLOOKUP(VLOOKUP(G$1,$R$2:$S$16,2,0),'APTA Employee Census'!$B$6:$AB$507,ROWS($A$1:G482)+1,0)=0,"",VLOOKUP(HLOOKUP(VLOOKUP(G$1,$R$2:$S$16,2,0),'APTA Employee Census'!$B$6:$AB$507,ROWS($A$1:G482)+1,0),Lookups!$A$2:$B$45,2,0)))</f>
        <v/>
      </c>
      <c r="H483" s="72" t="str">
        <f>IF(VLOOKUP(H$1,$R$2:$S$16,2,0)="","",IF(HLOOKUP(VLOOKUP(H$1,$R$2:$S$16,2,0),'APTA Employee Census'!$B$6:$AB$507,ROWS($A$1:H482)+1,0)=0,"",HLOOKUP(VLOOKUP(H$1,$R$2:$S$16,2,0),'APTA Employee Census'!$B$6:$AB$507,ROWS($A$1:H482)+1,0)))</f>
        <v/>
      </c>
      <c r="I483" s="73" t="str">
        <f>IF(VLOOKUP(I$1,$R$2:$S$16,2,0)="","",IF(HLOOKUP(VLOOKUP(I$1,$R$2:$S$16,2,0),'APTA Employee Census'!$B$6:$AB$507,ROWS($A$1:I482)+1,0)=0,"",HLOOKUP(VLOOKUP(I$1,$R$2:$S$16,2,0),'APTA Employee Census'!$B$6:$AB$507,ROWS($A$1:I482)+1,0)))</f>
        <v/>
      </c>
      <c r="J483" s="74" t="str">
        <f>IF(VLOOKUP($J$1,$R$2:$S$16,2,0)="","",IF(AND($K483="part_time",HLOOKUP(VLOOKUP(J$1,$R$2:$S$16,2,0),'APTA Employee Census'!$B$6:$AB$507,ROWS($A$1:J482)+1,0)&gt;0),HLOOKUP(VLOOKUP(J$1,$R$2:$S$16,2,0),'APTA Employee Census'!$B$6:$AB$507,ROWS($A$1:J482)+1,0),IF(AND($K483="part_time",HLOOKUP(VLOOKUP(J$1,$R$2:$S$16,2,0),'APTA Employee Census'!$B$6:$AB$507,ROWS($A$1:J482)+1,0)=""),'APTA Employee Census'!$G$1,"")))</f>
        <v/>
      </c>
      <c r="K483" s="43" t="e">
        <f>IF(VLOOKUP(K$1,$R$2:$S$16,2,0)="","",IF(HLOOKUP(VLOOKUP(K$1,$R$2:$S$16,2,0),'APTA Employee Census'!$B$6:$AB$507,ROWS($A$1:K482)+1,0)=0,"",VLOOKUP(HLOOKUP(VLOOKUP(K$1,$R$2:$S$16,2,0),'APTA Employee Census'!$B$6:$AB$507,ROWS($A$1:K482)+1,0),Lookups!$A$2:$B$45,2,0)))</f>
        <v>#N/A</v>
      </c>
      <c r="L483" s="72" t="str">
        <f>IF(VLOOKUP(L$1,$R$2:$S$16,2,0)="","",IF(HLOOKUP(VLOOKUP(L$1,$R$2:$S$16,2,0),'APTA Employee Census'!$B$6:$AB$507,ROWS($A$1:L482)+1,0)=0,"",HLOOKUP(VLOOKUP(L$1,$R$2:$S$16,2,0),'APTA Employee Census'!$B$6:$AB$507,ROWS($A$1:L482)+1,0)))</f>
        <v/>
      </c>
      <c r="M483" s="74" t="str">
        <f>IF(VLOOKUP(M$1,$R$2:$S$16,2,0)="","",IF(HLOOKUP(VLOOKUP(M$1,$R$2:$S$16,2,0),'APTA Employee Census'!$B$6:$AB$507,ROWS($A$1:M482)+1,0)=0,"",HLOOKUP(VLOOKUP(M$1,$R$2:$S$16,2,0),'APTA Employee Census'!$B$6:$AB$507,ROWS($A$1:M482)+1,0)))</f>
        <v/>
      </c>
      <c r="N483" s="72" t="str">
        <f>IF(VLOOKUP(N$1,$R$2:$S$16,2,0)="","",IF(HLOOKUP(VLOOKUP(N$1,$R$2:$S$16,2,0),'APTA Employee Census'!$B$6:$AB$507,ROWS($A$1:N482)+1,0)=0,"",HLOOKUP(VLOOKUP(N$1,$R$2:$S$16,2,0),'APTA Employee Census'!$B$6:$AB$507,ROWS($A$1:N482)+1,0)))</f>
        <v/>
      </c>
      <c r="O483" s="43" t="str">
        <f>IF(VLOOKUP(O$1,$R$2:$S$16,2,0)="","",IF(E483="self",IF(HLOOKUP(VLOOKUP(O$1,$R$2:$S$16,2,0),'APTA Employee Census'!$B$6:$AB$507,ROWS($A$1:O482)+1,0)=0,"",VLOOKUP(HLOOKUP(VLOOKUP(O$1,$R$2:$S$16,2,0),'APTA Employee Census'!$B$6:$AB$507,ROWS($A$1:O482)+1,0),Lookups!$A$2:$B$45,2,0)),""))</f>
        <v/>
      </c>
    </row>
    <row r="484" spans="1:15" ht="18" customHeight="1" x14ac:dyDescent="0.15">
      <c r="A484" s="43" t="str">
        <f>IF(VLOOKUP(A$1,$R$2:$S$16,2,0)="","",IF(HLOOKUP(VLOOKUP(A$1,$R$2:$S$16,2,0),'APTA Employee Census'!$B$6:$AB$507,ROWS($A$1:A483)+1,0)=0,"",HLOOKUP(VLOOKUP(A$1,$R$2:$S$16,2,0),'APTA Employee Census'!$B$6:$AB$507,ROWS($A$1:A483)+1,0)))</f>
        <v/>
      </c>
      <c r="B484" s="43" t="str">
        <f>IF(VLOOKUP(B$1,$R$2:$S$16,2,0)="","",IF(HLOOKUP(VLOOKUP(B$1,$R$2:$S$16,2,0),'APTA Employee Census'!$A$6:$AB$507,ROWS($A$1:B483)+1,0)=0,"",HLOOKUP(VLOOKUP(B$1,$R$2:$S$16,2,0),'APTA Employee Census'!$A$6:$AB$507,ROWS($A$1:B483)+1,0)))</f>
        <v/>
      </c>
      <c r="C484" s="43" t="str">
        <f>IF(VLOOKUP(C$1,$R$2:$S$16,2,0)="","",IF(HLOOKUP(VLOOKUP(C$1,$R$2:$S$16,2,0),'APTA Employee Census'!$B$6:$AB$507,ROWS($A$1:C483)+1,0)=0,"",HLOOKUP(VLOOKUP(C$1,$R$2:$S$16,2,0),'APTA Employee Census'!$B$6:$AB$507,ROWS($A$1:C483)+1,0)))</f>
        <v/>
      </c>
      <c r="D484" s="72" t="str">
        <f>IF(VLOOKUP(D$1,$R$2:$S$16,2,0)="","",IF(HLOOKUP(VLOOKUP(D$1,$R$2:$S$16,2,0),'APTA Employee Census'!$B$6:$AB$507,ROWS($A$1:D483)+1,0)=0,"",HLOOKUP(VLOOKUP(D$1,$R$2:$S$16,2,0),'APTA Employee Census'!$B$6:$AB$507,ROWS($A$1:D483)+1,0)))</f>
        <v/>
      </c>
      <c r="E484" s="43" t="str">
        <f>IF(VLOOKUP(E$1,$R$2:$S$16,2,0)="","",IF(HLOOKUP(VLOOKUP(E$1,$R$2:$S$16,2,0),'APTA Employee Census'!$B$6:$AB$507,ROWS($A$1:E483)+1,0)=0,"",VLOOKUP(HLOOKUP(VLOOKUP(E$1,$R$2:$S$16,2,0),'APTA Employee Census'!$B$6:$AB$507,ROWS($A$1:E483)+1,0),Lookups!$A$2:$B$45,2,0)))</f>
        <v/>
      </c>
      <c r="F484" s="72" t="str">
        <f>IF(VLOOKUP(F$1,$R$2:$S$16,2,0)="","",IF(HLOOKUP(VLOOKUP(F$1,$R$2:$S$16,2,0),'APTA Employee Census'!$B$6:$AB$507,ROWS($A$1:F483)+1,0)=0,"",HLOOKUP(VLOOKUP(F$1,$R$2:$S$16,2,0),'APTA Employee Census'!$B$6:$AB$507,ROWS($A$1:F483)+1,0)))</f>
        <v/>
      </c>
      <c r="G484" s="43" t="str">
        <f>IF(VLOOKUP(G$1,$R$2:$S$16,2,0)="","",IF(HLOOKUP(VLOOKUP(G$1,$R$2:$S$16,2,0),'APTA Employee Census'!$B$6:$AB$507,ROWS($A$1:G483)+1,0)=0,"",VLOOKUP(HLOOKUP(VLOOKUP(G$1,$R$2:$S$16,2,0),'APTA Employee Census'!$B$6:$AB$507,ROWS($A$1:G483)+1,0),Lookups!$A$2:$B$45,2,0)))</f>
        <v/>
      </c>
      <c r="H484" s="72" t="str">
        <f>IF(VLOOKUP(H$1,$R$2:$S$16,2,0)="","",IF(HLOOKUP(VLOOKUP(H$1,$R$2:$S$16,2,0),'APTA Employee Census'!$B$6:$AB$507,ROWS($A$1:H483)+1,0)=0,"",HLOOKUP(VLOOKUP(H$1,$R$2:$S$16,2,0),'APTA Employee Census'!$B$6:$AB$507,ROWS($A$1:H483)+1,0)))</f>
        <v/>
      </c>
      <c r="I484" s="73" t="str">
        <f>IF(VLOOKUP(I$1,$R$2:$S$16,2,0)="","",IF(HLOOKUP(VLOOKUP(I$1,$R$2:$S$16,2,0),'APTA Employee Census'!$B$6:$AB$507,ROWS($A$1:I483)+1,0)=0,"",HLOOKUP(VLOOKUP(I$1,$R$2:$S$16,2,0),'APTA Employee Census'!$B$6:$AB$507,ROWS($A$1:I483)+1,0)))</f>
        <v/>
      </c>
      <c r="J484" s="74" t="str">
        <f>IF(VLOOKUP($J$1,$R$2:$S$16,2,0)="","",IF(AND($K484="part_time",HLOOKUP(VLOOKUP(J$1,$R$2:$S$16,2,0),'APTA Employee Census'!$B$6:$AB$507,ROWS($A$1:J483)+1,0)&gt;0),HLOOKUP(VLOOKUP(J$1,$R$2:$S$16,2,0),'APTA Employee Census'!$B$6:$AB$507,ROWS($A$1:J483)+1,0),IF(AND($K484="part_time",HLOOKUP(VLOOKUP(J$1,$R$2:$S$16,2,0),'APTA Employee Census'!$B$6:$AB$507,ROWS($A$1:J483)+1,0)=""),'APTA Employee Census'!$G$1,"")))</f>
        <v/>
      </c>
      <c r="K484" s="43" t="e">
        <f>IF(VLOOKUP(K$1,$R$2:$S$16,2,0)="","",IF(HLOOKUP(VLOOKUP(K$1,$R$2:$S$16,2,0),'APTA Employee Census'!$B$6:$AB$507,ROWS($A$1:K483)+1,0)=0,"",VLOOKUP(HLOOKUP(VLOOKUP(K$1,$R$2:$S$16,2,0),'APTA Employee Census'!$B$6:$AB$507,ROWS($A$1:K483)+1,0),Lookups!$A$2:$B$45,2,0)))</f>
        <v>#N/A</v>
      </c>
      <c r="L484" s="72" t="str">
        <f>IF(VLOOKUP(L$1,$R$2:$S$16,2,0)="","",IF(HLOOKUP(VLOOKUP(L$1,$R$2:$S$16,2,0),'APTA Employee Census'!$B$6:$AB$507,ROWS($A$1:L483)+1,0)=0,"",HLOOKUP(VLOOKUP(L$1,$R$2:$S$16,2,0),'APTA Employee Census'!$B$6:$AB$507,ROWS($A$1:L483)+1,0)))</f>
        <v/>
      </c>
      <c r="M484" s="74" t="str">
        <f>IF(VLOOKUP(M$1,$R$2:$S$16,2,0)="","",IF(HLOOKUP(VLOOKUP(M$1,$R$2:$S$16,2,0),'APTA Employee Census'!$B$6:$AB$507,ROWS($A$1:M483)+1,0)=0,"",HLOOKUP(VLOOKUP(M$1,$R$2:$S$16,2,0),'APTA Employee Census'!$B$6:$AB$507,ROWS($A$1:M483)+1,0)))</f>
        <v/>
      </c>
      <c r="N484" s="72" t="str">
        <f>IF(VLOOKUP(N$1,$R$2:$S$16,2,0)="","",IF(HLOOKUP(VLOOKUP(N$1,$R$2:$S$16,2,0),'APTA Employee Census'!$B$6:$AB$507,ROWS($A$1:N483)+1,0)=0,"",HLOOKUP(VLOOKUP(N$1,$R$2:$S$16,2,0),'APTA Employee Census'!$B$6:$AB$507,ROWS($A$1:N483)+1,0)))</f>
        <v/>
      </c>
      <c r="O484" s="43" t="str">
        <f>IF(VLOOKUP(O$1,$R$2:$S$16,2,0)="","",IF(E484="self",IF(HLOOKUP(VLOOKUP(O$1,$R$2:$S$16,2,0),'APTA Employee Census'!$B$6:$AB$507,ROWS($A$1:O483)+1,0)=0,"",VLOOKUP(HLOOKUP(VLOOKUP(O$1,$R$2:$S$16,2,0),'APTA Employee Census'!$B$6:$AB$507,ROWS($A$1:O483)+1,0),Lookups!$A$2:$B$45,2,0)),""))</f>
        <v/>
      </c>
    </row>
    <row r="485" spans="1:15" ht="18" customHeight="1" x14ac:dyDescent="0.15">
      <c r="A485" s="43" t="str">
        <f>IF(VLOOKUP(A$1,$R$2:$S$16,2,0)="","",IF(HLOOKUP(VLOOKUP(A$1,$R$2:$S$16,2,0),'APTA Employee Census'!$B$6:$AB$507,ROWS($A$1:A484)+1,0)=0,"",HLOOKUP(VLOOKUP(A$1,$R$2:$S$16,2,0),'APTA Employee Census'!$B$6:$AB$507,ROWS($A$1:A484)+1,0)))</f>
        <v/>
      </c>
      <c r="B485" s="43" t="str">
        <f>IF(VLOOKUP(B$1,$R$2:$S$16,2,0)="","",IF(HLOOKUP(VLOOKUP(B$1,$R$2:$S$16,2,0),'APTA Employee Census'!$A$6:$AB$507,ROWS($A$1:B484)+1,0)=0,"",HLOOKUP(VLOOKUP(B$1,$R$2:$S$16,2,0),'APTA Employee Census'!$A$6:$AB$507,ROWS($A$1:B484)+1,0)))</f>
        <v/>
      </c>
      <c r="C485" s="43" t="str">
        <f>IF(VLOOKUP(C$1,$R$2:$S$16,2,0)="","",IF(HLOOKUP(VLOOKUP(C$1,$R$2:$S$16,2,0),'APTA Employee Census'!$B$6:$AB$507,ROWS($A$1:C484)+1,0)=0,"",HLOOKUP(VLOOKUP(C$1,$R$2:$S$16,2,0),'APTA Employee Census'!$B$6:$AB$507,ROWS($A$1:C484)+1,0)))</f>
        <v/>
      </c>
      <c r="D485" s="72" t="str">
        <f>IF(VLOOKUP(D$1,$R$2:$S$16,2,0)="","",IF(HLOOKUP(VLOOKUP(D$1,$R$2:$S$16,2,0),'APTA Employee Census'!$B$6:$AB$507,ROWS($A$1:D484)+1,0)=0,"",HLOOKUP(VLOOKUP(D$1,$R$2:$S$16,2,0),'APTA Employee Census'!$B$6:$AB$507,ROWS($A$1:D484)+1,0)))</f>
        <v/>
      </c>
      <c r="E485" s="43" t="str">
        <f>IF(VLOOKUP(E$1,$R$2:$S$16,2,0)="","",IF(HLOOKUP(VLOOKUP(E$1,$R$2:$S$16,2,0),'APTA Employee Census'!$B$6:$AB$507,ROWS($A$1:E484)+1,0)=0,"",VLOOKUP(HLOOKUP(VLOOKUP(E$1,$R$2:$S$16,2,0),'APTA Employee Census'!$B$6:$AB$507,ROWS($A$1:E484)+1,0),Lookups!$A$2:$B$45,2,0)))</f>
        <v/>
      </c>
      <c r="F485" s="72" t="str">
        <f>IF(VLOOKUP(F$1,$R$2:$S$16,2,0)="","",IF(HLOOKUP(VLOOKUP(F$1,$R$2:$S$16,2,0),'APTA Employee Census'!$B$6:$AB$507,ROWS($A$1:F484)+1,0)=0,"",HLOOKUP(VLOOKUP(F$1,$R$2:$S$16,2,0),'APTA Employee Census'!$B$6:$AB$507,ROWS($A$1:F484)+1,0)))</f>
        <v/>
      </c>
      <c r="G485" s="43" t="str">
        <f>IF(VLOOKUP(G$1,$R$2:$S$16,2,0)="","",IF(HLOOKUP(VLOOKUP(G$1,$R$2:$S$16,2,0),'APTA Employee Census'!$B$6:$AB$507,ROWS($A$1:G484)+1,0)=0,"",VLOOKUP(HLOOKUP(VLOOKUP(G$1,$R$2:$S$16,2,0),'APTA Employee Census'!$B$6:$AB$507,ROWS($A$1:G484)+1,0),Lookups!$A$2:$B$45,2,0)))</f>
        <v/>
      </c>
      <c r="H485" s="72" t="str">
        <f>IF(VLOOKUP(H$1,$R$2:$S$16,2,0)="","",IF(HLOOKUP(VLOOKUP(H$1,$R$2:$S$16,2,0),'APTA Employee Census'!$B$6:$AB$507,ROWS($A$1:H484)+1,0)=0,"",HLOOKUP(VLOOKUP(H$1,$R$2:$S$16,2,0),'APTA Employee Census'!$B$6:$AB$507,ROWS($A$1:H484)+1,0)))</f>
        <v/>
      </c>
      <c r="I485" s="73" t="str">
        <f>IF(VLOOKUP(I$1,$R$2:$S$16,2,0)="","",IF(HLOOKUP(VLOOKUP(I$1,$R$2:$S$16,2,0),'APTA Employee Census'!$B$6:$AB$507,ROWS($A$1:I484)+1,0)=0,"",HLOOKUP(VLOOKUP(I$1,$R$2:$S$16,2,0),'APTA Employee Census'!$B$6:$AB$507,ROWS($A$1:I484)+1,0)))</f>
        <v/>
      </c>
      <c r="J485" s="74" t="str">
        <f>IF(VLOOKUP($J$1,$R$2:$S$16,2,0)="","",IF(AND($K485="part_time",HLOOKUP(VLOOKUP(J$1,$R$2:$S$16,2,0),'APTA Employee Census'!$B$6:$AB$507,ROWS($A$1:J484)+1,0)&gt;0),HLOOKUP(VLOOKUP(J$1,$R$2:$S$16,2,0),'APTA Employee Census'!$B$6:$AB$507,ROWS($A$1:J484)+1,0),IF(AND($K485="part_time",HLOOKUP(VLOOKUP(J$1,$R$2:$S$16,2,0),'APTA Employee Census'!$B$6:$AB$507,ROWS($A$1:J484)+1,0)=""),'APTA Employee Census'!$G$1,"")))</f>
        <v/>
      </c>
      <c r="K485" s="43" t="e">
        <f>IF(VLOOKUP(K$1,$R$2:$S$16,2,0)="","",IF(HLOOKUP(VLOOKUP(K$1,$R$2:$S$16,2,0),'APTA Employee Census'!$B$6:$AB$507,ROWS($A$1:K484)+1,0)=0,"",VLOOKUP(HLOOKUP(VLOOKUP(K$1,$R$2:$S$16,2,0),'APTA Employee Census'!$B$6:$AB$507,ROWS($A$1:K484)+1,0),Lookups!$A$2:$B$45,2,0)))</f>
        <v>#N/A</v>
      </c>
      <c r="L485" s="72" t="str">
        <f>IF(VLOOKUP(L$1,$R$2:$S$16,2,0)="","",IF(HLOOKUP(VLOOKUP(L$1,$R$2:$S$16,2,0),'APTA Employee Census'!$B$6:$AB$507,ROWS($A$1:L484)+1,0)=0,"",HLOOKUP(VLOOKUP(L$1,$R$2:$S$16,2,0),'APTA Employee Census'!$B$6:$AB$507,ROWS($A$1:L484)+1,0)))</f>
        <v/>
      </c>
      <c r="M485" s="74" t="str">
        <f>IF(VLOOKUP(M$1,$R$2:$S$16,2,0)="","",IF(HLOOKUP(VLOOKUP(M$1,$R$2:$S$16,2,0),'APTA Employee Census'!$B$6:$AB$507,ROWS($A$1:M484)+1,0)=0,"",HLOOKUP(VLOOKUP(M$1,$R$2:$S$16,2,0),'APTA Employee Census'!$B$6:$AB$507,ROWS($A$1:M484)+1,0)))</f>
        <v/>
      </c>
      <c r="N485" s="72" t="str">
        <f>IF(VLOOKUP(N$1,$R$2:$S$16,2,0)="","",IF(HLOOKUP(VLOOKUP(N$1,$R$2:$S$16,2,0),'APTA Employee Census'!$B$6:$AB$507,ROWS($A$1:N484)+1,0)=0,"",HLOOKUP(VLOOKUP(N$1,$R$2:$S$16,2,0),'APTA Employee Census'!$B$6:$AB$507,ROWS($A$1:N484)+1,0)))</f>
        <v/>
      </c>
      <c r="O485" s="43" t="str">
        <f>IF(VLOOKUP(O$1,$R$2:$S$16,2,0)="","",IF(E485="self",IF(HLOOKUP(VLOOKUP(O$1,$R$2:$S$16,2,0),'APTA Employee Census'!$B$6:$AB$507,ROWS($A$1:O484)+1,0)=0,"",VLOOKUP(HLOOKUP(VLOOKUP(O$1,$R$2:$S$16,2,0),'APTA Employee Census'!$B$6:$AB$507,ROWS($A$1:O484)+1,0),Lookups!$A$2:$B$45,2,0)),""))</f>
        <v/>
      </c>
    </row>
    <row r="486" spans="1:15" ht="18" customHeight="1" x14ac:dyDescent="0.15">
      <c r="A486" s="43" t="str">
        <f>IF(VLOOKUP(A$1,$R$2:$S$16,2,0)="","",IF(HLOOKUP(VLOOKUP(A$1,$R$2:$S$16,2,0),'APTA Employee Census'!$B$6:$AB$507,ROWS($A$1:A485)+1,0)=0,"",HLOOKUP(VLOOKUP(A$1,$R$2:$S$16,2,0),'APTA Employee Census'!$B$6:$AB$507,ROWS($A$1:A485)+1,0)))</f>
        <v/>
      </c>
      <c r="B486" s="43" t="str">
        <f>IF(VLOOKUP(B$1,$R$2:$S$16,2,0)="","",IF(HLOOKUP(VLOOKUP(B$1,$R$2:$S$16,2,0),'APTA Employee Census'!$A$6:$AB$507,ROWS($A$1:B485)+1,0)=0,"",HLOOKUP(VLOOKUP(B$1,$R$2:$S$16,2,0),'APTA Employee Census'!$A$6:$AB$507,ROWS($A$1:B485)+1,0)))</f>
        <v/>
      </c>
      <c r="C486" s="43" t="str">
        <f>IF(VLOOKUP(C$1,$R$2:$S$16,2,0)="","",IF(HLOOKUP(VLOOKUP(C$1,$R$2:$S$16,2,0),'APTA Employee Census'!$B$6:$AB$507,ROWS($A$1:C485)+1,0)=0,"",HLOOKUP(VLOOKUP(C$1,$R$2:$S$16,2,0),'APTA Employee Census'!$B$6:$AB$507,ROWS($A$1:C485)+1,0)))</f>
        <v/>
      </c>
      <c r="D486" s="72" t="str">
        <f>IF(VLOOKUP(D$1,$R$2:$S$16,2,0)="","",IF(HLOOKUP(VLOOKUP(D$1,$R$2:$S$16,2,0),'APTA Employee Census'!$B$6:$AB$507,ROWS($A$1:D485)+1,0)=0,"",HLOOKUP(VLOOKUP(D$1,$R$2:$S$16,2,0),'APTA Employee Census'!$B$6:$AB$507,ROWS($A$1:D485)+1,0)))</f>
        <v/>
      </c>
      <c r="E486" s="43" t="str">
        <f>IF(VLOOKUP(E$1,$R$2:$S$16,2,0)="","",IF(HLOOKUP(VLOOKUP(E$1,$R$2:$S$16,2,0),'APTA Employee Census'!$B$6:$AB$507,ROWS($A$1:E485)+1,0)=0,"",VLOOKUP(HLOOKUP(VLOOKUP(E$1,$R$2:$S$16,2,0),'APTA Employee Census'!$B$6:$AB$507,ROWS($A$1:E485)+1,0),Lookups!$A$2:$B$45,2,0)))</f>
        <v/>
      </c>
      <c r="F486" s="72" t="str">
        <f>IF(VLOOKUP(F$1,$R$2:$S$16,2,0)="","",IF(HLOOKUP(VLOOKUP(F$1,$R$2:$S$16,2,0),'APTA Employee Census'!$B$6:$AB$507,ROWS($A$1:F485)+1,0)=0,"",HLOOKUP(VLOOKUP(F$1,$R$2:$S$16,2,0),'APTA Employee Census'!$B$6:$AB$507,ROWS($A$1:F485)+1,0)))</f>
        <v/>
      </c>
      <c r="G486" s="43" t="str">
        <f>IF(VLOOKUP(G$1,$R$2:$S$16,2,0)="","",IF(HLOOKUP(VLOOKUP(G$1,$R$2:$S$16,2,0),'APTA Employee Census'!$B$6:$AB$507,ROWS($A$1:G485)+1,0)=0,"",VLOOKUP(HLOOKUP(VLOOKUP(G$1,$R$2:$S$16,2,0),'APTA Employee Census'!$B$6:$AB$507,ROWS($A$1:G485)+1,0),Lookups!$A$2:$B$45,2,0)))</f>
        <v/>
      </c>
      <c r="H486" s="72" t="str">
        <f>IF(VLOOKUP(H$1,$R$2:$S$16,2,0)="","",IF(HLOOKUP(VLOOKUP(H$1,$R$2:$S$16,2,0),'APTA Employee Census'!$B$6:$AB$507,ROWS($A$1:H485)+1,0)=0,"",HLOOKUP(VLOOKUP(H$1,$R$2:$S$16,2,0),'APTA Employee Census'!$B$6:$AB$507,ROWS($A$1:H485)+1,0)))</f>
        <v/>
      </c>
      <c r="I486" s="73" t="str">
        <f>IF(VLOOKUP(I$1,$R$2:$S$16,2,0)="","",IF(HLOOKUP(VLOOKUP(I$1,$R$2:$S$16,2,0),'APTA Employee Census'!$B$6:$AB$507,ROWS($A$1:I485)+1,0)=0,"",HLOOKUP(VLOOKUP(I$1,$R$2:$S$16,2,0),'APTA Employee Census'!$B$6:$AB$507,ROWS($A$1:I485)+1,0)))</f>
        <v/>
      </c>
      <c r="J486" s="74" t="str">
        <f>IF(VLOOKUP($J$1,$R$2:$S$16,2,0)="","",IF(AND($K486="part_time",HLOOKUP(VLOOKUP(J$1,$R$2:$S$16,2,0),'APTA Employee Census'!$B$6:$AB$507,ROWS($A$1:J485)+1,0)&gt;0),HLOOKUP(VLOOKUP(J$1,$R$2:$S$16,2,0),'APTA Employee Census'!$B$6:$AB$507,ROWS($A$1:J485)+1,0),IF(AND($K486="part_time",HLOOKUP(VLOOKUP(J$1,$R$2:$S$16,2,0),'APTA Employee Census'!$B$6:$AB$507,ROWS($A$1:J485)+1,0)=""),'APTA Employee Census'!$G$1,"")))</f>
        <v/>
      </c>
      <c r="K486" s="43" t="e">
        <f>IF(VLOOKUP(K$1,$R$2:$S$16,2,0)="","",IF(HLOOKUP(VLOOKUP(K$1,$R$2:$S$16,2,0),'APTA Employee Census'!$B$6:$AB$507,ROWS($A$1:K485)+1,0)=0,"",VLOOKUP(HLOOKUP(VLOOKUP(K$1,$R$2:$S$16,2,0),'APTA Employee Census'!$B$6:$AB$507,ROWS($A$1:K485)+1,0),Lookups!$A$2:$B$45,2,0)))</f>
        <v>#N/A</v>
      </c>
      <c r="L486" s="72" t="str">
        <f>IF(VLOOKUP(L$1,$R$2:$S$16,2,0)="","",IF(HLOOKUP(VLOOKUP(L$1,$R$2:$S$16,2,0),'APTA Employee Census'!$B$6:$AB$507,ROWS($A$1:L485)+1,0)=0,"",HLOOKUP(VLOOKUP(L$1,$R$2:$S$16,2,0),'APTA Employee Census'!$B$6:$AB$507,ROWS($A$1:L485)+1,0)))</f>
        <v/>
      </c>
      <c r="M486" s="74" t="str">
        <f>IF(VLOOKUP(M$1,$R$2:$S$16,2,0)="","",IF(HLOOKUP(VLOOKUP(M$1,$R$2:$S$16,2,0),'APTA Employee Census'!$B$6:$AB$507,ROWS($A$1:M485)+1,0)=0,"",HLOOKUP(VLOOKUP(M$1,$R$2:$S$16,2,0),'APTA Employee Census'!$B$6:$AB$507,ROWS($A$1:M485)+1,0)))</f>
        <v/>
      </c>
      <c r="N486" s="72" t="str">
        <f>IF(VLOOKUP(N$1,$R$2:$S$16,2,0)="","",IF(HLOOKUP(VLOOKUP(N$1,$R$2:$S$16,2,0),'APTA Employee Census'!$B$6:$AB$507,ROWS($A$1:N485)+1,0)=0,"",HLOOKUP(VLOOKUP(N$1,$R$2:$S$16,2,0),'APTA Employee Census'!$B$6:$AB$507,ROWS($A$1:N485)+1,0)))</f>
        <v/>
      </c>
      <c r="O486" s="43" t="str">
        <f>IF(VLOOKUP(O$1,$R$2:$S$16,2,0)="","",IF(E486="self",IF(HLOOKUP(VLOOKUP(O$1,$R$2:$S$16,2,0),'APTA Employee Census'!$B$6:$AB$507,ROWS($A$1:O485)+1,0)=0,"",VLOOKUP(HLOOKUP(VLOOKUP(O$1,$R$2:$S$16,2,0),'APTA Employee Census'!$B$6:$AB$507,ROWS($A$1:O485)+1,0),Lookups!$A$2:$B$45,2,0)),""))</f>
        <v/>
      </c>
    </row>
    <row r="487" spans="1:15" ht="18" customHeight="1" x14ac:dyDescent="0.15">
      <c r="A487" s="43" t="str">
        <f>IF(VLOOKUP(A$1,$R$2:$S$16,2,0)="","",IF(HLOOKUP(VLOOKUP(A$1,$R$2:$S$16,2,0),'APTA Employee Census'!$B$6:$AB$507,ROWS($A$1:A486)+1,0)=0,"",HLOOKUP(VLOOKUP(A$1,$R$2:$S$16,2,0),'APTA Employee Census'!$B$6:$AB$507,ROWS($A$1:A486)+1,0)))</f>
        <v/>
      </c>
      <c r="B487" s="43" t="str">
        <f>IF(VLOOKUP(B$1,$R$2:$S$16,2,0)="","",IF(HLOOKUP(VLOOKUP(B$1,$R$2:$S$16,2,0),'APTA Employee Census'!$A$6:$AB$507,ROWS($A$1:B486)+1,0)=0,"",HLOOKUP(VLOOKUP(B$1,$R$2:$S$16,2,0),'APTA Employee Census'!$A$6:$AB$507,ROWS($A$1:B486)+1,0)))</f>
        <v/>
      </c>
      <c r="C487" s="43" t="str">
        <f>IF(VLOOKUP(C$1,$R$2:$S$16,2,0)="","",IF(HLOOKUP(VLOOKUP(C$1,$R$2:$S$16,2,0),'APTA Employee Census'!$B$6:$AB$507,ROWS($A$1:C486)+1,0)=0,"",HLOOKUP(VLOOKUP(C$1,$R$2:$S$16,2,0),'APTA Employee Census'!$B$6:$AB$507,ROWS($A$1:C486)+1,0)))</f>
        <v/>
      </c>
      <c r="D487" s="72" t="str">
        <f>IF(VLOOKUP(D$1,$R$2:$S$16,2,0)="","",IF(HLOOKUP(VLOOKUP(D$1,$R$2:$S$16,2,0),'APTA Employee Census'!$B$6:$AB$507,ROWS($A$1:D486)+1,0)=0,"",HLOOKUP(VLOOKUP(D$1,$R$2:$S$16,2,0),'APTA Employee Census'!$B$6:$AB$507,ROWS($A$1:D486)+1,0)))</f>
        <v/>
      </c>
      <c r="E487" s="43" t="str">
        <f>IF(VLOOKUP(E$1,$R$2:$S$16,2,0)="","",IF(HLOOKUP(VLOOKUP(E$1,$R$2:$S$16,2,0),'APTA Employee Census'!$B$6:$AB$507,ROWS($A$1:E486)+1,0)=0,"",VLOOKUP(HLOOKUP(VLOOKUP(E$1,$R$2:$S$16,2,0),'APTA Employee Census'!$B$6:$AB$507,ROWS($A$1:E486)+1,0),Lookups!$A$2:$B$45,2,0)))</f>
        <v/>
      </c>
      <c r="F487" s="72" t="str">
        <f>IF(VLOOKUP(F$1,$R$2:$S$16,2,0)="","",IF(HLOOKUP(VLOOKUP(F$1,$R$2:$S$16,2,0),'APTA Employee Census'!$B$6:$AB$507,ROWS($A$1:F486)+1,0)=0,"",HLOOKUP(VLOOKUP(F$1,$R$2:$S$16,2,0),'APTA Employee Census'!$B$6:$AB$507,ROWS($A$1:F486)+1,0)))</f>
        <v/>
      </c>
      <c r="G487" s="43" t="str">
        <f>IF(VLOOKUP(G$1,$R$2:$S$16,2,0)="","",IF(HLOOKUP(VLOOKUP(G$1,$R$2:$S$16,2,0),'APTA Employee Census'!$B$6:$AB$507,ROWS($A$1:G486)+1,0)=0,"",VLOOKUP(HLOOKUP(VLOOKUP(G$1,$R$2:$S$16,2,0),'APTA Employee Census'!$B$6:$AB$507,ROWS($A$1:G486)+1,0),Lookups!$A$2:$B$45,2,0)))</f>
        <v/>
      </c>
      <c r="H487" s="72" t="str">
        <f>IF(VLOOKUP(H$1,$R$2:$S$16,2,0)="","",IF(HLOOKUP(VLOOKUP(H$1,$R$2:$S$16,2,0),'APTA Employee Census'!$B$6:$AB$507,ROWS($A$1:H486)+1,0)=0,"",HLOOKUP(VLOOKUP(H$1,$R$2:$S$16,2,0),'APTA Employee Census'!$B$6:$AB$507,ROWS($A$1:H486)+1,0)))</f>
        <v/>
      </c>
      <c r="I487" s="73" t="str">
        <f>IF(VLOOKUP(I$1,$R$2:$S$16,2,0)="","",IF(HLOOKUP(VLOOKUP(I$1,$R$2:$S$16,2,0),'APTA Employee Census'!$B$6:$AB$507,ROWS($A$1:I486)+1,0)=0,"",HLOOKUP(VLOOKUP(I$1,$R$2:$S$16,2,0),'APTA Employee Census'!$B$6:$AB$507,ROWS($A$1:I486)+1,0)))</f>
        <v/>
      </c>
      <c r="J487" s="74" t="str">
        <f>IF(VLOOKUP($J$1,$R$2:$S$16,2,0)="","",IF(AND($K487="part_time",HLOOKUP(VLOOKUP(J$1,$R$2:$S$16,2,0),'APTA Employee Census'!$B$6:$AB$507,ROWS($A$1:J486)+1,0)&gt;0),HLOOKUP(VLOOKUP(J$1,$R$2:$S$16,2,0),'APTA Employee Census'!$B$6:$AB$507,ROWS($A$1:J486)+1,0),IF(AND($K487="part_time",HLOOKUP(VLOOKUP(J$1,$R$2:$S$16,2,0),'APTA Employee Census'!$B$6:$AB$507,ROWS($A$1:J486)+1,0)=""),'APTA Employee Census'!$G$1,"")))</f>
        <v/>
      </c>
      <c r="K487" s="43" t="e">
        <f>IF(VLOOKUP(K$1,$R$2:$S$16,2,0)="","",IF(HLOOKUP(VLOOKUP(K$1,$R$2:$S$16,2,0),'APTA Employee Census'!$B$6:$AB$507,ROWS($A$1:K486)+1,0)=0,"",VLOOKUP(HLOOKUP(VLOOKUP(K$1,$R$2:$S$16,2,0),'APTA Employee Census'!$B$6:$AB$507,ROWS($A$1:K486)+1,0),Lookups!$A$2:$B$45,2,0)))</f>
        <v>#N/A</v>
      </c>
      <c r="L487" s="72" t="str">
        <f>IF(VLOOKUP(L$1,$R$2:$S$16,2,0)="","",IF(HLOOKUP(VLOOKUP(L$1,$R$2:$S$16,2,0),'APTA Employee Census'!$B$6:$AB$507,ROWS($A$1:L486)+1,0)=0,"",HLOOKUP(VLOOKUP(L$1,$R$2:$S$16,2,0),'APTA Employee Census'!$B$6:$AB$507,ROWS($A$1:L486)+1,0)))</f>
        <v/>
      </c>
      <c r="M487" s="74" t="str">
        <f>IF(VLOOKUP(M$1,$R$2:$S$16,2,0)="","",IF(HLOOKUP(VLOOKUP(M$1,$R$2:$S$16,2,0),'APTA Employee Census'!$B$6:$AB$507,ROWS($A$1:M486)+1,0)=0,"",HLOOKUP(VLOOKUP(M$1,$R$2:$S$16,2,0),'APTA Employee Census'!$B$6:$AB$507,ROWS($A$1:M486)+1,0)))</f>
        <v/>
      </c>
      <c r="N487" s="72" t="str">
        <f>IF(VLOOKUP(N$1,$R$2:$S$16,2,0)="","",IF(HLOOKUP(VLOOKUP(N$1,$R$2:$S$16,2,0),'APTA Employee Census'!$B$6:$AB$507,ROWS($A$1:N486)+1,0)=0,"",HLOOKUP(VLOOKUP(N$1,$R$2:$S$16,2,0),'APTA Employee Census'!$B$6:$AB$507,ROWS($A$1:N486)+1,0)))</f>
        <v/>
      </c>
      <c r="O487" s="43" t="str">
        <f>IF(VLOOKUP(O$1,$R$2:$S$16,2,0)="","",IF(E487="self",IF(HLOOKUP(VLOOKUP(O$1,$R$2:$S$16,2,0),'APTA Employee Census'!$B$6:$AB$507,ROWS($A$1:O486)+1,0)=0,"",VLOOKUP(HLOOKUP(VLOOKUP(O$1,$R$2:$S$16,2,0),'APTA Employee Census'!$B$6:$AB$507,ROWS($A$1:O486)+1,0),Lookups!$A$2:$B$45,2,0)),""))</f>
        <v/>
      </c>
    </row>
    <row r="488" spans="1:15" ht="18" customHeight="1" x14ac:dyDescent="0.15">
      <c r="A488" s="43" t="str">
        <f>IF(VLOOKUP(A$1,$R$2:$S$16,2,0)="","",IF(HLOOKUP(VLOOKUP(A$1,$R$2:$S$16,2,0),'APTA Employee Census'!$B$6:$AB$507,ROWS($A$1:A487)+1,0)=0,"",HLOOKUP(VLOOKUP(A$1,$R$2:$S$16,2,0),'APTA Employee Census'!$B$6:$AB$507,ROWS($A$1:A487)+1,0)))</f>
        <v/>
      </c>
      <c r="B488" s="43" t="str">
        <f>IF(VLOOKUP(B$1,$R$2:$S$16,2,0)="","",IF(HLOOKUP(VLOOKUP(B$1,$R$2:$S$16,2,0),'APTA Employee Census'!$A$6:$AB$507,ROWS($A$1:B487)+1,0)=0,"",HLOOKUP(VLOOKUP(B$1,$R$2:$S$16,2,0),'APTA Employee Census'!$A$6:$AB$507,ROWS($A$1:B487)+1,0)))</f>
        <v/>
      </c>
      <c r="C488" s="43" t="str">
        <f>IF(VLOOKUP(C$1,$R$2:$S$16,2,0)="","",IF(HLOOKUP(VLOOKUP(C$1,$R$2:$S$16,2,0),'APTA Employee Census'!$B$6:$AB$507,ROWS($A$1:C487)+1,0)=0,"",HLOOKUP(VLOOKUP(C$1,$R$2:$S$16,2,0),'APTA Employee Census'!$B$6:$AB$507,ROWS($A$1:C487)+1,0)))</f>
        <v/>
      </c>
      <c r="D488" s="72" t="str">
        <f>IF(VLOOKUP(D$1,$R$2:$S$16,2,0)="","",IF(HLOOKUP(VLOOKUP(D$1,$R$2:$S$16,2,0),'APTA Employee Census'!$B$6:$AB$507,ROWS($A$1:D487)+1,0)=0,"",HLOOKUP(VLOOKUP(D$1,$R$2:$S$16,2,0),'APTA Employee Census'!$B$6:$AB$507,ROWS($A$1:D487)+1,0)))</f>
        <v/>
      </c>
      <c r="E488" s="43" t="str">
        <f>IF(VLOOKUP(E$1,$R$2:$S$16,2,0)="","",IF(HLOOKUP(VLOOKUP(E$1,$R$2:$S$16,2,0),'APTA Employee Census'!$B$6:$AB$507,ROWS($A$1:E487)+1,0)=0,"",VLOOKUP(HLOOKUP(VLOOKUP(E$1,$R$2:$S$16,2,0),'APTA Employee Census'!$B$6:$AB$507,ROWS($A$1:E487)+1,0),Lookups!$A$2:$B$45,2,0)))</f>
        <v/>
      </c>
      <c r="F488" s="72" t="str">
        <f>IF(VLOOKUP(F$1,$R$2:$S$16,2,0)="","",IF(HLOOKUP(VLOOKUP(F$1,$R$2:$S$16,2,0),'APTA Employee Census'!$B$6:$AB$507,ROWS($A$1:F487)+1,0)=0,"",HLOOKUP(VLOOKUP(F$1,$R$2:$S$16,2,0),'APTA Employee Census'!$B$6:$AB$507,ROWS($A$1:F487)+1,0)))</f>
        <v/>
      </c>
      <c r="G488" s="43" t="str">
        <f>IF(VLOOKUP(G$1,$R$2:$S$16,2,0)="","",IF(HLOOKUP(VLOOKUP(G$1,$R$2:$S$16,2,0),'APTA Employee Census'!$B$6:$AB$507,ROWS($A$1:G487)+1,0)=0,"",VLOOKUP(HLOOKUP(VLOOKUP(G$1,$R$2:$S$16,2,0),'APTA Employee Census'!$B$6:$AB$507,ROWS($A$1:G487)+1,0),Lookups!$A$2:$B$45,2,0)))</f>
        <v/>
      </c>
      <c r="H488" s="72" t="str">
        <f>IF(VLOOKUP(H$1,$R$2:$S$16,2,0)="","",IF(HLOOKUP(VLOOKUP(H$1,$R$2:$S$16,2,0),'APTA Employee Census'!$B$6:$AB$507,ROWS($A$1:H487)+1,0)=0,"",HLOOKUP(VLOOKUP(H$1,$R$2:$S$16,2,0),'APTA Employee Census'!$B$6:$AB$507,ROWS($A$1:H487)+1,0)))</f>
        <v/>
      </c>
      <c r="I488" s="73" t="str">
        <f>IF(VLOOKUP(I$1,$R$2:$S$16,2,0)="","",IF(HLOOKUP(VLOOKUP(I$1,$R$2:$S$16,2,0),'APTA Employee Census'!$B$6:$AB$507,ROWS($A$1:I487)+1,0)=0,"",HLOOKUP(VLOOKUP(I$1,$R$2:$S$16,2,0),'APTA Employee Census'!$B$6:$AB$507,ROWS($A$1:I487)+1,0)))</f>
        <v/>
      </c>
      <c r="J488" s="74" t="str">
        <f>IF(VLOOKUP($J$1,$R$2:$S$16,2,0)="","",IF(AND($K488="part_time",HLOOKUP(VLOOKUP(J$1,$R$2:$S$16,2,0),'APTA Employee Census'!$B$6:$AB$507,ROWS($A$1:J487)+1,0)&gt;0),HLOOKUP(VLOOKUP(J$1,$R$2:$S$16,2,0),'APTA Employee Census'!$B$6:$AB$507,ROWS($A$1:J487)+1,0),IF(AND($K488="part_time",HLOOKUP(VLOOKUP(J$1,$R$2:$S$16,2,0),'APTA Employee Census'!$B$6:$AB$507,ROWS($A$1:J487)+1,0)=""),'APTA Employee Census'!$G$1,"")))</f>
        <v/>
      </c>
      <c r="K488" s="43" t="e">
        <f>IF(VLOOKUP(K$1,$R$2:$S$16,2,0)="","",IF(HLOOKUP(VLOOKUP(K$1,$R$2:$S$16,2,0),'APTA Employee Census'!$B$6:$AB$507,ROWS($A$1:K487)+1,0)=0,"",VLOOKUP(HLOOKUP(VLOOKUP(K$1,$R$2:$S$16,2,0),'APTA Employee Census'!$B$6:$AB$507,ROWS($A$1:K487)+1,0),Lookups!$A$2:$B$45,2,0)))</f>
        <v>#N/A</v>
      </c>
      <c r="L488" s="72" t="str">
        <f>IF(VLOOKUP(L$1,$R$2:$S$16,2,0)="","",IF(HLOOKUP(VLOOKUP(L$1,$R$2:$S$16,2,0),'APTA Employee Census'!$B$6:$AB$507,ROWS($A$1:L487)+1,0)=0,"",HLOOKUP(VLOOKUP(L$1,$R$2:$S$16,2,0),'APTA Employee Census'!$B$6:$AB$507,ROWS($A$1:L487)+1,0)))</f>
        <v/>
      </c>
      <c r="M488" s="74" t="str">
        <f>IF(VLOOKUP(M$1,$R$2:$S$16,2,0)="","",IF(HLOOKUP(VLOOKUP(M$1,$R$2:$S$16,2,0),'APTA Employee Census'!$B$6:$AB$507,ROWS($A$1:M487)+1,0)=0,"",HLOOKUP(VLOOKUP(M$1,$R$2:$S$16,2,0),'APTA Employee Census'!$B$6:$AB$507,ROWS($A$1:M487)+1,0)))</f>
        <v/>
      </c>
      <c r="N488" s="72" t="str">
        <f>IF(VLOOKUP(N$1,$R$2:$S$16,2,0)="","",IF(HLOOKUP(VLOOKUP(N$1,$R$2:$S$16,2,0),'APTA Employee Census'!$B$6:$AB$507,ROWS($A$1:N487)+1,0)=0,"",HLOOKUP(VLOOKUP(N$1,$R$2:$S$16,2,0),'APTA Employee Census'!$B$6:$AB$507,ROWS($A$1:N487)+1,0)))</f>
        <v/>
      </c>
      <c r="O488" s="43" t="str">
        <f>IF(VLOOKUP(O$1,$R$2:$S$16,2,0)="","",IF(E488="self",IF(HLOOKUP(VLOOKUP(O$1,$R$2:$S$16,2,0),'APTA Employee Census'!$B$6:$AB$507,ROWS($A$1:O487)+1,0)=0,"",VLOOKUP(HLOOKUP(VLOOKUP(O$1,$R$2:$S$16,2,0),'APTA Employee Census'!$B$6:$AB$507,ROWS($A$1:O487)+1,0),Lookups!$A$2:$B$45,2,0)),""))</f>
        <v/>
      </c>
    </row>
    <row r="489" spans="1:15" ht="18" customHeight="1" x14ac:dyDescent="0.15">
      <c r="A489" s="43" t="str">
        <f>IF(VLOOKUP(A$1,$R$2:$S$16,2,0)="","",IF(HLOOKUP(VLOOKUP(A$1,$R$2:$S$16,2,0),'APTA Employee Census'!$B$6:$AB$507,ROWS($A$1:A488)+1,0)=0,"",HLOOKUP(VLOOKUP(A$1,$R$2:$S$16,2,0),'APTA Employee Census'!$B$6:$AB$507,ROWS($A$1:A488)+1,0)))</f>
        <v/>
      </c>
      <c r="B489" s="43" t="str">
        <f>IF(VLOOKUP(B$1,$R$2:$S$16,2,0)="","",IF(HLOOKUP(VLOOKUP(B$1,$R$2:$S$16,2,0),'APTA Employee Census'!$A$6:$AB$507,ROWS($A$1:B488)+1,0)=0,"",HLOOKUP(VLOOKUP(B$1,$R$2:$S$16,2,0),'APTA Employee Census'!$A$6:$AB$507,ROWS($A$1:B488)+1,0)))</f>
        <v/>
      </c>
      <c r="C489" s="43" t="str">
        <f>IF(VLOOKUP(C$1,$R$2:$S$16,2,0)="","",IF(HLOOKUP(VLOOKUP(C$1,$R$2:$S$16,2,0),'APTA Employee Census'!$B$6:$AB$507,ROWS($A$1:C488)+1,0)=0,"",HLOOKUP(VLOOKUP(C$1,$R$2:$S$16,2,0),'APTA Employee Census'!$B$6:$AB$507,ROWS($A$1:C488)+1,0)))</f>
        <v/>
      </c>
      <c r="D489" s="72" t="str">
        <f>IF(VLOOKUP(D$1,$R$2:$S$16,2,0)="","",IF(HLOOKUP(VLOOKUP(D$1,$R$2:$S$16,2,0),'APTA Employee Census'!$B$6:$AB$507,ROWS($A$1:D488)+1,0)=0,"",HLOOKUP(VLOOKUP(D$1,$R$2:$S$16,2,0),'APTA Employee Census'!$B$6:$AB$507,ROWS($A$1:D488)+1,0)))</f>
        <v/>
      </c>
      <c r="E489" s="43" t="str">
        <f>IF(VLOOKUP(E$1,$R$2:$S$16,2,0)="","",IF(HLOOKUP(VLOOKUP(E$1,$R$2:$S$16,2,0),'APTA Employee Census'!$B$6:$AB$507,ROWS($A$1:E488)+1,0)=0,"",VLOOKUP(HLOOKUP(VLOOKUP(E$1,$R$2:$S$16,2,0),'APTA Employee Census'!$B$6:$AB$507,ROWS($A$1:E488)+1,0),Lookups!$A$2:$B$45,2,0)))</f>
        <v/>
      </c>
      <c r="F489" s="72" t="str">
        <f>IF(VLOOKUP(F$1,$R$2:$S$16,2,0)="","",IF(HLOOKUP(VLOOKUP(F$1,$R$2:$S$16,2,0),'APTA Employee Census'!$B$6:$AB$507,ROWS($A$1:F488)+1,0)=0,"",HLOOKUP(VLOOKUP(F$1,$R$2:$S$16,2,0),'APTA Employee Census'!$B$6:$AB$507,ROWS($A$1:F488)+1,0)))</f>
        <v/>
      </c>
      <c r="G489" s="43" t="str">
        <f>IF(VLOOKUP(G$1,$R$2:$S$16,2,0)="","",IF(HLOOKUP(VLOOKUP(G$1,$R$2:$S$16,2,0),'APTA Employee Census'!$B$6:$AB$507,ROWS($A$1:G488)+1,0)=0,"",VLOOKUP(HLOOKUP(VLOOKUP(G$1,$R$2:$S$16,2,0),'APTA Employee Census'!$B$6:$AB$507,ROWS($A$1:G488)+1,0),Lookups!$A$2:$B$45,2,0)))</f>
        <v/>
      </c>
      <c r="H489" s="72" t="str">
        <f>IF(VLOOKUP(H$1,$R$2:$S$16,2,0)="","",IF(HLOOKUP(VLOOKUP(H$1,$R$2:$S$16,2,0),'APTA Employee Census'!$B$6:$AB$507,ROWS($A$1:H488)+1,0)=0,"",HLOOKUP(VLOOKUP(H$1,$R$2:$S$16,2,0),'APTA Employee Census'!$B$6:$AB$507,ROWS($A$1:H488)+1,0)))</f>
        <v/>
      </c>
      <c r="I489" s="73" t="str">
        <f>IF(VLOOKUP(I$1,$R$2:$S$16,2,0)="","",IF(HLOOKUP(VLOOKUP(I$1,$R$2:$S$16,2,0),'APTA Employee Census'!$B$6:$AB$507,ROWS($A$1:I488)+1,0)=0,"",HLOOKUP(VLOOKUP(I$1,$R$2:$S$16,2,0),'APTA Employee Census'!$B$6:$AB$507,ROWS($A$1:I488)+1,0)))</f>
        <v/>
      </c>
      <c r="J489" s="74" t="str">
        <f>IF(VLOOKUP($J$1,$R$2:$S$16,2,0)="","",IF(AND($K489="part_time",HLOOKUP(VLOOKUP(J$1,$R$2:$S$16,2,0),'APTA Employee Census'!$B$6:$AB$507,ROWS($A$1:J488)+1,0)&gt;0),HLOOKUP(VLOOKUP(J$1,$R$2:$S$16,2,0),'APTA Employee Census'!$B$6:$AB$507,ROWS($A$1:J488)+1,0),IF(AND($K489="part_time",HLOOKUP(VLOOKUP(J$1,$R$2:$S$16,2,0),'APTA Employee Census'!$B$6:$AB$507,ROWS($A$1:J488)+1,0)=""),'APTA Employee Census'!$G$1,"")))</f>
        <v/>
      </c>
      <c r="K489" s="43" t="e">
        <f>IF(VLOOKUP(K$1,$R$2:$S$16,2,0)="","",IF(HLOOKUP(VLOOKUP(K$1,$R$2:$S$16,2,0),'APTA Employee Census'!$B$6:$AB$507,ROWS($A$1:K488)+1,0)=0,"",VLOOKUP(HLOOKUP(VLOOKUP(K$1,$R$2:$S$16,2,0),'APTA Employee Census'!$B$6:$AB$507,ROWS($A$1:K488)+1,0),Lookups!$A$2:$B$45,2,0)))</f>
        <v>#N/A</v>
      </c>
      <c r="L489" s="72" t="str">
        <f>IF(VLOOKUP(L$1,$R$2:$S$16,2,0)="","",IF(HLOOKUP(VLOOKUP(L$1,$R$2:$S$16,2,0),'APTA Employee Census'!$B$6:$AB$507,ROWS($A$1:L488)+1,0)=0,"",HLOOKUP(VLOOKUP(L$1,$R$2:$S$16,2,0),'APTA Employee Census'!$B$6:$AB$507,ROWS($A$1:L488)+1,0)))</f>
        <v/>
      </c>
      <c r="M489" s="74" t="str">
        <f>IF(VLOOKUP(M$1,$R$2:$S$16,2,0)="","",IF(HLOOKUP(VLOOKUP(M$1,$R$2:$S$16,2,0),'APTA Employee Census'!$B$6:$AB$507,ROWS($A$1:M488)+1,0)=0,"",HLOOKUP(VLOOKUP(M$1,$R$2:$S$16,2,0),'APTA Employee Census'!$B$6:$AB$507,ROWS($A$1:M488)+1,0)))</f>
        <v/>
      </c>
      <c r="N489" s="72" t="str">
        <f>IF(VLOOKUP(N$1,$R$2:$S$16,2,0)="","",IF(HLOOKUP(VLOOKUP(N$1,$R$2:$S$16,2,0),'APTA Employee Census'!$B$6:$AB$507,ROWS($A$1:N488)+1,0)=0,"",HLOOKUP(VLOOKUP(N$1,$R$2:$S$16,2,0),'APTA Employee Census'!$B$6:$AB$507,ROWS($A$1:N488)+1,0)))</f>
        <v/>
      </c>
      <c r="O489" s="43" t="str">
        <f>IF(VLOOKUP(O$1,$R$2:$S$16,2,0)="","",IF(E489="self",IF(HLOOKUP(VLOOKUP(O$1,$R$2:$S$16,2,0),'APTA Employee Census'!$B$6:$AB$507,ROWS($A$1:O488)+1,0)=0,"",VLOOKUP(HLOOKUP(VLOOKUP(O$1,$R$2:$S$16,2,0),'APTA Employee Census'!$B$6:$AB$507,ROWS($A$1:O488)+1,0),Lookups!$A$2:$B$45,2,0)),""))</f>
        <v/>
      </c>
    </row>
    <row r="490" spans="1:15" ht="18" customHeight="1" x14ac:dyDescent="0.15">
      <c r="A490" s="43" t="str">
        <f>IF(VLOOKUP(A$1,$R$2:$S$16,2,0)="","",IF(HLOOKUP(VLOOKUP(A$1,$R$2:$S$16,2,0),'APTA Employee Census'!$B$6:$AB$507,ROWS($A$1:A489)+1,0)=0,"",HLOOKUP(VLOOKUP(A$1,$R$2:$S$16,2,0),'APTA Employee Census'!$B$6:$AB$507,ROWS($A$1:A489)+1,0)))</f>
        <v/>
      </c>
      <c r="B490" s="43" t="str">
        <f>IF(VLOOKUP(B$1,$R$2:$S$16,2,0)="","",IF(HLOOKUP(VLOOKUP(B$1,$R$2:$S$16,2,0),'APTA Employee Census'!$A$6:$AB$507,ROWS($A$1:B489)+1,0)=0,"",HLOOKUP(VLOOKUP(B$1,$R$2:$S$16,2,0),'APTA Employee Census'!$A$6:$AB$507,ROWS($A$1:B489)+1,0)))</f>
        <v/>
      </c>
      <c r="C490" s="43" t="str">
        <f>IF(VLOOKUP(C$1,$R$2:$S$16,2,0)="","",IF(HLOOKUP(VLOOKUP(C$1,$R$2:$S$16,2,0),'APTA Employee Census'!$B$6:$AB$507,ROWS($A$1:C489)+1,0)=0,"",HLOOKUP(VLOOKUP(C$1,$R$2:$S$16,2,0),'APTA Employee Census'!$B$6:$AB$507,ROWS($A$1:C489)+1,0)))</f>
        <v/>
      </c>
      <c r="D490" s="72" t="str">
        <f>IF(VLOOKUP(D$1,$R$2:$S$16,2,0)="","",IF(HLOOKUP(VLOOKUP(D$1,$R$2:$S$16,2,0),'APTA Employee Census'!$B$6:$AB$507,ROWS($A$1:D489)+1,0)=0,"",HLOOKUP(VLOOKUP(D$1,$R$2:$S$16,2,0),'APTA Employee Census'!$B$6:$AB$507,ROWS($A$1:D489)+1,0)))</f>
        <v/>
      </c>
      <c r="E490" s="43" t="str">
        <f>IF(VLOOKUP(E$1,$R$2:$S$16,2,0)="","",IF(HLOOKUP(VLOOKUP(E$1,$R$2:$S$16,2,0),'APTA Employee Census'!$B$6:$AB$507,ROWS($A$1:E489)+1,0)=0,"",VLOOKUP(HLOOKUP(VLOOKUP(E$1,$R$2:$S$16,2,0),'APTA Employee Census'!$B$6:$AB$507,ROWS($A$1:E489)+1,0),Lookups!$A$2:$B$45,2,0)))</f>
        <v/>
      </c>
      <c r="F490" s="72" t="str">
        <f>IF(VLOOKUP(F$1,$R$2:$S$16,2,0)="","",IF(HLOOKUP(VLOOKUP(F$1,$R$2:$S$16,2,0),'APTA Employee Census'!$B$6:$AB$507,ROWS($A$1:F489)+1,0)=0,"",HLOOKUP(VLOOKUP(F$1,$R$2:$S$16,2,0),'APTA Employee Census'!$B$6:$AB$507,ROWS($A$1:F489)+1,0)))</f>
        <v/>
      </c>
      <c r="G490" s="43" t="str">
        <f>IF(VLOOKUP(G$1,$R$2:$S$16,2,0)="","",IF(HLOOKUP(VLOOKUP(G$1,$R$2:$S$16,2,0),'APTA Employee Census'!$B$6:$AB$507,ROWS($A$1:G489)+1,0)=0,"",VLOOKUP(HLOOKUP(VLOOKUP(G$1,$R$2:$S$16,2,0),'APTA Employee Census'!$B$6:$AB$507,ROWS($A$1:G489)+1,0),Lookups!$A$2:$B$45,2,0)))</f>
        <v/>
      </c>
      <c r="H490" s="72" t="str">
        <f>IF(VLOOKUP(H$1,$R$2:$S$16,2,0)="","",IF(HLOOKUP(VLOOKUP(H$1,$R$2:$S$16,2,0),'APTA Employee Census'!$B$6:$AB$507,ROWS($A$1:H489)+1,0)=0,"",HLOOKUP(VLOOKUP(H$1,$R$2:$S$16,2,0),'APTA Employee Census'!$B$6:$AB$507,ROWS($A$1:H489)+1,0)))</f>
        <v/>
      </c>
      <c r="I490" s="73" t="str">
        <f>IF(VLOOKUP(I$1,$R$2:$S$16,2,0)="","",IF(HLOOKUP(VLOOKUP(I$1,$R$2:$S$16,2,0),'APTA Employee Census'!$B$6:$AB$507,ROWS($A$1:I489)+1,0)=0,"",HLOOKUP(VLOOKUP(I$1,$R$2:$S$16,2,0),'APTA Employee Census'!$B$6:$AB$507,ROWS($A$1:I489)+1,0)))</f>
        <v/>
      </c>
      <c r="J490" s="74" t="str">
        <f>IF(VLOOKUP($J$1,$R$2:$S$16,2,0)="","",IF(AND($K490="part_time",HLOOKUP(VLOOKUP(J$1,$R$2:$S$16,2,0),'APTA Employee Census'!$B$6:$AB$507,ROWS($A$1:J489)+1,0)&gt;0),HLOOKUP(VLOOKUP(J$1,$R$2:$S$16,2,0),'APTA Employee Census'!$B$6:$AB$507,ROWS($A$1:J489)+1,0),IF(AND($K490="part_time",HLOOKUP(VLOOKUP(J$1,$R$2:$S$16,2,0),'APTA Employee Census'!$B$6:$AB$507,ROWS($A$1:J489)+1,0)=""),'APTA Employee Census'!$G$1,"")))</f>
        <v/>
      </c>
      <c r="K490" s="43" t="e">
        <f>IF(VLOOKUP(K$1,$R$2:$S$16,2,0)="","",IF(HLOOKUP(VLOOKUP(K$1,$R$2:$S$16,2,0),'APTA Employee Census'!$B$6:$AB$507,ROWS($A$1:K489)+1,0)=0,"",VLOOKUP(HLOOKUP(VLOOKUP(K$1,$R$2:$S$16,2,0),'APTA Employee Census'!$B$6:$AB$507,ROWS($A$1:K489)+1,0),Lookups!$A$2:$B$45,2,0)))</f>
        <v>#N/A</v>
      </c>
      <c r="L490" s="72" t="str">
        <f>IF(VLOOKUP(L$1,$R$2:$S$16,2,0)="","",IF(HLOOKUP(VLOOKUP(L$1,$R$2:$S$16,2,0),'APTA Employee Census'!$B$6:$AB$507,ROWS($A$1:L489)+1,0)=0,"",HLOOKUP(VLOOKUP(L$1,$R$2:$S$16,2,0),'APTA Employee Census'!$B$6:$AB$507,ROWS($A$1:L489)+1,0)))</f>
        <v/>
      </c>
      <c r="M490" s="74" t="str">
        <f>IF(VLOOKUP(M$1,$R$2:$S$16,2,0)="","",IF(HLOOKUP(VLOOKUP(M$1,$R$2:$S$16,2,0),'APTA Employee Census'!$B$6:$AB$507,ROWS($A$1:M489)+1,0)=0,"",HLOOKUP(VLOOKUP(M$1,$R$2:$S$16,2,0),'APTA Employee Census'!$B$6:$AB$507,ROWS($A$1:M489)+1,0)))</f>
        <v/>
      </c>
      <c r="N490" s="72" t="str">
        <f>IF(VLOOKUP(N$1,$R$2:$S$16,2,0)="","",IF(HLOOKUP(VLOOKUP(N$1,$R$2:$S$16,2,0),'APTA Employee Census'!$B$6:$AB$507,ROWS($A$1:N489)+1,0)=0,"",HLOOKUP(VLOOKUP(N$1,$R$2:$S$16,2,0),'APTA Employee Census'!$B$6:$AB$507,ROWS($A$1:N489)+1,0)))</f>
        <v/>
      </c>
      <c r="O490" s="43" t="str">
        <f>IF(VLOOKUP(O$1,$R$2:$S$16,2,0)="","",IF(E490="self",IF(HLOOKUP(VLOOKUP(O$1,$R$2:$S$16,2,0),'APTA Employee Census'!$B$6:$AB$507,ROWS($A$1:O489)+1,0)=0,"",VLOOKUP(HLOOKUP(VLOOKUP(O$1,$R$2:$S$16,2,0),'APTA Employee Census'!$B$6:$AB$507,ROWS($A$1:O489)+1,0),Lookups!$A$2:$B$45,2,0)),""))</f>
        <v/>
      </c>
    </row>
    <row r="491" spans="1:15" ht="18" customHeight="1" x14ac:dyDescent="0.15">
      <c r="A491" s="43" t="str">
        <f>IF(VLOOKUP(A$1,$R$2:$S$16,2,0)="","",IF(HLOOKUP(VLOOKUP(A$1,$R$2:$S$16,2,0),'APTA Employee Census'!$B$6:$AB$507,ROWS($A$1:A490)+1,0)=0,"",HLOOKUP(VLOOKUP(A$1,$R$2:$S$16,2,0),'APTA Employee Census'!$B$6:$AB$507,ROWS($A$1:A490)+1,0)))</f>
        <v/>
      </c>
      <c r="B491" s="43" t="str">
        <f>IF(VLOOKUP(B$1,$R$2:$S$16,2,0)="","",IF(HLOOKUP(VLOOKUP(B$1,$R$2:$S$16,2,0),'APTA Employee Census'!$A$6:$AB$507,ROWS($A$1:B490)+1,0)=0,"",HLOOKUP(VLOOKUP(B$1,$R$2:$S$16,2,0),'APTA Employee Census'!$A$6:$AB$507,ROWS($A$1:B490)+1,0)))</f>
        <v/>
      </c>
      <c r="C491" s="43" t="str">
        <f>IF(VLOOKUP(C$1,$R$2:$S$16,2,0)="","",IF(HLOOKUP(VLOOKUP(C$1,$R$2:$S$16,2,0),'APTA Employee Census'!$B$6:$AB$507,ROWS($A$1:C490)+1,0)=0,"",HLOOKUP(VLOOKUP(C$1,$R$2:$S$16,2,0),'APTA Employee Census'!$B$6:$AB$507,ROWS($A$1:C490)+1,0)))</f>
        <v/>
      </c>
      <c r="D491" s="72" t="str">
        <f>IF(VLOOKUP(D$1,$R$2:$S$16,2,0)="","",IF(HLOOKUP(VLOOKUP(D$1,$R$2:$S$16,2,0),'APTA Employee Census'!$B$6:$AB$507,ROWS($A$1:D490)+1,0)=0,"",HLOOKUP(VLOOKUP(D$1,$R$2:$S$16,2,0),'APTA Employee Census'!$B$6:$AB$507,ROWS($A$1:D490)+1,0)))</f>
        <v/>
      </c>
      <c r="E491" s="43" t="str">
        <f>IF(VLOOKUP(E$1,$R$2:$S$16,2,0)="","",IF(HLOOKUP(VLOOKUP(E$1,$R$2:$S$16,2,0),'APTA Employee Census'!$B$6:$AB$507,ROWS($A$1:E490)+1,0)=0,"",VLOOKUP(HLOOKUP(VLOOKUP(E$1,$R$2:$S$16,2,0),'APTA Employee Census'!$B$6:$AB$507,ROWS($A$1:E490)+1,0),Lookups!$A$2:$B$45,2,0)))</f>
        <v/>
      </c>
      <c r="F491" s="72" t="str">
        <f>IF(VLOOKUP(F$1,$R$2:$S$16,2,0)="","",IF(HLOOKUP(VLOOKUP(F$1,$R$2:$S$16,2,0),'APTA Employee Census'!$B$6:$AB$507,ROWS($A$1:F490)+1,0)=0,"",HLOOKUP(VLOOKUP(F$1,$R$2:$S$16,2,0),'APTA Employee Census'!$B$6:$AB$507,ROWS($A$1:F490)+1,0)))</f>
        <v/>
      </c>
      <c r="G491" s="43" t="str">
        <f>IF(VLOOKUP(G$1,$R$2:$S$16,2,0)="","",IF(HLOOKUP(VLOOKUP(G$1,$R$2:$S$16,2,0),'APTA Employee Census'!$B$6:$AB$507,ROWS($A$1:G490)+1,0)=0,"",VLOOKUP(HLOOKUP(VLOOKUP(G$1,$R$2:$S$16,2,0),'APTA Employee Census'!$B$6:$AB$507,ROWS($A$1:G490)+1,0),Lookups!$A$2:$B$45,2,0)))</f>
        <v/>
      </c>
      <c r="H491" s="72" t="str">
        <f>IF(VLOOKUP(H$1,$R$2:$S$16,2,0)="","",IF(HLOOKUP(VLOOKUP(H$1,$R$2:$S$16,2,0),'APTA Employee Census'!$B$6:$AB$507,ROWS($A$1:H490)+1,0)=0,"",HLOOKUP(VLOOKUP(H$1,$R$2:$S$16,2,0),'APTA Employee Census'!$B$6:$AB$507,ROWS($A$1:H490)+1,0)))</f>
        <v/>
      </c>
      <c r="I491" s="73" t="str">
        <f>IF(VLOOKUP(I$1,$R$2:$S$16,2,0)="","",IF(HLOOKUP(VLOOKUP(I$1,$R$2:$S$16,2,0),'APTA Employee Census'!$B$6:$AB$507,ROWS($A$1:I490)+1,0)=0,"",HLOOKUP(VLOOKUP(I$1,$R$2:$S$16,2,0),'APTA Employee Census'!$B$6:$AB$507,ROWS($A$1:I490)+1,0)))</f>
        <v/>
      </c>
      <c r="J491" s="74" t="str">
        <f>IF(VLOOKUP($J$1,$R$2:$S$16,2,0)="","",IF(AND($K491="part_time",HLOOKUP(VLOOKUP(J$1,$R$2:$S$16,2,0),'APTA Employee Census'!$B$6:$AB$507,ROWS($A$1:J490)+1,0)&gt;0),HLOOKUP(VLOOKUP(J$1,$R$2:$S$16,2,0),'APTA Employee Census'!$B$6:$AB$507,ROWS($A$1:J490)+1,0),IF(AND($K491="part_time",HLOOKUP(VLOOKUP(J$1,$R$2:$S$16,2,0),'APTA Employee Census'!$B$6:$AB$507,ROWS($A$1:J490)+1,0)=""),'APTA Employee Census'!$G$1,"")))</f>
        <v/>
      </c>
      <c r="K491" s="43" t="e">
        <f>IF(VLOOKUP(K$1,$R$2:$S$16,2,0)="","",IF(HLOOKUP(VLOOKUP(K$1,$R$2:$S$16,2,0),'APTA Employee Census'!$B$6:$AB$507,ROWS($A$1:K490)+1,0)=0,"",VLOOKUP(HLOOKUP(VLOOKUP(K$1,$R$2:$S$16,2,0),'APTA Employee Census'!$B$6:$AB$507,ROWS($A$1:K490)+1,0),Lookups!$A$2:$B$45,2,0)))</f>
        <v>#N/A</v>
      </c>
      <c r="L491" s="72" t="str">
        <f>IF(VLOOKUP(L$1,$R$2:$S$16,2,0)="","",IF(HLOOKUP(VLOOKUP(L$1,$R$2:$S$16,2,0),'APTA Employee Census'!$B$6:$AB$507,ROWS($A$1:L490)+1,0)=0,"",HLOOKUP(VLOOKUP(L$1,$R$2:$S$16,2,0),'APTA Employee Census'!$B$6:$AB$507,ROWS($A$1:L490)+1,0)))</f>
        <v/>
      </c>
      <c r="M491" s="74" t="str">
        <f>IF(VLOOKUP(M$1,$R$2:$S$16,2,0)="","",IF(HLOOKUP(VLOOKUP(M$1,$R$2:$S$16,2,0),'APTA Employee Census'!$B$6:$AB$507,ROWS($A$1:M490)+1,0)=0,"",HLOOKUP(VLOOKUP(M$1,$R$2:$S$16,2,0),'APTA Employee Census'!$B$6:$AB$507,ROWS($A$1:M490)+1,0)))</f>
        <v/>
      </c>
      <c r="N491" s="72" t="str">
        <f>IF(VLOOKUP(N$1,$R$2:$S$16,2,0)="","",IF(HLOOKUP(VLOOKUP(N$1,$R$2:$S$16,2,0),'APTA Employee Census'!$B$6:$AB$507,ROWS($A$1:N490)+1,0)=0,"",HLOOKUP(VLOOKUP(N$1,$R$2:$S$16,2,0),'APTA Employee Census'!$B$6:$AB$507,ROWS($A$1:N490)+1,0)))</f>
        <v/>
      </c>
      <c r="O491" s="43" t="str">
        <f>IF(VLOOKUP(O$1,$R$2:$S$16,2,0)="","",IF(E491="self",IF(HLOOKUP(VLOOKUP(O$1,$R$2:$S$16,2,0),'APTA Employee Census'!$B$6:$AB$507,ROWS($A$1:O490)+1,0)=0,"",VLOOKUP(HLOOKUP(VLOOKUP(O$1,$R$2:$S$16,2,0),'APTA Employee Census'!$B$6:$AB$507,ROWS($A$1:O490)+1,0),Lookups!$A$2:$B$45,2,0)),""))</f>
        <v/>
      </c>
    </row>
    <row r="492" spans="1:15" ht="18" customHeight="1" x14ac:dyDescent="0.15">
      <c r="A492" s="43" t="str">
        <f>IF(VLOOKUP(A$1,$R$2:$S$16,2,0)="","",IF(HLOOKUP(VLOOKUP(A$1,$R$2:$S$16,2,0),'APTA Employee Census'!$B$6:$AB$507,ROWS($A$1:A491)+1,0)=0,"",HLOOKUP(VLOOKUP(A$1,$R$2:$S$16,2,0),'APTA Employee Census'!$B$6:$AB$507,ROWS($A$1:A491)+1,0)))</f>
        <v/>
      </c>
      <c r="B492" s="43" t="str">
        <f>IF(VLOOKUP(B$1,$R$2:$S$16,2,0)="","",IF(HLOOKUP(VLOOKUP(B$1,$R$2:$S$16,2,0),'APTA Employee Census'!$A$6:$AB$507,ROWS($A$1:B491)+1,0)=0,"",HLOOKUP(VLOOKUP(B$1,$R$2:$S$16,2,0),'APTA Employee Census'!$A$6:$AB$507,ROWS($A$1:B491)+1,0)))</f>
        <v/>
      </c>
      <c r="C492" s="43" t="str">
        <f>IF(VLOOKUP(C$1,$R$2:$S$16,2,0)="","",IF(HLOOKUP(VLOOKUP(C$1,$R$2:$S$16,2,0),'APTA Employee Census'!$B$6:$AB$507,ROWS($A$1:C491)+1,0)=0,"",HLOOKUP(VLOOKUP(C$1,$R$2:$S$16,2,0),'APTA Employee Census'!$B$6:$AB$507,ROWS($A$1:C491)+1,0)))</f>
        <v/>
      </c>
      <c r="D492" s="72" t="str">
        <f>IF(VLOOKUP(D$1,$R$2:$S$16,2,0)="","",IF(HLOOKUP(VLOOKUP(D$1,$R$2:$S$16,2,0),'APTA Employee Census'!$B$6:$AB$507,ROWS($A$1:D491)+1,0)=0,"",HLOOKUP(VLOOKUP(D$1,$R$2:$S$16,2,0),'APTA Employee Census'!$B$6:$AB$507,ROWS($A$1:D491)+1,0)))</f>
        <v/>
      </c>
      <c r="E492" s="43" t="str">
        <f>IF(VLOOKUP(E$1,$R$2:$S$16,2,0)="","",IF(HLOOKUP(VLOOKUP(E$1,$R$2:$S$16,2,0),'APTA Employee Census'!$B$6:$AB$507,ROWS($A$1:E491)+1,0)=0,"",VLOOKUP(HLOOKUP(VLOOKUP(E$1,$R$2:$S$16,2,0),'APTA Employee Census'!$B$6:$AB$507,ROWS($A$1:E491)+1,0),Lookups!$A$2:$B$45,2,0)))</f>
        <v/>
      </c>
      <c r="F492" s="72" t="str">
        <f>IF(VLOOKUP(F$1,$R$2:$S$16,2,0)="","",IF(HLOOKUP(VLOOKUP(F$1,$R$2:$S$16,2,0),'APTA Employee Census'!$B$6:$AB$507,ROWS($A$1:F491)+1,0)=0,"",HLOOKUP(VLOOKUP(F$1,$R$2:$S$16,2,0),'APTA Employee Census'!$B$6:$AB$507,ROWS($A$1:F491)+1,0)))</f>
        <v/>
      </c>
      <c r="G492" s="43" t="str">
        <f>IF(VLOOKUP(G$1,$R$2:$S$16,2,0)="","",IF(HLOOKUP(VLOOKUP(G$1,$R$2:$S$16,2,0),'APTA Employee Census'!$B$6:$AB$507,ROWS($A$1:G491)+1,0)=0,"",VLOOKUP(HLOOKUP(VLOOKUP(G$1,$R$2:$S$16,2,0),'APTA Employee Census'!$B$6:$AB$507,ROWS($A$1:G491)+1,0),Lookups!$A$2:$B$45,2,0)))</f>
        <v/>
      </c>
      <c r="H492" s="72" t="str">
        <f>IF(VLOOKUP(H$1,$R$2:$S$16,2,0)="","",IF(HLOOKUP(VLOOKUP(H$1,$R$2:$S$16,2,0),'APTA Employee Census'!$B$6:$AB$507,ROWS($A$1:H491)+1,0)=0,"",HLOOKUP(VLOOKUP(H$1,$R$2:$S$16,2,0),'APTA Employee Census'!$B$6:$AB$507,ROWS($A$1:H491)+1,0)))</f>
        <v/>
      </c>
      <c r="I492" s="73" t="str">
        <f>IF(VLOOKUP(I$1,$R$2:$S$16,2,0)="","",IF(HLOOKUP(VLOOKUP(I$1,$R$2:$S$16,2,0),'APTA Employee Census'!$B$6:$AB$507,ROWS($A$1:I491)+1,0)=0,"",HLOOKUP(VLOOKUP(I$1,$R$2:$S$16,2,0),'APTA Employee Census'!$B$6:$AB$507,ROWS($A$1:I491)+1,0)))</f>
        <v/>
      </c>
      <c r="J492" s="74" t="str">
        <f>IF(VLOOKUP($J$1,$R$2:$S$16,2,0)="","",IF(AND($K492="part_time",HLOOKUP(VLOOKUP(J$1,$R$2:$S$16,2,0),'APTA Employee Census'!$B$6:$AB$507,ROWS($A$1:J491)+1,0)&gt;0),HLOOKUP(VLOOKUP(J$1,$R$2:$S$16,2,0),'APTA Employee Census'!$B$6:$AB$507,ROWS($A$1:J491)+1,0),IF(AND($K492="part_time",HLOOKUP(VLOOKUP(J$1,$R$2:$S$16,2,0),'APTA Employee Census'!$B$6:$AB$507,ROWS($A$1:J491)+1,0)=""),'APTA Employee Census'!$G$1,"")))</f>
        <v/>
      </c>
      <c r="K492" s="43" t="e">
        <f>IF(VLOOKUP(K$1,$R$2:$S$16,2,0)="","",IF(HLOOKUP(VLOOKUP(K$1,$R$2:$S$16,2,0),'APTA Employee Census'!$B$6:$AB$507,ROWS($A$1:K491)+1,0)=0,"",VLOOKUP(HLOOKUP(VLOOKUP(K$1,$R$2:$S$16,2,0),'APTA Employee Census'!$B$6:$AB$507,ROWS($A$1:K491)+1,0),Lookups!$A$2:$B$45,2,0)))</f>
        <v>#N/A</v>
      </c>
      <c r="L492" s="72" t="str">
        <f>IF(VLOOKUP(L$1,$R$2:$S$16,2,0)="","",IF(HLOOKUP(VLOOKUP(L$1,$R$2:$S$16,2,0),'APTA Employee Census'!$B$6:$AB$507,ROWS($A$1:L491)+1,0)=0,"",HLOOKUP(VLOOKUP(L$1,$R$2:$S$16,2,0),'APTA Employee Census'!$B$6:$AB$507,ROWS($A$1:L491)+1,0)))</f>
        <v/>
      </c>
      <c r="M492" s="74" t="str">
        <f>IF(VLOOKUP(M$1,$R$2:$S$16,2,0)="","",IF(HLOOKUP(VLOOKUP(M$1,$R$2:$S$16,2,0),'APTA Employee Census'!$B$6:$AB$507,ROWS($A$1:M491)+1,0)=0,"",HLOOKUP(VLOOKUP(M$1,$R$2:$S$16,2,0),'APTA Employee Census'!$B$6:$AB$507,ROWS($A$1:M491)+1,0)))</f>
        <v/>
      </c>
      <c r="N492" s="72" t="str">
        <f>IF(VLOOKUP(N$1,$R$2:$S$16,2,0)="","",IF(HLOOKUP(VLOOKUP(N$1,$R$2:$S$16,2,0),'APTA Employee Census'!$B$6:$AB$507,ROWS($A$1:N491)+1,0)=0,"",HLOOKUP(VLOOKUP(N$1,$R$2:$S$16,2,0),'APTA Employee Census'!$B$6:$AB$507,ROWS($A$1:N491)+1,0)))</f>
        <v/>
      </c>
      <c r="O492" s="43" t="str">
        <f>IF(VLOOKUP(O$1,$R$2:$S$16,2,0)="","",IF(E492="self",IF(HLOOKUP(VLOOKUP(O$1,$R$2:$S$16,2,0),'APTA Employee Census'!$B$6:$AB$507,ROWS($A$1:O491)+1,0)=0,"",VLOOKUP(HLOOKUP(VLOOKUP(O$1,$R$2:$S$16,2,0),'APTA Employee Census'!$B$6:$AB$507,ROWS($A$1:O491)+1,0),Lookups!$A$2:$B$45,2,0)),""))</f>
        <v/>
      </c>
    </row>
    <row r="493" spans="1:15" ht="18" customHeight="1" x14ac:dyDescent="0.15">
      <c r="A493" s="43" t="str">
        <f>IF(VLOOKUP(A$1,$R$2:$S$16,2,0)="","",IF(HLOOKUP(VLOOKUP(A$1,$R$2:$S$16,2,0),'APTA Employee Census'!$B$6:$AB$507,ROWS($A$1:A492)+1,0)=0,"",HLOOKUP(VLOOKUP(A$1,$R$2:$S$16,2,0),'APTA Employee Census'!$B$6:$AB$507,ROWS($A$1:A492)+1,0)))</f>
        <v/>
      </c>
      <c r="B493" s="43" t="str">
        <f>IF(VLOOKUP(B$1,$R$2:$S$16,2,0)="","",IF(HLOOKUP(VLOOKUP(B$1,$R$2:$S$16,2,0),'APTA Employee Census'!$A$6:$AB$507,ROWS($A$1:B492)+1,0)=0,"",HLOOKUP(VLOOKUP(B$1,$R$2:$S$16,2,0),'APTA Employee Census'!$A$6:$AB$507,ROWS($A$1:B492)+1,0)))</f>
        <v/>
      </c>
      <c r="C493" s="43" t="str">
        <f>IF(VLOOKUP(C$1,$R$2:$S$16,2,0)="","",IF(HLOOKUP(VLOOKUP(C$1,$R$2:$S$16,2,0),'APTA Employee Census'!$B$6:$AB$507,ROWS($A$1:C492)+1,0)=0,"",HLOOKUP(VLOOKUP(C$1,$R$2:$S$16,2,0),'APTA Employee Census'!$B$6:$AB$507,ROWS($A$1:C492)+1,0)))</f>
        <v/>
      </c>
      <c r="D493" s="72" t="str">
        <f>IF(VLOOKUP(D$1,$R$2:$S$16,2,0)="","",IF(HLOOKUP(VLOOKUP(D$1,$R$2:$S$16,2,0),'APTA Employee Census'!$B$6:$AB$507,ROWS($A$1:D492)+1,0)=0,"",HLOOKUP(VLOOKUP(D$1,$R$2:$S$16,2,0),'APTA Employee Census'!$B$6:$AB$507,ROWS($A$1:D492)+1,0)))</f>
        <v/>
      </c>
      <c r="E493" s="43" t="str">
        <f>IF(VLOOKUP(E$1,$R$2:$S$16,2,0)="","",IF(HLOOKUP(VLOOKUP(E$1,$R$2:$S$16,2,0),'APTA Employee Census'!$B$6:$AB$507,ROWS($A$1:E492)+1,0)=0,"",VLOOKUP(HLOOKUP(VLOOKUP(E$1,$R$2:$S$16,2,0),'APTA Employee Census'!$B$6:$AB$507,ROWS($A$1:E492)+1,0),Lookups!$A$2:$B$45,2,0)))</f>
        <v/>
      </c>
      <c r="F493" s="72" t="str">
        <f>IF(VLOOKUP(F$1,$R$2:$S$16,2,0)="","",IF(HLOOKUP(VLOOKUP(F$1,$R$2:$S$16,2,0),'APTA Employee Census'!$B$6:$AB$507,ROWS($A$1:F492)+1,0)=0,"",HLOOKUP(VLOOKUP(F$1,$R$2:$S$16,2,0),'APTA Employee Census'!$B$6:$AB$507,ROWS($A$1:F492)+1,0)))</f>
        <v/>
      </c>
      <c r="G493" s="43" t="str">
        <f>IF(VLOOKUP(G$1,$R$2:$S$16,2,0)="","",IF(HLOOKUP(VLOOKUP(G$1,$R$2:$S$16,2,0),'APTA Employee Census'!$B$6:$AB$507,ROWS($A$1:G492)+1,0)=0,"",VLOOKUP(HLOOKUP(VLOOKUP(G$1,$R$2:$S$16,2,0),'APTA Employee Census'!$B$6:$AB$507,ROWS($A$1:G492)+1,0),Lookups!$A$2:$B$45,2,0)))</f>
        <v/>
      </c>
      <c r="H493" s="72" t="str">
        <f>IF(VLOOKUP(H$1,$R$2:$S$16,2,0)="","",IF(HLOOKUP(VLOOKUP(H$1,$R$2:$S$16,2,0),'APTA Employee Census'!$B$6:$AB$507,ROWS($A$1:H492)+1,0)=0,"",HLOOKUP(VLOOKUP(H$1,$R$2:$S$16,2,0),'APTA Employee Census'!$B$6:$AB$507,ROWS($A$1:H492)+1,0)))</f>
        <v/>
      </c>
      <c r="I493" s="73" t="str">
        <f>IF(VLOOKUP(I$1,$R$2:$S$16,2,0)="","",IF(HLOOKUP(VLOOKUP(I$1,$R$2:$S$16,2,0),'APTA Employee Census'!$B$6:$AB$507,ROWS($A$1:I492)+1,0)=0,"",HLOOKUP(VLOOKUP(I$1,$R$2:$S$16,2,0),'APTA Employee Census'!$B$6:$AB$507,ROWS($A$1:I492)+1,0)))</f>
        <v/>
      </c>
      <c r="J493" s="74" t="str">
        <f>IF(VLOOKUP($J$1,$R$2:$S$16,2,0)="","",IF(AND($K493="part_time",HLOOKUP(VLOOKUP(J$1,$R$2:$S$16,2,0),'APTA Employee Census'!$B$6:$AB$507,ROWS($A$1:J492)+1,0)&gt;0),HLOOKUP(VLOOKUP(J$1,$R$2:$S$16,2,0),'APTA Employee Census'!$B$6:$AB$507,ROWS($A$1:J492)+1,0),IF(AND($K493="part_time",HLOOKUP(VLOOKUP(J$1,$R$2:$S$16,2,0),'APTA Employee Census'!$B$6:$AB$507,ROWS($A$1:J492)+1,0)=""),'APTA Employee Census'!$G$1,"")))</f>
        <v/>
      </c>
      <c r="K493" s="43" t="e">
        <f>IF(VLOOKUP(K$1,$R$2:$S$16,2,0)="","",IF(HLOOKUP(VLOOKUP(K$1,$R$2:$S$16,2,0),'APTA Employee Census'!$B$6:$AB$507,ROWS($A$1:K492)+1,0)=0,"",VLOOKUP(HLOOKUP(VLOOKUP(K$1,$R$2:$S$16,2,0),'APTA Employee Census'!$B$6:$AB$507,ROWS($A$1:K492)+1,0),Lookups!$A$2:$B$45,2,0)))</f>
        <v>#N/A</v>
      </c>
      <c r="L493" s="72" t="str">
        <f>IF(VLOOKUP(L$1,$R$2:$S$16,2,0)="","",IF(HLOOKUP(VLOOKUP(L$1,$R$2:$S$16,2,0),'APTA Employee Census'!$B$6:$AB$507,ROWS($A$1:L492)+1,0)=0,"",HLOOKUP(VLOOKUP(L$1,$R$2:$S$16,2,0),'APTA Employee Census'!$B$6:$AB$507,ROWS($A$1:L492)+1,0)))</f>
        <v/>
      </c>
      <c r="M493" s="74" t="str">
        <f>IF(VLOOKUP(M$1,$R$2:$S$16,2,0)="","",IF(HLOOKUP(VLOOKUP(M$1,$R$2:$S$16,2,0),'APTA Employee Census'!$B$6:$AB$507,ROWS($A$1:M492)+1,0)=0,"",HLOOKUP(VLOOKUP(M$1,$R$2:$S$16,2,0),'APTA Employee Census'!$B$6:$AB$507,ROWS($A$1:M492)+1,0)))</f>
        <v/>
      </c>
      <c r="N493" s="72" t="str">
        <f>IF(VLOOKUP(N$1,$R$2:$S$16,2,0)="","",IF(HLOOKUP(VLOOKUP(N$1,$R$2:$S$16,2,0),'APTA Employee Census'!$B$6:$AB$507,ROWS($A$1:N492)+1,0)=0,"",HLOOKUP(VLOOKUP(N$1,$R$2:$S$16,2,0),'APTA Employee Census'!$B$6:$AB$507,ROWS($A$1:N492)+1,0)))</f>
        <v/>
      </c>
      <c r="O493" s="43" t="str">
        <f>IF(VLOOKUP(O$1,$R$2:$S$16,2,0)="","",IF(E493="self",IF(HLOOKUP(VLOOKUP(O$1,$R$2:$S$16,2,0),'APTA Employee Census'!$B$6:$AB$507,ROWS($A$1:O492)+1,0)=0,"",VLOOKUP(HLOOKUP(VLOOKUP(O$1,$R$2:$S$16,2,0),'APTA Employee Census'!$B$6:$AB$507,ROWS($A$1:O492)+1,0),Lookups!$A$2:$B$45,2,0)),""))</f>
        <v/>
      </c>
    </row>
    <row r="494" spans="1:15" ht="18" customHeight="1" x14ac:dyDescent="0.15">
      <c r="A494" s="43" t="str">
        <f>IF(VLOOKUP(A$1,$R$2:$S$16,2,0)="","",IF(HLOOKUP(VLOOKUP(A$1,$R$2:$S$16,2,0),'APTA Employee Census'!$B$6:$AB$507,ROWS($A$1:A493)+1,0)=0,"",HLOOKUP(VLOOKUP(A$1,$R$2:$S$16,2,0),'APTA Employee Census'!$B$6:$AB$507,ROWS($A$1:A493)+1,0)))</f>
        <v/>
      </c>
      <c r="B494" s="43" t="str">
        <f>IF(VLOOKUP(B$1,$R$2:$S$16,2,0)="","",IF(HLOOKUP(VLOOKUP(B$1,$R$2:$S$16,2,0),'APTA Employee Census'!$A$6:$AB$507,ROWS($A$1:B493)+1,0)=0,"",HLOOKUP(VLOOKUP(B$1,$R$2:$S$16,2,0),'APTA Employee Census'!$A$6:$AB$507,ROWS($A$1:B493)+1,0)))</f>
        <v/>
      </c>
      <c r="C494" s="43" t="str">
        <f>IF(VLOOKUP(C$1,$R$2:$S$16,2,0)="","",IF(HLOOKUP(VLOOKUP(C$1,$R$2:$S$16,2,0),'APTA Employee Census'!$B$6:$AB$507,ROWS($A$1:C493)+1,0)=0,"",HLOOKUP(VLOOKUP(C$1,$R$2:$S$16,2,0),'APTA Employee Census'!$B$6:$AB$507,ROWS($A$1:C493)+1,0)))</f>
        <v/>
      </c>
      <c r="D494" s="72" t="str">
        <f>IF(VLOOKUP(D$1,$R$2:$S$16,2,0)="","",IF(HLOOKUP(VLOOKUP(D$1,$R$2:$S$16,2,0),'APTA Employee Census'!$B$6:$AB$507,ROWS($A$1:D493)+1,0)=0,"",HLOOKUP(VLOOKUP(D$1,$R$2:$S$16,2,0),'APTA Employee Census'!$B$6:$AB$507,ROWS($A$1:D493)+1,0)))</f>
        <v/>
      </c>
      <c r="E494" s="43" t="str">
        <f>IF(VLOOKUP(E$1,$R$2:$S$16,2,0)="","",IF(HLOOKUP(VLOOKUP(E$1,$R$2:$S$16,2,0),'APTA Employee Census'!$B$6:$AB$507,ROWS($A$1:E493)+1,0)=0,"",VLOOKUP(HLOOKUP(VLOOKUP(E$1,$R$2:$S$16,2,0),'APTA Employee Census'!$B$6:$AB$507,ROWS($A$1:E493)+1,0),Lookups!$A$2:$B$45,2,0)))</f>
        <v/>
      </c>
      <c r="F494" s="72" t="str">
        <f>IF(VLOOKUP(F$1,$R$2:$S$16,2,0)="","",IF(HLOOKUP(VLOOKUP(F$1,$R$2:$S$16,2,0),'APTA Employee Census'!$B$6:$AB$507,ROWS($A$1:F493)+1,0)=0,"",HLOOKUP(VLOOKUP(F$1,$R$2:$S$16,2,0),'APTA Employee Census'!$B$6:$AB$507,ROWS($A$1:F493)+1,0)))</f>
        <v/>
      </c>
      <c r="G494" s="43" t="str">
        <f>IF(VLOOKUP(G$1,$R$2:$S$16,2,0)="","",IF(HLOOKUP(VLOOKUP(G$1,$R$2:$S$16,2,0),'APTA Employee Census'!$B$6:$AB$507,ROWS($A$1:G493)+1,0)=0,"",VLOOKUP(HLOOKUP(VLOOKUP(G$1,$R$2:$S$16,2,0),'APTA Employee Census'!$B$6:$AB$507,ROWS($A$1:G493)+1,0),Lookups!$A$2:$B$45,2,0)))</f>
        <v/>
      </c>
      <c r="H494" s="72" t="str">
        <f>IF(VLOOKUP(H$1,$R$2:$S$16,2,0)="","",IF(HLOOKUP(VLOOKUP(H$1,$R$2:$S$16,2,0),'APTA Employee Census'!$B$6:$AB$507,ROWS($A$1:H493)+1,0)=0,"",HLOOKUP(VLOOKUP(H$1,$R$2:$S$16,2,0),'APTA Employee Census'!$B$6:$AB$507,ROWS($A$1:H493)+1,0)))</f>
        <v/>
      </c>
      <c r="I494" s="73" t="str">
        <f>IF(VLOOKUP(I$1,$R$2:$S$16,2,0)="","",IF(HLOOKUP(VLOOKUP(I$1,$R$2:$S$16,2,0),'APTA Employee Census'!$B$6:$AB$507,ROWS($A$1:I493)+1,0)=0,"",HLOOKUP(VLOOKUP(I$1,$R$2:$S$16,2,0),'APTA Employee Census'!$B$6:$AB$507,ROWS($A$1:I493)+1,0)))</f>
        <v/>
      </c>
      <c r="J494" s="74" t="str">
        <f>IF(VLOOKUP($J$1,$R$2:$S$16,2,0)="","",IF(AND($K494="part_time",HLOOKUP(VLOOKUP(J$1,$R$2:$S$16,2,0),'APTA Employee Census'!$B$6:$AB$507,ROWS($A$1:J493)+1,0)&gt;0),HLOOKUP(VLOOKUP(J$1,$R$2:$S$16,2,0),'APTA Employee Census'!$B$6:$AB$507,ROWS($A$1:J493)+1,0),IF(AND($K494="part_time",HLOOKUP(VLOOKUP(J$1,$R$2:$S$16,2,0),'APTA Employee Census'!$B$6:$AB$507,ROWS($A$1:J493)+1,0)=""),'APTA Employee Census'!$G$1,"")))</f>
        <v/>
      </c>
      <c r="K494" s="43" t="e">
        <f>IF(VLOOKUP(K$1,$R$2:$S$16,2,0)="","",IF(HLOOKUP(VLOOKUP(K$1,$R$2:$S$16,2,0),'APTA Employee Census'!$B$6:$AB$507,ROWS($A$1:K493)+1,0)=0,"",VLOOKUP(HLOOKUP(VLOOKUP(K$1,$R$2:$S$16,2,0),'APTA Employee Census'!$B$6:$AB$507,ROWS($A$1:K493)+1,0),Lookups!$A$2:$B$45,2,0)))</f>
        <v>#N/A</v>
      </c>
      <c r="L494" s="72" t="str">
        <f>IF(VLOOKUP(L$1,$R$2:$S$16,2,0)="","",IF(HLOOKUP(VLOOKUP(L$1,$R$2:$S$16,2,0),'APTA Employee Census'!$B$6:$AB$507,ROWS($A$1:L493)+1,0)=0,"",HLOOKUP(VLOOKUP(L$1,$R$2:$S$16,2,0),'APTA Employee Census'!$B$6:$AB$507,ROWS($A$1:L493)+1,0)))</f>
        <v/>
      </c>
      <c r="M494" s="74" t="str">
        <f>IF(VLOOKUP(M$1,$R$2:$S$16,2,0)="","",IF(HLOOKUP(VLOOKUP(M$1,$R$2:$S$16,2,0),'APTA Employee Census'!$B$6:$AB$507,ROWS($A$1:M493)+1,0)=0,"",HLOOKUP(VLOOKUP(M$1,$R$2:$S$16,2,0),'APTA Employee Census'!$B$6:$AB$507,ROWS($A$1:M493)+1,0)))</f>
        <v/>
      </c>
      <c r="N494" s="72" t="str">
        <f>IF(VLOOKUP(N$1,$R$2:$S$16,2,0)="","",IF(HLOOKUP(VLOOKUP(N$1,$R$2:$S$16,2,0),'APTA Employee Census'!$B$6:$AB$507,ROWS($A$1:N493)+1,0)=0,"",HLOOKUP(VLOOKUP(N$1,$R$2:$S$16,2,0),'APTA Employee Census'!$B$6:$AB$507,ROWS($A$1:N493)+1,0)))</f>
        <v/>
      </c>
      <c r="O494" s="43" t="str">
        <f>IF(VLOOKUP(O$1,$R$2:$S$16,2,0)="","",IF(E494="self",IF(HLOOKUP(VLOOKUP(O$1,$R$2:$S$16,2,0),'APTA Employee Census'!$B$6:$AB$507,ROWS($A$1:O493)+1,0)=0,"",VLOOKUP(HLOOKUP(VLOOKUP(O$1,$R$2:$S$16,2,0),'APTA Employee Census'!$B$6:$AB$507,ROWS($A$1:O493)+1,0),Lookups!$A$2:$B$45,2,0)),""))</f>
        <v/>
      </c>
    </row>
    <row r="495" spans="1:15" ht="18" customHeight="1" x14ac:dyDescent="0.15">
      <c r="A495" s="43" t="str">
        <f>IF(VLOOKUP(A$1,$R$2:$S$16,2,0)="","",IF(HLOOKUP(VLOOKUP(A$1,$R$2:$S$16,2,0),'APTA Employee Census'!$B$6:$AB$507,ROWS($A$1:A494)+1,0)=0,"",HLOOKUP(VLOOKUP(A$1,$R$2:$S$16,2,0),'APTA Employee Census'!$B$6:$AB$507,ROWS($A$1:A494)+1,0)))</f>
        <v/>
      </c>
      <c r="B495" s="43" t="str">
        <f>IF(VLOOKUP(B$1,$R$2:$S$16,2,0)="","",IF(HLOOKUP(VLOOKUP(B$1,$R$2:$S$16,2,0),'APTA Employee Census'!$A$6:$AB$507,ROWS($A$1:B494)+1,0)=0,"",HLOOKUP(VLOOKUP(B$1,$R$2:$S$16,2,0),'APTA Employee Census'!$A$6:$AB$507,ROWS($A$1:B494)+1,0)))</f>
        <v/>
      </c>
      <c r="C495" s="43" t="str">
        <f>IF(VLOOKUP(C$1,$R$2:$S$16,2,0)="","",IF(HLOOKUP(VLOOKUP(C$1,$R$2:$S$16,2,0),'APTA Employee Census'!$B$6:$AB$507,ROWS($A$1:C494)+1,0)=0,"",HLOOKUP(VLOOKUP(C$1,$R$2:$S$16,2,0),'APTA Employee Census'!$B$6:$AB$507,ROWS($A$1:C494)+1,0)))</f>
        <v/>
      </c>
      <c r="D495" s="72" t="str">
        <f>IF(VLOOKUP(D$1,$R$2:$S$16,2,0)="","",IF(HLOOKUP(VLOOKUP(D$1,$R$2:$S$16,2,0),'APTA Employee Census'!$B$6:$AB$507,ROWS($A$1:D494)+1,0)=0,"",HLOOKUP(VLOOKUP(D$1,$R$2:$S$16,2,0),'APTA Employee Census'!$B$6:$AB$507,ROWS($A$1:D494)+1,0)))</f>
        <v/>
      </c>
      <c r="E495" s="43" t="str">
        <f>IF(VLOOKUP(E$1,$R$2:$S$16,2,0)="","",IF(HLOOKUP(VLOOKUP(E$1,$R$2:$S$16,2,0),'APTA Employee Census'!$B$6:$AB$507,ROWS($A$1:E494)+1,0)=0,"",VLOOKUP(HLOOKUP(VLOOKUP(E$1,$R$2:$S$16,2,0),'APTA Employee Census'!$B$6:$AB$507,ROWS($A$1:E494)+1,0),Lookups!$A$2:$B$45,2,0)))</f>
        <v/>
      </c>
      <c r="F495" s="72" t="str">
        <f>IF(VLOOKUP(F$1,$R$2:$S$16,2,0)="","",IF(HLOOKUP(VLOOKUP(F$1,$R$2:$S$16,2,0),'APTA Employee Census'!$B$6:$AB$507,ROWS($A$1:F494)+1,0)=0,"",HLOOKUP(VLOOKUP(F$1,$R$2:$S$16,2,0),'APTA Employee Census'!$B$6:$AB$507,ROWS($A$1:F494)+1,0)))</f>
        <v/>
      </c>
      <c r="G495" s="43" t="str">
        <f>IF(VLOOKUP(G$1,$R$2:$S$16,2,0)="","",IF(HLOOKUP(VLOOKUP(G$1,$R$2:$S$16,2,0),'APTA Employee Census'!$B$6:$AB$507,ROWS($A$1:G494)+1,0)=0,"",VLOOKUP(HLOOKUP(VLOOKUP(G$1,$R$2:$S$16,2,0),'APTA Employee Census'!$B$6:$AB$507,ROWS($A$1:G494)+1,0),Lookups!$A$2:$B$45,2,0)))</f>
        <v/>
      </c>
      <c r="H495" s="72" t="str">
        <f>IF(VLOOKUP(H$1,$R$2:$S$16,2,0)="","",IF(HLOOKUP(VLOOKUP(H$1,$R$2:$S$16,2,0),'APTA Employee Census'!$B$6:$AB$507,ROWS($A$1:H494)+1,0)=0,"",HLOOKUP(VLOOKUP(H$1,$R$2:$S$16,2,0),'APTA Employee Census'!$B$6:$AB$507,ROWS($A$1:H494)+1,0)))</f>
        <v/>
      </c>
      <c r="I495" s="73" t="str">
        <f>IF(VLOOKUP(I$1,$R$2:$S$16,2,0)="","",IF(HLOOKUP(VLOOKUP(I$1,$R$2:$S$16,2,0),'APTA Employee Census'!$B$6:$AB$507,ROWS($A$1:I494)+1,0)=0,"",HLOOKUP(VLOOKUP(I$1,$R$2:$S$16,2,0),'APTA Employee Census'!$B$6:$AB$507,ROWS($A$1:I494)+1,0)))</f>
        <v/>
      </c>
      <c r="J495" s="74" t="str">
        <f>IF(VLOOKUP($J$1,$R$2:$S$16,2,0)="","",IF(AND($K495="part_time",HLOOKUP(VLOOKUP(J$1,$R$2:$S$16,2,0),'APTA Employee Census'!$B$6:$AB$507,ROWS($A$1:J494)+1,0)&gt;0),HLOOKUP(VLOOKUP(J$1,$R$2:$S$16,2,0),'APTA Employee Census'!$B$6:$AB$507,ROWS($A$1:J494)+1,0),IF(AND($K495="part_time",HLOOKUP(VLOOKUP(J$1,$R$2:$S$16,2,0),'APTA Employee Census'!$B$6:$AB$507,ROWS($A$1:J494)+1,0)=""),'APTA Employee Census'!$G$1,"")))</f>
        <v/>
      </c>
      <c r="K495" s="43" t="e">
        <f>IF(VLOOKUP(K$1,$R$2:$S$16,2,0)="","",IF(HLOOKUP(VLOOKUP(K$1,$R$2:$S$16,2,0),'APTA Employee Census'!$B$6:$AB$507,ROWS($A$1:K494)+1,0)=0,"",VLOOKUP(HLOOKUP(VLOOKUP(K$1,$R$2:$S$16,2,0),'APTA Employee Census'!$B$6:$AB$507,ROWS($A$1:K494)+1,0),Lookups!$A$2:$B$45,2,0)))</f>
        <v>#N/A</v>
      </c>
      <c r="L495" s="72" t="str">
        <f>IF(VLOOKUP(L$1,$R$2:$S$16,2,0)="","",IF(HLOOKUP(VLOOKUP(L$1,$R$2:$S$16,2,0),'APTA Employee Census'!$B$6:$AB$507,ROWS($A$1:L494)+1,0)=0,"",HLOOKUP(VLOOKUP(L$1,$R$2:$S$16,2,0),'APTA Employee Census'!$B$6:$AB$507,ROWS($A$1:L494)+1,0)))</f>
        <v/>
      </c>
      <c r="M495" s="74" t="str">
        <f>IF(VLOOKUP(M$1,$R$2:$S$16,2,0)="","",IF(HLOOKUP(VLOOKUP(M$1,$R$2:$S$16,2,0),'APTA Employee Census'!$B$6:$AB$507,ROWS($A$1:M494)+1,0)=0,"",HLOOKUP(VLOOKUP(M$1,$R$2:$S$16,2,0),'APTA Employee Census'!$B$6:$AB$507,ROWS($A$1:M494)+1,0)))</f>
        <v/>
      </c>
      <c r="N495" s="72" t="str">
        <f>IF(VLOOKUP(N$1,$R$2:$S$16,2,0)="","",IF(HLOOKUP(VLOOKUP(N$1,$R$2:$S$16,2,0),'APTA Employee Census'!$B$6:$AB$507,ROWS($A$1:N494)+1,0)=0,"",HLOOKUP(VLOOKUP(N$1,$R$2:$S$16,2,0),'APTA Employee Census'!$B$6:$AB$507,ROWS($A$1:N494)+1,0)))</f>
        <v/>
      </c>
      <c r="O495" s="43" t="str">
        <f>IF(VLOOKUP(O$1,$R$2:$S$16,2,0)="","",IF(E495="self",IF(HLOOKUP(VLOOKUP(O$1,$R$2:$S$16,2,0),'APTA Employee Census'!$B$6:$AB$507,ROWS($A$1:O494)+1,0)=0,"",VLOOKUP(HLOOKUP(VLOOKUP(O$1,$R$2:$S$16,2,0),'APTA Employee Census'!$B$6:$AB$507,ROWS($A$1:O494)+1,0),Lookups!$A$2:$B$45,2,0)),""))</f>
        <v/>
      </c>
    </row>
    <row r="496" spans="1:15" ht="18" customHeight="1" x14ac:dyDescent="0.15">
      <c r="A496" s="43" t="str">
        <f>IF(VLOOKUP(A$1,$R$2:$S$16,2,0)="","",IF(HLOOKUP(VLOOKUP(A$1,$R$2:$S$16,2,0),'APTA Employee Census'!$B$6:$AB$507,ROWS($A$1:A495)+1,0)=0,"",HLOOKUP(VLOOKUP(A$1,$R$2:$S$16,2,0),'APTA Employee Census'!$B$6:$AB$507,ROWS($A$1:A495)+1,0)))</f>
        <v/>
      </c>
      <c r="B496" s="43" t="str">
        <f>IF(VLOOKUP(B$1,$R$2:$S$16,2,0)="","",IF(HLOOKUP(VLOOKUP(B$1,$R$2:$S$16,2,0),'APTA Employee Census'!$A$6:$AB$507,ROWS($A$1:B495)+1,0)=0,"",HLOOKUP(VLOOKUP(B$1,$R$2:$S$16,2,0),'APTA Employee Census'!$A$6:$AB$507,ROWS($A$1:B495)+1,0)))</f>
        <v/>
      </c>
      <c r="C496" s="43" t="str">
        <f>IF(VLOOKUP(C$1,$R$2:$S$16,2,0)="","",IF(HLOOKUP(VLOOKUP(C$1,$R$2:$S$16,2,0),'APTA Employee Census'!$B$6:$AB$507,ROWS($A$1:C495)+1,0)=0,"",HLOOKUP(VLOOKUP(C$1,$R$2:$S$16,2,0),'APTA Employee Census'!$B$6:$AB$507,ROWS($A$1:C495)+1,0)))</f>
        <v/>
      </c>
      <c r="D496" s="72" t="str">
        <f>IF(VLOOKUP(D$1,$R$2:$S$16,2,0)="","",IF(HLOOKUP(VLOOKUP(D$1,$R$2:$S$16,2,0),'APTA Employee Census'!$B$6:$AB$507,ROWS($A$1:D495)+1,0)=0,"",HLOOKUP(VLOOKUP(D$1,$R$2:$S$16,2,0),'APTA Employee Census'!$B$6:$AB$507,ROWS($A$1:D495)+1,0)))</f>
        <v/>
      </c>
      <c r="E496" s="43" t="str">
        <f>IF(VLOOKUP(E$1,$R$2:$S$16,2,0)="","",IF(HLOOKUP(VLOOKUP(E$1,$R$2:$S$16,2,0),'APTA Employee Census'!$B$6:$AB$507,ROWS($A$1:E495)+1,0)=0,"",VLOOKUP(HLOOKUP(VLOOKUP(E$1,$R$2:$S$16,2,0),'APTA Employee Census'!$B$6:$AB$507,ROWS($A$1:E495)+1,0),Lookups!$A$2:$B$45,2,0)))</f>
        <v/>
      </c>
      <c r="F496" s="72" t="str">
        <f>IF(VLOOKUP(F$1,$R$2:$S$16,2,0)="","",IF(HLOOKUP(VLOOKUP(F$1,$R$2:$S$16,2,0),'APTA Employee Census'!$B$6:$AB$507,ROWS($A$1:F495)+1,0)=0,"",HLOOKUP(VLOOKUP(F$1,$R$2:$S$16,2,0),'APTA Employee Census'!$B$6:$AB$507,ROWS($A$1:F495)+1,0)))</f>
        <v/>
      </c>
      <c r="G496" s="43" t="str">
        <f>IF(VLOOKUP(G$1,$R$2:$S$16,2,0)="","",IF(HLOOKUP(VLOOKUP(G$1,$R$2:$S$16,2,0),'APTA Employee Census'!$B$6:$AB$507,ROWS($A$1:G495)+1,0)=0,"",VLOOKUP(HLOOKUP(VLOOKUP(G$1,$R$2:$S$16,2,0),'APTA Employee Census'!$B$6:$AB$507,ROWS($A$1:G495)+1,0),Lookups!$A$2:$B$45,2,0)))</f>
        <v/>
      </c>
      <c r="H496" s="72" t="str">
        <f>IF(VLOOKUP(H$1,$R$2:$S$16,2,0)="","",IF(HLOOKUP(VLOOKUP(H$1,$R$2:$S$16,2,0),'APTA Employee Census'!$B$6:$AB$507,ROWS($A$1:H495)+1,0)=0,"",HLOOKUP(VLOOKUP(H$1,$R$2:$S$16,2,0),'APTA Employee Census'!$B$6:$AB$507,ROWS($A$1:H495)+1,0)))</f>
        <v/>
      </c>
      <c r="I496" s="73" t="str">
        <f>IF(VLOOKUP(I$1,$R$2:$S$16,2,0)="","",IF(HLOOKUP(VLOOKUP(I$1,$R$2:$S$16,2,0),'APTA Employee Census'!$B$6:$AB$507,ROWS($A$1:I495)+1,0)=0,"",HLOOKUP(VLOOKUP(I$1,$R$2:$S$16,2,0),'APTA Employee Census'!$B$6:$AB$507,ROWS($A$1:I495)+1,0)))</f>
        <v/>
      </c>
      <c r="J496" s="74" t="str">
        <f>IF(VLOOKUP($J$1,$R$2:$S$16,2,0)="","",IF(AND($K496="part_time",HLOOKUP(VLOOKUP(J$1,$R$2:$S$16,2,0),'APTA Employee Census'!$B$6:$AB$507,ROWS($A$1:J495)+1,0)&gt;0),HLOOKUP(VLOOKUP(J$1,$R$2:$S$16,2,0),'APTA Employee Census'!$B$6:$AB$507,ROWS($A$1:J495)+1,0),IF(AND($K496="part_time",HLOOKUP(VLOOKUP(J$1,$R$2:$S$16,2,0),'APTA Employee Census'!$B$6:$AB$507,ROWS($A$1:J495)+1,0)=""),'APTA Employee Census'!$G$1,"")))</f>
        <v/>
      </c>
      <c r="K496" s="43" t="e">
        <f>IF(VLOOKUP(K$1,$R$2:$S$16,2,0)="","",IF(HLOOKUP(VLOOKUP(K$1,$R$2:$S$16,2,0),'APTA Employee Census'!$B$6:$AB$507,ROWS($A$1:K495)+1,0)=0,"",VLOOKUP(HLOOKUP(VLOOKUP(K$1,$R$2:$S$16,2,0),'APTA Employee Census'!$B$6:$AB$507,ROWS($A$1:K495)+1,0),Lookups!$A$2:$B$45,2,0)))</f>
        <v>#N/A</v>
      </c>
      <c r="L496" s="72" t="str">
        <f>IF(VLOOKUP(L$1,$R$2:$S$16,2,0)="","",IF(HLOOKUP(VLOOKUP(L$1,$R$2:$S$16,2,0),'APTA Employee Census'!$B$6:$AB$507,ROWS($A$1:L495)+1,0)=0,"",HLOOKUP(VLOOKUP(L$1,$R$2:$S$16,2,0),'APTA Employee Census'!$B$6:$AB$507,ROWS($A$1:L495)+1,0)))</f>
        <v/>
      </c>
      <c r="M496" s="74" t="str">
        <f>IF(VLOOKUP(M$1,$R$2:$S$16,2,0)="","",IF(HLOOKUP(VLOOKUP(M$1,$R$2:$S$16,2,0),'APTA Employee Census'!$B$6:$AB$507,ROWS($A$1:M495)+1,0)=0,"",HLOOKUP(VLOOKUP(M$1,$R$2:$S$16,2,0),'APTA Employee Census'!$B$6:$AB$507,ROWS($A$1:M495)+1,0)))</f>
        <v/>
      </c>
      <c r="N496" s="72" t="str">
        <f>IF(VLOOKUP(N$1,$R$2:$S$16,2,0)="","",IF(HLOOKUP(VLOOKUP(N$1,$R$2:$S$16,2,0),'APTA Employee Census'!$B$6:$AB$507,ROWS($A$1:N495)+1,0)=0,"",HLOOKUP(VLOOKUP(N$1,$R$2:$S$16,2,0),'APTA Employee Census'!$B$6:$AB$507,ROWS($A$1:N495)+1,0)))</f>
        <v/>
      </c>
      <c r="O496" s="43" t="str">
        <f>IF(VLOOKUP(O$1,$R$2:$S$16,2,0)="","",IF(E496="self",IF(HLOOKUP(VLOOKUP(O$1,$R$2:$S$16,2,0),'APTA Employee Census'!$B$6:$AB$507,ROWS($A$1:O495)+1,0)=0,"",VLOOKUP(HLOOKUP(VLOOKUP(O$1,$R$2:$S$16,2,0),'APTA Employee Census'!$B$6:$AB$507,ROWS($A$1:O495)+1,0),Lookups!$A$2:$B$45,2,0)),""))</f>
        <v/>
      </c>
    </row>
    <row r="497" spans="1:15" ht="18" customHeight="1" x14ac:dyDescent="0.15">
      <c r="A497" s="43" t="str">
        <f>IF(VLOOKUP(A$1,$R$2:$S$16,2,0)="","",IF(HLOOKUP(VLOOKUP(A$1,$R$2:$S$16,2,0),'APTA Employee Census'!$B$6:$AB$507,ROWS($A$1:A496)+1,0)=0,"",HLOOKUP(VLOOKUP(A$1,$R$2:$S$16,2,0),'APTA Employee Census'!$B$6:$AB$507,ROWS($A$1:A496)+1,0)))</f>
        <v/>
      </c>
      <c r="B497" s="43" t="str">
        <f>IF(VLOOKUP(B$1,$R$2:$S$16,2,0)="","",IF(HLOOKUP(VLOOKUP(B$1,$R$2:$S$16,2,0),'APTA Employee Census'!$A$6:$AB$507,ROWS($A$1:B496)+1,0)=0,"",HLOOKUP(VLOOKUP(B$1,$R$2:$S$16,2,0),'APTA Employee Census'!$A$6:$AB$507,ROWS($A$1:B496)+1,0)))</f>
        <v/>
      </c>
      <c r="C497" s="43" t="str">
        <f>IF(VLOOKUP(C$1,$R$2:$S$16,2,0)="","",IF(HLOOKUP(VLOOKUP(C$1,$R$2:$S$16,2,0),'APTA Employee Census'!$B$6:$AB$507,ROWS($A$1:C496)+1,0)=0,"",HLOOKUP(VLOOKUP(C$1,$R$2:$S$16,2,0),'APTA Employee Census'!$B$6:$AB$507,ROWS($A$1:C496)+1,0)))</f>
        <v/>
      </c>
      <c r="D497" s="72" t="str">
        <f>IF(VLOOKUP(D$1,$R$2:$S$16,2,0)="","",IF(HLOOKUP(VLOOKUP(D$1,$R$2:$S$16,2,0),'APTA Employee Census'!$B$6:$AB$507,ROWS($A$1:D496)+1,0)=0,"",HLOOKUP(VLOOKUP(D$1,$R$2:$S$16,2,0),'APTA Employee Census'!$B$6:$AB$507,ROWS($A$1:D496)+1,0)))</f>
        <v/>
      </c>
      <c r="E497" s="43" t="str">
        <f>IF(VLOOKUP(E$1,$R$2:$S$16,2,0)="","",IF(HLOOKUP(VLOOKUP(E$1,$R$2:$S$16,2,0),'APTA Employee Census'!$B$6:$AB$507,ROWS($A$1:E496)+1,0)=0,"",VLOOKUP(HLOOKUP(VLOOKUP(E$1,$R$2:$S$16,2,0),'APTA Employee Census'!$B$6:$AB$507,ROWS($A$1:E496)+1,0),Lookups!$A$2:$B$45,2,0)))</f>
        <v/>
      </c>
      <c r="F497" s="72" t="str">
        <f>IF(VLOOKUP(F$1,$R$2:$S$16,2,0)="","",IF(HLOOKUP(VLOOKUP(F$1,$R$2:$S$16,2,0),'APTA Employee Census'!$B$6:$AB$507,ROWS($A$1:F496)+1,0)=0,"",HLOOKUP(VLOOKUP(F$1,$R$2:$S$16,2,0),'APTA Employee Census'!$B$6:$AB$507,ROWS($A$1:F496)+1,0)))</f>
        <v/>
      </c>
      <c r="G497" s="43" t="str">
        <f>IF(VLOOKUP(G$1,$R$2:$S$16,2,0)="","",IF(HLOOKUP(VLOOKUP(G$1,$R$2:$S$16,2,0),'APTA Employee Census'!$B$6:$AB$507,ROWS($A$1:G496)+1,0)=0,"",VLOOKUP(HLOOKUP(VLOOKUP(G$1,$R$2:$S$16,2,0),'APTA Employee Census'!$B$6:$AB$507,ROWS($A$1:G496)+1,0),Lookups!$A$2:$B$45,2,0)))</f>
        <v/>
      </c>
      <c r="H497" s="72" t="str">
        <f>IF(VLOOKUP(H$1,$R$2:$S$16,2,0)="","",IF(HLOOKUP(VLOOKUP(H$1,$R$2:$S$16,2,0),'APTA Employee Census'!$B$6:$AB$507,ROWS($A$1:H496)+1,0)=0,"",HLOOKUP(VLOOKUP(H$1,$R$2:$S$16,2,0),'APTA Employee Census'!$B$6:$AB$507,ROWS($A$1:H496)+1,0)))</f>
        <v/>
      </c>
      <c r="I497" s="73" t="str">
        <f>IF(VLOOKUP(I$1,$R$2:$S$16,2,0)="","",IF(HLOOKUP(VLOOKUP(I$1,$R$2:$S$16,2,0),'APTA Employee Census'!$B$6:$AB$507,ROWS($A$1:I496)+1,0)=0,"",HLOOKUP(VLOOKUP(I$1,$R$2:$S$16,2,0),'APTA Employee Census'!$B$6:$AB$507,ROWS($A$1:I496)+1,0)))</f>
        <v/>
      </c>
      <c r="J497" s="74" t="str">
        <f>IF(VLOOKUP($J$1,$R$2:$S$16,2,0)="","",IF(AND($K497="part_time",HLOOKUP(VLOOKUP(J$1,$R$2:$S$16,2,0),'APTA Employee Census'!$B$6:$AB$507,ROWS($A$1:J496)+1,0)&gt;0),HLOOKUP(VLOOKUP(J$1,$R$2:$S$16,2,0),'APTA Employee Census'!$B$6:$AB$507,ROWS($A$1:J496)+1,0),IF(AND($K497="part_time",HLOOKUP(VLOOKUP(J$1,$R$2:$S$16,2,0),'APTA Employee Census'!$B$6:$AB$507,ROWS($A$1:J496)+1,0)=""),'APTA Employee Census'!$G$1,"")))</f>
        <v/>
      </c>
      <c r="K497" s="43" t="e">
        <f>IF(VLOOKUP(K$1,$R$2:$S$16,2,0)="","",IF(HLOOKUP(VLOOKUP(K$1,$R$2:$S$16,2,0),'APTA Employee Census'!$B$6:$AB$507,ROWS($A$1:K496)+1,0)=0,"",VLOOKUP(HLOOKUP(VLOOKUP(K$1,$R$2:$S$16,2,0),'APTA Employee Census'!$B$6:$AB$507,ROWS($A$1:K496)+1,0),Lookups!$A$2:$B$45,2,0)))</f>
        <v>#N/A</v>
      </c>
      <c r="L497" s="72" t="str">
        <f>IF(VLOOKUP(L$1,$R$2:$S$16,2,0)="","",IF(HLOOKUP(VLOOKUP(L$1,$R$2:$S$16,2,0),'APTA Employee Census'!$B$6:$AB$507,ROWS($A$1:L496)+1,0)=0,"",HLOOKUP(VLOOKUP(L$1,$R$2:$S$16,2,0),'APTA Employee Census'!$B$6:$AB$507,ROWS($A$1:L496)+1,0)))</f>
        <v/>
      </c>
      <c r="M497" s="74" t="str">
        <f>IF(VLOOKUP(M$1,$R$2:$S$16,2,0)="","",IF(HLOOKUP(VLOOKUP(M$1,$R$2:$S$16,2,0),'APTA Employee Census'!$B$6:$AB$507,ROWS($A$1:M496)+1,0)=0,"",HLOOKUP(VLOOKUP(M$1,$R$2:$S$16,2,0),'APTA Employee Census'!$B$6:$AB$507,ROWS($A$1:M496)+1,0)))</f>
        <v/>
      </c>
      <c r="N497" s="72" t="str">
        <f>IF(VLOOKUP(N$1,$R$2:$S$16,2,0)="","",IF(HLOOKUP(VLOOKUP(N$1,$R$2:$S$16,2,0),'APTA Employee Census'!$B$6:$AB$507,ROWS($A$1:N496)+1,0)=0,"",HLOOKUP(VLOOKUP(N$1,$R$2:$S$16,2,0),'APTA Employee Census'!$B$6:$AB$507,ROWS($A$1:N496)+1,0)))</f>
        <v/>
      </c>
      <c r="O497" s="43" t="str">
        <f>IF(VLOOKUP(O$1,$R$2:$S$16,2,0)="","",IF(E497="self",IF(HLOOKUP(VLOOKUP(O$1,$R$2:$S$16,2,0),'APTA Employee Census'!$B$6:$AB$507,ROWS($A$1:O496)+1,0)=0,"",VLOOKUP(HLOOKUP(VLOOKUP(O$1,$R$2:$S$16,2,0),'APTA Employee Census'!$B$6:$AB$507,ROWS($A$1:O496)+1,0),Lookups!$A$2:$B$45,2,0)),""))</f>
        <v/>
      </c>
    </row>
    <row r="498" spans="1:15" ht="18" customHeight="1" x14ac:dyDescent="0.15">
      <c r="A498" s="43" t="str">
        <f>IF(VLOOKUP(A$1,$R$2:$S$16,2,0)="","",IF(HLOOKUP(VLOOKUP(A$1,$R$2:$S$16,2,0),'APTA Employee Census'!$B$6:$AB$507,ROWS($A$1:A497)+1,0)=0,"",HLOOKUP(VLOOKUP(A$1,$R$2:$S$16,2,0),'APTA Employee Census'!$B$6:$AB$507,ROWS($A$1:A497)+1,0)))</f>
        <v/>
      </c>
      <c r="B498" s="43" t="str">
        <f>IF(VLOOKUP(B$1,$R$2:$S$16,2,0)="","",IF(HLOOKUP(VLOOKUP(B$1,$R$2:$S$16,2,0),'APTA Employee Census'!$A$6:$AB$507,ROWS($A$1:B497)+1,0)=0,"",HLOOKUP(VLOOKUP(B$1,$R$2:$S$16,2,0),'APTA Employee Census'!$A$6:$AB$507,ROWS($A$1:B497)+1,0)))</f>
        <v/>
      </c>
    </row>
    <row r="499" spans="1:15" ht="18" customHeight="1" x14ac:dyDescent="0.15">
      <c r="A499" s="43" t="str">
        <f>IF(VLOOKUP(A$1,$R$2:$S$16,2,0)="","",IF(HLOOKUP(VLOOKUP(A$1,$R$2:$S$16,2,0),'APTA Employee Census'!$B$6:$AB$507,ROWS($A$1:A498)+1,0)=0,"",HLOOKUP(VLOOKUP(A$1,$R$2:$S$16,2,0),'APTA Employee Census'!$B$6:$AB$507,ROWS($A$1:A498)+1,0)))</f>
        <v/>
      </c>
      <c r="B499" s="43" t="str">
        <f>IF(VLOOKUP(B$1,$R$2:$S$16,2,0)="","",IF(HLOOKUP(VLOOKUP(B$1,$R$2:$S$16,2,0),'APTA Employee Census'!$A$6:$AB$507,ROWS($A$1:B498)+1,0)=0,"",HLOOKUP(VLOOKUP(B$1,$R$2:$S$16,2,0),'APTA Employee Census'!$A$6:$AB$507,ROWS($A$1:B498)+1,0)))</f>
        <v/>
      </c>
    </row>
    <row r="500" spans="1:15" ht="18" customHeight="1" x14ac:dyDescent="0.15">
      <c r="A500" s="43" t="str">
        <f>IF(VLOOKUP(A$1,$R$2:$S$16,2,0)="","",IF(HLOOKUP(VLOOKUP(A$1,$R$2:$S$16,2,0),'APTA Employee Census'!$B$6:$AB$507,ROWS($A$1:A499)+1,0)=0,"",HLOOKUP(VLOOKUP(A$1,$R$2:$S$16,2,0),'APTA Employee Census'!$B$6:$AB$507,ROWS($A$1:A499)+1,0)))</f>
        <v/>
      </c>
      <c r="B500" s="43" t="str">
        <f>IF(VLOOKUP(B$1,$R$2:$S$16,2,0)="","",IF(HLOOKUP(VLOOKUP(B$1,$R$2:$S$16,2,0),'APTA Employee Census'!$A$6:$AB$507,ROWS($A$1:B499)+1,0)=0,"",HLOOKUP(VLOOKUP(B$1,$R$2:$S$16,2,0),'APTA Employee Census'!$A$6:$AB$507,ROWS($A$1:B499)+1,0)))</f>
        <v/>
      </c>
    </row>
    <row r="501" spans="1:15" ht="18" customHeight="1" x14ac:dyDescent="0.15">
      <c r="A501" s="43" t="str">
        <f>IF(VLOOKUP(A$1,$R$2:$S$16,2,0)="","",IF(HLOOKUP(VLOOKUP(A$1,$R$2:$S$16,2,0),'APTA Employee Census'!$B$6:$AB$507,ROWS($A$1:A500)+1,0)=0,"",HLOOKUP(VLOOKUP(A$1,$R$2:$S$16,2,0),'APTA Employee Census'!$B$6:$AB$507,ROWS($A$1:A500)+1,0)))</f>
        <v/>
      </c>
      <c r="B501" s="43" t="str">
        <f>IF(VLOOKUP(B$1,$R$2:$S$16,2,0)="","",IF(HLOOKUP(VLOOKUP(B$1,$R$2:$S$16,2,0),'APTA Employee Census'!$A$6:$AB$507,ROWS($A$1:B500)+1,0)=0,"",HLOOKUP(VLOOKUP(B$1,$R$2:$S$16,2,0),'APTA Employee Census'!$A$6:$AB$507,ROWS($A$1:B500)+1,0)))</f>
        <v/>
      </c>
    </row>
  </sheetData>
  <dataValidations count="1">
    <dataValidation type="list" allowBlank="1" showInputMessage="1" showErrorMessage="1" sqref="S2:S16" xr:uid="{D32A306B-1A2E-964C-98E0-B36AE5F132DE}">
      <formula1>headers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83C6-192A-2240-ABE7-46DF4899155E}">
  <sheetPr codeName="Sheet5">
    <tabColor theme="1"/>
  </sheetPr>
  <dimension ref="A1:G45"/>
  <sheetViews>
    <sheetView showGridLines="0" zoomScale="130" zoomScaleNormal="130" workbookViewId="0">
      <selection activeCell="F2" sqref="F2"/>
    </sheetView>
  </sheetViews>
  <sheetFormatPr baseColWidth="10" defaultColWidth="11.5" defaultRowHeight="13" x14ac:dyDescent="0.15"/>
  <cols>
    <col min="1" max="1" width="18.5" bestFit="1" customWidth="1"/>
    <col min="2" max="2" width="19.5" bestFit="1" customWidth="1"/>
    <col min="6" max="7" width="31.1640625" customWidth="1"/>
  </cols>
  <sheetData>
    <row r="1" spans="1:7" x14ac:dyDescent="0.15">
      <c r="A1" s="79" t="s">
        <v>106</v>
      </c>
      <c r="B1" s="80" t="s">
        <v>107</v>
      </c>
      <c r="F1" s="79" t="s">
        <v>108</v>
      </c>
    </row>
    <row r="2" spans="1:7" x14ac:dyDescent="0.15">
      <c r="A2" s="81" t="s">
        <v>49</v>
      </c>
      <c r="B2" s="81" t="s">
        <v>109</v>
      </c>
      <c r="F2" t="str" cm="1">
        <f t="array" ref="F2:F17">TRANSPOSE('APTA Employee Census'!A6:P6)</f>
        <v>Last Name</v>
      </c>
      <c r="G2" t="str">
        <f>IF(OR(F2="",F2=0),"",F2)</f>
        <v>Last Name</v>
      </c>
    </row>
    <row r="3" spans="1:7" x14ac:dyDescent="0.15">
      <c r="A3" s="81" t="s">
        <v>33</v>
      </c>
      <c r="B3" s="81" t="s">
        <v>110</v>
      </c>
      <c r="F3" t="str">
        <v>First Name</v>
      </c>
      <c r="G3" t="str">
        <f>IF(OR(F3="",F3=0),"",F3)</f>
        <v>First Name</v>
      </c>
    </row>
    <row r="4" spans="1:7" x14ac:dyDescent="0.15">
      <c r="A4" s="81" t="s">
        <v>34</v>
      </c>
      <c r="B4" s="81" t="s">
        <v>111</v>
      </c>
      <c r="F4" t="str">
        <v>Relationship to Employee (Employee, Spouse, Child)</v>
      </c>
      <c r="G4" t="str">
        <f t="shared" ref="G4:G28" si="0">IF(OR(F4="",F4=0),"",F4)</f>
        <v>Relationship to Employee (Employee, Spouse, Child)</v>
      </c>
    </row>
    <row r="5" spans="1:7" x14ac:dyDescent="0.15">
      <c r="A5" s="81" t="s">
        <v>63</v>
      </c>
      <c r="B5" s="81" t="s">
        <v>112</v>
      </c>
      <c r="F5" t="str">
        <v>Related Employee Name</v>
      </c>
      <c r="G5" t="str">
        <f t="shared" si="0"/>
        <v>Related Employee Name</v>
      </c>
    </row>
    <row r="6" spans="1:7" x14ac:dyDescent="0.15">
      <c r="A6" s="81" t="s">
        <v>70</v>
      </c>
      <c r="B6" s="81" t="s">
        <v>113</v>
      </c>
      <c r="F6" t="str">
        <v>Gender</v>
      </c>
      <c r="G6" t="str">
        <f t="shared" si="0"/>
        <v>Gender</v>
      </c>
    </row>
    <row r="7" spans="1:7" x14ac:dyDescent="0.15">
      <c r="A7" s="81" t="s">
        <v>114</v>
      </c>
      <c r="B7" s="81" t="s">
        <v>115</v>
      </c>
      <c r="F7" t="str">
        <v>Date of Birth</v>
      </c>
      <c r="G7" t="str">
        <f t="shared" si="0"/>
        <v>Date of Birth</v>
      </c>
    </row>
    <row r="8" spans="1:7" x14ac:dyDescent="0.15">
      <c r="A8" s="81" t="s">
        <v>116</v>
      </c>
      <c r="B8" s="81" t="s">
        <v>117</v>
      </c>
      <c r="F8" t="str">
        <v>Residence Zip Code</v>
      </c>
      <c r="G8" t="str">
        <f t="shared" si="0"/>
        <v>Residence Zip Code</v>
      </c>
    </row>
    <row r="9" spans="1:7" x14ac:dyDescent="0.15">
      <c r="A9" s="81" t="s">
        <v>54</v>
      </c>
      <c r="B9" s="81" t="s">
        <v>117</v>
      </c>
      <c r="F9" t="str">
        <v>Date of Hire</v>
      </c>
      <c r="G9" t="str">
        <f t="shared" si="0"/>
        <v>Date of Hire</v>
      </c>
    </row>
    <row r="10" spans="1:7" x14ac:dyDescent="0.15">
      <c r="A10" s="81" t="s">
        <v>46</v>
      </c>
      <c r="B10" s="81" t="s">
        <v>115</v>
      </c>
      <c r="F10" t="str">
        <v>Employee Class FT/PT</v>
      </c>
      <c r="G10" t="str">
        <f t="shared" si="0"/>
        <v>Employee Class FT/PT</v>
      </c>
    </row>
    <row r="11" spans="1:7" x14ac:dyDescent="0.15">
      <c r="A11" s="81" t="s">
        <v>118</v>
      </c>
      <c r="B11" s="81" t="s">
        <v>119</v>
      </c>
      <c r="F11" t="str">
        <v>Part-Time Only - Avg # of hours worked per week</v>
      </c>
      <c r="G11" t="str">
        <f t="shared" si="0"/>
        <v>Part-Time Only - Avg # of hours worked per week</v>
      </c>
    </row>
    <row r="12" spans="1:7" x14ac:dyDescent="0.15">
      <c r="A12" s="81" t="s">
        <v>120</v>
      </c>
      <c r="B12" s="81" t="s">
        <v>121</v>
      </c>
      <c r="F12" t="str">
        <v>Medical Coverage Tier</v>
      </c>
      <c r="G12" t="str">
        <f t="shared" si="0"/>
        <v>Medical Coverage Tier</v>
      </c>
    </row>
    <row r="13" spans="1:7" x14ac:dyDescent="0.15">
      <c r="A13" s="81" t="s">
        <v>122</v>
      </c>
      <c r="B13" s="81" t="s">
        <v>123</v>
      </c>
      <c r="F13" t="str">
        <v>Occupation</v>
      </c>
      <c r="G13" t="str">
        <f t="shared" si="0"/>
        <v>Occupation</v>
      </c>
    </row>
    <row r="14" spans="1:7" x14ac:dyDescent="0.15">
      <c r="A14" s="81" t="s">
        <v>124</v>
      </c>
      <c r="B14" s="81" t="s">
        <v>125</v>
      </c>
      <c r="F14" t="str">
        <v>Work Location Zip Code (employee only)</v>
      </c>
      <c r="G14" t="str">
        <f t="shared" si="0"/>
        <v>Work Location Zip Code (employee only)</v>
      </c>
    </row>
    <row r="15" spans="1:7" x14ac:dyDescent="0.15">
      <c r="A15" s="81" t="s">
        <v>126</v>
      </c>
      <c r="B15" s="81" t="s">
        <v>127</v>
      </c>
      <c r="F15" t="str">
        <v>Estimated Annual Employee Salary</v>
      </c>
      <c r="G15" t="str">
        <f t="shared" si="0"/>
        <v>Estimated Annual Employee Salary</v>
      </c>
    </row>
    <row r="16" spans="1:7" x14ac:dyDescent="0.15">
      <c r="A16" s="81" t="s">
        <v>128</v>
      </c>
      <c r="B16" s="81" t="s">
        <v>113</v>
      </c>
      <c r="F16" t="str">
        <v>Employee Email Address</v>
      </c>
      <c r="G16" t="str">
        <f t="shared" si="0"/>
        <v>Employee Email Address</v>
      </c>
    </row>
    <row r="17" spans="1:7" x14ac:dyDescent="0.15">
      <c r="A17" s="81" t="s">
        <v>48</v>
      </c>
      <c r="B17" s="81" t="s">
        <v>112</v>
      </c>
      <c r="F17">
        <v>0</v>
      </c>
      <c r="G17" t="str">
        <f t="shared" si="0"/>
        <v/>
      </c>
    </row>
    <row r="18" spans="1:7" x14ac:dyDescent="0.15">
      <c r="A18" s="81" t="s">
        <v>129</v>
      </c>
      <c r="B18" s="81" t="s">
        <v>112</v>
      </c>
      <c r="G18" t="str">
        <f t="shared" si="0"/>
        <v/>
      </c>
    </row>
    <row r="19" spans="1:7" x14ac:dyDescent="0.15">
      <c r="A19" s="81" t="s">
        <v>50</v>
      </c>
      <c r="B19" s="81" t="s">
        <v>113</v>
      </c>
      <c r="G19" t="str">
        <f t="shared" si="0"/>
        <v/>
      </c>
    </row>
    <row r="20" spans="1:7" x14ac:dyDescent="0.15">
      <c r="A20" s="81" t="s">
        <v>130</v>
      </c>
      <c r="B20" s="81" t="s">
        <v>121</v>
      </c>
      <c r="G20" t="str">
        <f t="shared" si="0"/>
        <v/>
      </c>
    </row>
    <row r="21" spans="1:7" x14ac:dyDescent="0.15">
      <c r="A21" s="81" t="s">
        <v>131</v>
      </c>
      <c r="B21" s="81" t="s">
        <v>123</v>
      </c>
      <c r="G21" t="str">
        <f t="shared" si="0"/>
        <v/>
      </c>
    </row>
    <row r="22" spans="1:7" x14ac:dyDescent="0.15">
      <c r="A22" s="81" t="s">
        <v>132</v>
      </c>
      <c r="B22" s="81" t="s">
        <v>125</v>
      </c>
      <c r="G22" t="str">
        <f t="shared" si="0"/>
        <v/>
      </c>
    </row>
    <row r="23" spans="1:7" x14ac:dyDescent="0.15">
      <c r="A23" s="81" t="s">
        <v>133</v>
      </c>
      <c r="B23" s="81" t="s">
        <v>133</v>
      </c>
      <c r="G23" t="str">
        <f t="shared" si="0"/>
        <v/>
      </c>
    </row>
    <row r="24" spans="1:7" x14ac:dyDescent="0.15">
      <c r="A24" s="81" t="s">
        <v>134</v>
      </c>
      <c r="B24" s="81" t="s">
        <v>134</v>
      </c>
      <c r="G24" t="str">
        <f t="shared" si="0"/>
        <v/>
      </c>
    </row>
    <row r="25" spans="1:7" x14ac:dyDescent="0.15">
      <c r="A25" s="81" t="s">
        <v>135</v>
      </c>
      <c r="B25" s="81" t="s">
        <v>112</v>
      </c>
      <c r="G25" t="str">
        <f t="shared" si="0"/>
        <v/>
      </c>
    </row>
    <row r="26" spans="1:7" x14ac:dyDescent="0.15">
      <c r="A26" s="81" t="s">
        <v>136</v>
      </c>
      <c r="B26" s="81" t="s">
        <v>113</v>
      </c>
      <c r="G26" t="str">
        <f t="shared" si="0"/>
        <v/>
      </c>
    </row>
    <row r="27" spans="1:7" x14ac:dyDescent="0.15">
      <c r="A27" s="81" t="s">
        <v>47</v>
      </c>
      <c r="B27" s="81" t="s">
        <v>121</v>
      </c>
      <c r="G27" t="str">
        <f t="shared" si="0"/>
        <v/>
      </c>
    </row>
    <row r="28" spans="1:7" x14ac:dyDescent="0.15">
      <c r="A28" s="81" t="s">
        <v>55</v>
      </c>
      <c r="B28" s="81" t="s">
        <v>125</v>
      </c>
      <c r="G28" t="str">
        <f t="shared" si="0"/>
        <v/>
      </c>
    </row>
    <row r="29" spans="1:7" x14ac:dyDescent="0.15">
      <c r="A29" s="81" t="s">
        <v>62</v>
      </c>
      <c r="B29" s="81" t="s">
        <v>123</v>
      </c>
    </row>
    <row r="30" spans="1:7" x14ac:dyDescent="0.15">
      <c r="A30" s="81" t="s">
        <v>69</v>
      </c>
      <c r="B30" s="81" t="s">
        <v>119</v>
      </c>
    </row>
    <row r="31" spans="1:7" x14ac:dyDescent="0.15">
      <c r="A31" s="81" t="s">
        <v>76</v>
      </c>
      <c r="B31" s="81" t="s">
        <v>127</v>
      </c>
    </row>
    <row r="32" spans="1:7" x14ac:dyDescent="0.15">
      <c r="A32" s="81"/>
      <c r="B32" s="81"/>
    </row>
    <row r="33" spans="1:2" x14ac:dyDescent="0.15">
      <c r="A33" s="81"/>
      <c r="B33" s="81"/>
    </row>
    <row r="34" spans="1:2" x14ac:dyDescent="0.15">
      <c r="A34" s="81"/>
      <c r="B34" s="81"/>
    </row>
    <row r="35" spans="1:2" x14ac:dyDescent="0.15">
      <c r="A35" s="81"/>
      <c r="B35" s="81"/>
    </row>
    <row r="36" spans="1:2" x14ac:dyDescent="0.15">
      <c r="A36" s="81"/>
      <c r="B36" s="81"/>
    </row>
    <row r="37" spans="1:2" x14ac:dyDescent="0.15">
      <c r="A37" s="81"/>
      <c r="B37" s="81"/>
    </row>
    <row r="38" spans="1:2" x14ac:dyDescent="0.15">
      <c r="A38" s="81"/>
      <c r="B38" s="81"/>
    </row>
    <row r="39" spans="1:2" x14ac:dyDescent="0.15">
      <c r="A39" s="81"/>
      <c r="B39" s="81"/>
    </row>
    <row r="40" spans="1:2" x14ac:dyDescent="0.15">
      <c r="A40" s="81"/>
      <c r="B40" s="81"/>
    </row>
    <row r="41" spans="1:2" x14ac:dyDescent="0.15">
      <c r="A41" s="81"/>
      <c r="B41" s="81"/>
    </row>
    <row r="42" spans="1:2" x14ac:dyDescent="0.15">
      <c r="A42" s="81"/>
      <c r="B42" s="81"/>
    </row>
    <row r="43" spans="1:2" x14ac:dyDescent="0.15">
      <c r="A43" s="81"/>
      <c r="B43" s="81"/>
    </row>
    <row r="44" spans="1:2" x14ac:dyDescent="0.15">
      <c r="A44" s="81"/>
      <c r="B44" s="81"/>
    </row>
    <row r="45" spans="1:2" x14ac:dyDescent="0.15">
      <c r="A45" s="81"/>
      <c r="B45" s="8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5C2181F287CD459C4D1305C698E000" ma:contentTypeVersion="13" ma:contentTypeDescription="Create a new document." ma:contentTypeScope="" ma:versionID="eb8270c412196faa928fc392174e8831">
  <xsd:schema xmlns:xsd="http://www.w3.org/2001/XMLSchema" xmlns:xs="http://www.w3.org/2001/XMLSchema" xmlns:p="http://schemas.microsoft.com/office/2006/metadata/properties" xmlns:ns2="b4c27d80-b199-4528-b790-54b39e59489f" xmlns:ns3="1d93cd68-3034-4069-8f37-971d89f0419d" targetNamespace="http://schemas.microsoft.com/office/2006/metadata/properties" ma:root="true" ma:fieldsID="b0eddafa2a17737c85bbcaf99172944f" ns2:_="" ns3:_="">
    <xsd:import namespace="b4c27d80-b199-4528-b790-54b39e59489f"/>
    <xsd:import namespace="1d93cd68-3034-4069-8f37-971d89f041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c27d80-b199-4528-b790-54b39e5948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93cd68-3034-4069-8f37-971d89f041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1d93cd68-3034-4069-8f37-971d89f041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8C2D9C-9BCC-418E-872A-52790CD71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c27d80-b199-4528-b790-54b39e59489f"/>
    <ds:schemaRef ds:uri="1d93cd68-3034-4069-8f37-971d89f041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B31330-5D11-4D91-85E3-385387CABCFF}">
  <ds:schemaRefs>
    <ds:schemaRef ds:uri="http://schemas.microsoft.com/office/2006/metadata/properties"/>
    <ds:schemaRef ds:uri="http://schemas.microsoft.com/office/infopath/2007/PartnerControls"/>
    <ds:schemaRef ds:uri="1d93cd68-3034-4069-8f37-971d89f0419d"/>
  </ds:schemaRefs>
</ds:datastoreItem>
</file>

<file path=customXml/itemProps3.xml><?xml version="1.0" encoding="utf-8"?>
<ds:datastoreItem xmlns:ds="http://schemas.openxmlformats.org/officeDocument/2006/customXml" ds:itemID="{941CD795-6513-43BA-90C3-3B55A6C7B3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Help</vt:lpstr>
      <vt:lpstr>APTA Employee Census</vt:lpstr>
      <vt:lpstr>Maui Template</vt:lpstr>
      <vt:lpstr>Class</vt:lpstr>
      <vt:lpstr>faq</vt:lpstr>
      <vt:lpstr>Gender</vt:lpstr>
      <vt:lpstr>payroll</vt:lpstr>
      <vt:lpstr>Relationship</vt:lpstr>
      <vt:lpstr>Status</vt:lpstr>
      <vt:lpstr>Tier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Tonya James</dc:creator>
  <cp:keywords/>
  <dc:description/>
  <cp:lastModifiedBy>Andrew Powlen</cp:lastModifiedBy>
  <cp:revision/>
  <dcterms:created xsi:type="dcterms:W3CDTF">2014-08-08T20:52:58Z</dcterms:created>
  <dcterms:modified xsi:type="dcterms:W3CDTF">2024-08-28T14:08:20Z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0x010100AD5C2181F287CD459C4D1305C698E000</vt:lpwstr>
  </property>
</Properties>
</file>